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3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4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247.xml" ContentType="application/vnd.openxmlformats-officedocument.spreadsheetml.worksheet+xml"/>
  <Override PartName="/xl/worksheets/sheet49.xml" ContentType="application/vnd.openxmlformats-officedocument.spreadsheetml.worksheet+xml"/>
  <Override PartName="/xl/worksheets/sheet5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50.xml" ContentType="application/vnd.openxmlformats-officedocument.spreadsheetml.worksheet+xml"/>
  <Override PartName="/xl/worksheets/sheet83.xml" ContentType="application/vnd.openxmlformats-officedocument.spreadsheetml.worksheet+xml"/>
  <Override PartName="/xl/worksheets/sheet81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82.xml" ContentType="application/vnd.openxmlformats-officedocument.spreadsheetml.worksheet+xml"/>
  <Override PartName="/xl/worksheets/sheet65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3.xml" ContentType="application/vnd.openxmlformats-officedocument.spreadsheetml.worksheet+xml"/>
  <Override PartName="/xl/worksheets/sheet68.xml" ContentType="application/vnd.openxmlformats-officedocument.spreadsheetml.worksheet+xml"/>
  <Override PartName="/xl/worksheets/sheet74.xml" ContentType="application/vnd.openxmlformats-officedocument.spreadsheetml.worksheet+xml"/>
  <Override PartName="/xl/worksheets/sheet69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45" yWindow="105" windowWidth="18855" windowHeight="10725" tabRatio="958" firstSheet="1" activeTab="1"/>
  </bookViews>
  <sheets>
    <sheet name="Logs" sheetId="288" state="hidden" r:id="rId1"/>
    <sheet name="Time Series" sheetId="223" r:id="rId2"/>
    <sheet name="Q415 Ccy Annex" sheetId="272" r:id="rId3"/>
    <sheet name="Dec 15" sheetId="273" r:id="rId4"/>
    <sheet name="Nov 15" sheetId="274" r:id="rId5"/>
    <sheet name="Oct 15" sheetId="275" r:id="rId6"/>
    <sheet name="Q315 Ccy Annex" sheetId="276" r:id="rId7"/>
    <sheet name="Sep 15" sheetId="277" r:id="rId8"/>
    <sheet name="Aug 15" sheetId="278" r:id="rId9"/>
    <sheet name="Jul 15" sheetId="279" r:id="rId10"/>
    <sheet name="Q215 Ccy Annex" sheetId="280" r:id="rId11"/>
    <sheet name="Jun 15" sheetId="281" r:id="rId12"/>
    <sheet name="May 15" sheetId="282" r:id="rId13"/>
    <sheet name="Apr 15" sheetId="283" r:id="rId14"/>
    <sheet name="Q115 Ccy Annex" sheetId="284" r:id="rId15"/>
    <sheet name="Mar 15" sheetId="285" r:id="rId16"/>
    <sheet name="Feb 15" sheetId="286" r:id="rId17"/>
    <sheet name="Jan 15" sheetId="287" r:id="rId18"/>
    <sheet name="Q414 Ccy Annex" sheetId="256" r:id="rId19"/>
    <sheet name="Dec 14" sheetId="257" r:id="rId20"/>
    <sheet name="Nov 14" sheetId="258" r:id="rId21"/>
    <sheet name="Oct 14" sheetId="259" r:id="rId22"/>
    <sheet name="Q314 Ccy Annex" sheetId="260" r:id="rId23"/>
    <sheet name="Sep 14" sheetId="261" r:id="rId24"/>
    <sheet name="Aug 14" sheetId="262" r:id="rId25"/>
    <sheet name="Jul 14" sheetId="263" r:id="rId26"/>
    <sheet name="Q214 Ccy Annex" sheetId="264" r:id="rId27"/>
    <sheet name="Jun 14" sheetId="265" r:id="rId28"/>
    <sheet name="May 14" sheetId="266" r:id="rId29"/>
    <sheet name="Apr 14" sheetId="267" r:id="rId30"/>
    <sheet name="Q114 Ccy Annex " sheetId="268" r:id="rId31"/>
    <sheet name="Mar 14" sheetId="269" r:id="rId32"/>
    <sheet name="Feb 14" sheetId="270" r:id="rId33"/>
    <sheet name="Jan 14" sheetId="271" r:id="rId34"/>
    <sheet name="Q413 Ccy Annex" sheetId="240" r:id="rId35"/>
    <sheet name="Dec 13" sheetId="241" r:id="rId36"/>
    <sheet name="Nov 13" sheetId="242" r:id="rId37"/>
    <sheet name="Oct 13" sheetId="243" r:id="rId38"/>
    <sheet name="Q313 Ccy Annex" sheetId="244" r:id="rId39"/>
    <sheet name="Sep 13" sheetId="245" r:id="rId40"/>
    <sheet name="Aug 13" sheetId="246" r:id="rId41"/>
    <sheet name="Jul 13" sheetId="247" r:id="rId42"/>
    <sheet name="Q213 Ccy Annex" sheetId="248" r:id="rId43"/>
    <sheet name="Jun 13" sheetId="249" r:id="rId44"/>
    <sheet name="May 13" sheetId="250" r:id="rId45"/>
    <sheet name="Apr 13" sheetId="251" r:id="rId46"/>
    <sheet name="Q113 Ccy Annex" sheetId="252" r:id="rId47"/>
    <sheet name="Mar 13" sheetId="253" r:id="rId48"/>
    <sheet name="Feb 13" sheetId="254" r:id="rId49"/>
    <sheet name="Jan 13" sheetId="255" r:id="rId50"/>
    <sheet name="Q412 Ccy Annex" sheetId="224" r:id="rId51"/>
    <sheet name="Dec 12" sheetId="225" r:id="rId52"/>
    <sheet name="Nov 12" sheetId="226" r:id="rId53"/>
    <sheet name="Oct 12" sheetId="227" r:id="rId54"/>
    <sheet name="Q312 Ccy Annex" sheetId="228" r:id="rId55"/>
    <sheet name="Sep 12" sheetId="229" r:id="rId56"/>
    <sheet name="Aug 12" sheetId="230" r:id="rId57"/>
    <sheet name="Jul 12" sheetId="231" r:id="rId58"/>
    <sheet name="Q212 Ccy Annex" sheetId="232" r:id="rId59"/>
    <sheet name="Jun 12" sheetId="233" r:id="rId60"/>
    <sheet name="May 12" sheetId="234" r:id="rId61"/>
    <sheet name="Apr 12" sheetId="235" r:id="rId62"/>
    <sheet name="Q112 Ccy Annex" sheetId="236" r:id="rId63"/>
    <sheet name="Mar 12" sheetId="237" r:id="rId64"/>
    <sheet name="Feb 12" sheetId="238" r:id="rId65"/>
    <sheet name="Jan 12" sheetId="239" r:id="rId66"/>
    <sheet name="Q411 Ccy Annex" sheetId="207" r:id="rId67"/>
    <sheet name="Dec 11" sheetId="208" r:id="rId68"/>
    <sheet name="Nov 11" sheetId="209" r:id="rId69"/>
    <sheet name="Oct 11" sheetId="210" r:id="rId70"/>
    <sheet name="Q311 Ccy Annex" sheetId="211" r:id="rId71"/>
    <sheet name="Sep 11" sheetId="212" r:id="rId72"/>
    <sheet name="Aug 11" sheetId="213" r:id="rId73"/>
    <sheet name="Jul 11" sheetId="214" r:id="rId74"/>
    <sheet name="Q211 Ccy Annex" sheetId="215" r:id="rId75"/>
    <sheet name="Jun 11" sheetId="216" r:id="rId76"/>
    <sheet name="May 11" sheetId="217" r:id="rId77"/>
    <sheet name="Apr 11" sheetId="218" r:id="rId78"/>
    <sheet name="Q111 Ccy Annex" sheetId="219" r:id="rId79"/>
    <sheet name="Mar 11" sheetId="220" r:id="rId80"/>
    <sheet name="Feb 11" sheetId="221" r:id="rId81"/>
    <sheet name="Jan 11" sheetId="222" r:id="rId82"/>
    <sheet name="Q410 Ccy Annex" sheetId="190" r:id="rId83"/>
    <sheet name="Dec 10" sheetId="191" r:id="rId84"/>
    <sheet name="Nov 10" sheetId="192" r:id="rId85"/>
    <sheet name="Oct 10" sheetId="193" r:id="rId86"/>
    <sheet name="Q310 Ccy Annex" sheetId="194" r:id="rId87"/>
    <sheet name="Sep 10" sheetId="195" r:id="rId88"/>
    <sheet name="Aug 10" sheetId="196" r:id="rId89"/>
    <sheet name="Jul 10" sheetId="197" r:id="rId90"/>
    <sheet name="Q210 Ccy Annex" sheetId="198" r:id="rId91"/>
    <sheet name="Jun 10" sheetId="199" r:id="rId92"/>
    <sheet name="May 10" sheetId="200" r:id="rId93"/>
    <sheet name="Apr 10" sheetId="201" r:id="rId94"/>
    <sheet name="Q110 Ccy Annex" sheetId="202" r:id="rId95"/>
    <sheet name="Mar 10" sheetId="203" r:id="rId96"/>
    <sheet name="Feb 10" sheetId="204" r:id="rId97"/>
    <sheet name="Jan 10" sheetId="205" r:id="rId98"/>
    <sheet name="Q409 Ccy Annex" sheetId="173" r:id="rId99"/>
    <sheet name="Dec09" sheetId="174" r:id="rId100"/>
    <sheet name="Nov09" sheetId="175" r:id="rId101"/>
    <sheet name="Oct09" sheetId="176" r:id="rId102"/>
    <sheet name="Q309 Ccy Annex" sheetId="177" r:id="rId103"/>
    <sheet name="Sep09" sheetId="178" r:id="rId104"/>
    <sheet name="Aug09" sheetId="179" r:id="rId105"/>
    <sheet name="Jul09" sheetId="180" r:id="rId106"/>
    <sheet name="Q209 Ccy Annex" sheetId="181" r:id="rId107"/>
    <sheet name="Jun09" sheetId="182" r:id="rId108"/>
    <sheet name="May09" sheetId="183" r:id="rId109"/>
    <sheet name="Apr09" sheetId="184" r:id="rId110"/>
    <sheet name="Q109 Ccy Annex" sheetId="185" r:id="rId111"/>
    <sheet name="Mar09" sheetId="186" r:id="rId112"/>
    <sheet name="Feb09" sheetId="187" r:id="rId113"/>
    <sheet name="Jan09" sheetId="188" r:id="rId114"/>
    <sheet name="Q408 Ccy Annex" sheetId="157" r:id="rId115"/>
    <sheet name="Dec08" sheetId="158" r:id="rId116"/>
    <sheet name="Nov08" sheetId="159" r:id="rId117"/>
    <sheet name="Oct08" sheetId="160" r:id="rId118"/>
    <sheet name="Q308 Ccy Annex" sheetId="161" r:id="rId119"/>
    <sheet name="Sep08" sheetId="162" r:id="rId120"/>
    <sheet name="Aug08" sheetId="163" r:id="rId121"/>
    <sheet name="Jul08" sheetId="164" r:id="rId122"/>
    <sheet name="Q208 Ccy Annex" sheetId="165" r:id="rId123"/>
    <sheet name="Jun08" sheetId="166" r:id="rId124"/>
    <sheet name="May08" sheetId="167" r:id="rId125"/>
    <sheet name="Apr 08" sheetId="168" r:id="rId126"/>
    <sheet name="Q108 Ccy Annex" sheetId="169" r:id="rId127"/>
    <sheet name="Mar08" sheetId="170" r:id="rId128"/>
    <sheet name="Feb08" sheetId="171" r:id="rId129"/>
    <sheet name="Jan08" sheetId="172" r:id="rId130"/>
    <sheet name="Q407Ccy Annex" sheetId="141" r:id="rId131"/>
    <sheet name="Dec07" sheetId="142" r:id="rId132"/>
    <sheet name="Nov07" sheetId="143" r:id="rId133"/>
    <sheet name="Oct07" sheetId="144" r:id="rId134"/>
    <sheet name="Q307CcyAnnex" sheetId="145" r:id="rId135"/>
    <sheet name="Sep07" sheetId="146" r:id="rId136"/>
    <sheet name="Aug07" sheetId="147" r:id="rId137"/>
    <sheet name="Jul07" sheetId="148" r:id="rId138"/>
    <sheet name="Q207CcyAnnex" sheetId="149" r:id="rId139"/>
    <sheet name="Jun07" sheetId="150" r:id="rId140"/>
    <sheet name="May07" sheetId="151" r:id="rId141"/>
    <sheet name="Apr07" sheetId="152" r:id="rId142"/>
    <sheet name="Q107CcyAnnex" sheetId="153" r:id="rId143"/>
    <sheet name="Mar 07" sheetId="154" r:id="rId144"/>
    <sheet name="Feb 07" sheetId="155" r:id="rId145"/>
    <sheet name="Jan 07" sheetId="156" r:id="rId146"/>
    <sheet name="Q406CcyAnnex" sheetId="140" r:id="rId147"/>
    <sheet name="Dec 06" sheetId="139" r:id="rId148"/>
    <sheet name="Nov 06" sheetId="138" r:id="rId149"/>
    <sheet name="Oct 06" sheetId="137" r:id="rId150"/>
    <sheet name="Q306CcyAnnex" sheetId="136" r:id="rId151"/>
    <sheet name="Sep06" sheetId="135" r:id="rId152"/>
    <sheet name="Aug06" sheetId="134" r:id="rId153"/>
    <sheet name="Jul06" sheetId="133" r:id="rId154"/>
    <sheet name="Q206CcyAnnex" sheetId="132" r:id="rId155"/>
    <sheet name="Jun06" sheetId="131" r:id="rId156"/>
    <sheet name="May06" sheetId="130" r:id="rId157"/>
    <sheet name="Apr06" sheetId="129" r:id="rId158"/>
    <sheet name="Q106CcyAnnex" sheetId="128" r:id="rId159"/>
    <sheet name="Mar06" sheetId="127" r:id="rId160"/>
    <sheet name="Feb06" sheetId="126" r:id="rId161"/>
    <sheet name="Jan06" sheetId="125" r:id="rId162"/>
    <sheet name="Q405CcyAnnex" sheetId="93" r:id="rId163"/>
    <sheet name="Dec05" sheetId="94" r:id="rId164"/>
    <sheet name="Nov05" sheetId="95" r:id="rId165"/>
    <sheet name="Oct05" sheetId="96" r:id="rId166"/>
    <sheet name="Q305CcyAnnex" sheetId="97" r:id="rId167"/>
    <sheet name="Sep05" sheetId="98" r:id="rId168"/>
    <sheet name="Aug05" sheetId="99" r:id="rId169"/>
    <sheet name="Jul05" sheetId="100" r:id="rId170"/>
    <sheet name="Q205CcyAnnex" sheetId="101" r:id="rId171"/>
    <sheet name="Jun05" sheetId="102" r:id="rId172"/>
    <sheet name="May05" sheetId="103" r:id="rId173"/>
    <sheet name="Apr05" sheetId="104" r:id="rId174"/>
    <sheet name="Q105CcyAnnex" sheetId="105" r:id="rId175"/>
    <sheet name="Mar05" sheetId="106" r:id="rId176"/>
    <sheet name="Feb05" sheetId="107" r:id="rId177"/>
    <sheet name="Jan05" sheetId="108" r:id="rId178"/>
    <sheet name="Q404CcyAnnex" sheetId="109" r:id="rId179"/>
    <sheet name="Dec04" sheetId="110" r:id="rId180"/>
    <sheet name="Nov04" sheetId="111" r:id="rId181"/>
    <sheet name="Oct04" sheetId="112" r:id="rId182"/>
    <sheet name="Q304CcyAnnex" sheetId="113" r:id="rId183"/>
    <sheet name="Sep04" sheetId="114" r:id="rId184"/>
    <sheet name="Aug04" sheetId="115" r:id="rId185"/>
    <sheet name="Jul04" sheetId="116" r:id="rId186"/>
    <sheet name="Q204CcyAnnex" sheetId="117" r:id="rId187"/>
    <sheet name="Jun04" sheetId="118" r:id="rId188"/>
    <sheet name="May04" sheetId="119" r:id="rId189"/>
    <sheet name="Apr04" sheetId="120" r:id="rId190"/>
    <sheet name="Q104CcyAnnex" sheetId="121" r:id="rId191"/>
    <sheet name="Mar04" sheetId="122" r:id="rId192"/>
    <sheet name="Feb04" sheetId="123" r:id="rId193"/>
    <sheet name="Jan04" sheetId="124" r:id="rId194"/>
    <sheet name="Q403CcyAnnex" sheetId="77" r:id="rId195"/>
    <sheet name="Dec03" sheetId="78" r:id="rId196"/>
    <sheet name="Nov03" sheetId="79" r:id="rId197"/>
    <sheet name="Oct03" sheetId="80" r:id="rId198"/>
    <sheet name="Q303CcyAnnex" sheetId="81" r:id="rId199"/>
    <sheet name="Sept03" sheetId="82" r:id="rId200"/>
    <sheet name="Aug03" sheetId="83" r:id="rId201"/>
    <sheet name="Jul03" sheetId="84" r:id="rId202"/>
    <sheet name="Q203CcyAnnex" sheetId="85" r:id="rId203"/>
    <sheet name="Jun03" sheetId="86" r:id="rId204"/>
    <sheet name="May03" sheetId="87" r:id="rId205"/>
    <sheet name="Apr03" sheetId="88" r:id="rId206"/>
    <sheet name="Q103CcyAnnex" sheetId="89" r:id="rId207"/>
    <sheet name="Mar03" sheetId="90" r:id="rId208"/>
    <sheet name="Feb03" sheetId="91" r:id="rId209"/>
    <sheet name="Jan03" sheetId="92" r:id="rId210"/>
    <sheet name="Q402CcyAnnex" sheetId="61" r:id="rId211"/>
    <sheet name="Dec02" sheetId="62" r:id="rId212"/>
    <sheet name="Nov02" sheetId="63" r:id="rId213"/>
    <sheet name="Oct02" sheetId="64" r:id="rId214"/>
    <sheet name="Q302CcyAnnex" sheetId="65" r:id="rId215"/>
    <sheet name="Sep02" sheetId="66" r:id="rId216"/>
    <sheet name="Aug02" sheetId="67" r:id="rId217"/>
    <sheet name="Jul02" sheetId="68" r:id="rId218"/>
    <sheet name="Q202CcyAnnex" sheetId="69" r:id="rId219"/>
    <sheet name="Jun02" sheetId="70" r:id="rId220"/>
    <sheet name="May02" sheetId="71" r:id="rId221"/>
    <sheet name="Apr02" sheetId="72" r:id="rId222"/>
    <sheet name="Q102CcyAnnex" sheetId="73" r:id="rId223"/>
    <sheet name="Mar02" sheetId="74" r:id="rId224"/>
    <sheet name="Feb02" sheetId="75" r:id="rId225"/>
    <sheet name="Jan02" sheetId="76" r:id="rId226"/>
    <sheet name="Q401CcyAnnex" sheetId="45" r:id="rId227"/>
    <sheet name="Dec01" sheetId="46" r:id="rId228"/>
    <sheet name="Nov01" sheetId="47" r:id="rId229"/>
    <sheet name="Oct01 revised" sheetId="48" r:id="rId230"/>
    <sheet name="Q301CcyAnnex" sheetId="49" r:id="rId231"/>
    <sheet name="Sep01" sheetId="50" r:id="rId232"/>
    <sheet name="Aug01" sheetId="51" r:id="rId233"/>
    <sheet name="Jul01" sheetId="52" r:id="rId234"/>
    <sheet name="Q201CcyAnnex " sheetId="53" r:id="rId235"/>
    <sheet name="Jun01" sheetId="54" r:id="rId236"/>
    <sheet name="May01" sheetId="55" r:id="rId237"/>
    <sheet name="Apr01" sheetId="56" r:id="rId238"/>
    <sheet name="Q101CcyAnnex" sheetId="57" r:id="rId239"/>
    <sheet name="Mar01" sheetId="58" r:id="rId240"/>
    <sheet name="Feb01" sheetId="59" r:id="rId241"/>
    <sheet name="Jan01" sheetId="60" r:id="rId242"/>
    <sheet name="Q400CcyAnnex" sheetId="31" r:id="rId243"/>
    <sheet name="Q300CcyAnnex" sheetId="28" r:id="rId244"/>
    <sheet name="Q200CcyAnnex" sheetId="24" r:id="rId245"/>
    <sheet name="Q100CcyAnnex" sheetId="20" r:id="rId246"/>
    <sheet name="Q499CcyAnnex" sheetId="18" r:id="rId247"/>
    <sheet name="Q399CcyAnnex" sheetId="17" r:id="rId248"/>
    <sheet name="Dec00 (revised)" sheetId="43" r:id="rId249"/>
    <sheet name="Nov00 (revised)" sheetId="42" r:id="rId250"/>
    <sheet name="Oct00 (revised)" sheetId="41" r:id="rId251"/>
    <sheet name="Sep00 (revised)" sheetId="40" r:id="rId252"/>
    <sheet name="Aug00 (revised)" sheetId="39" r:id="rId253"/>
    <sheet name="Jul00 (revised)" sheetId="38" r:id="rId254"/>
    <sheet name="Jun00" sheetId="21" r:id="rId255"/>
    <sheet name="May00" sheetId="19" r:id="rId256"/>
    <sheet name="Apr00" sheetId="16" r:id="rId257"/>
    <sheet name="Mar00" sheetId="15" r:id="rId258"/>
    <sheet name="Feb00" sheetId="13" r:id="rId259"/>
    <sheet name="Jan00" sheetId="5" r:id="rId260"/>
    <sheet name="Dec99" sheetId="3" r:id="rId261"/>
    <sheet name="Nov99" sheetId="2" r:id="rId262"/>
    <sheet name="Oct99" sheetId="1" r:id="rId263"/>
    <sheet name="Sep99" sheetId="4" r:id="rId264"/>
    <sheet name="Aug99" sheetId="6" r:id="rId265"/>
    <sheet name="Jul99" sheetId="7" r:id="rId266"/>
  </sheets>
  <externalReferences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</externalReferences>
  <definedNames>
    <definedName name="_Fill" localSheetId="77" hidden="1">#REF!</definedName>
    <definedName name="_Fill" localSheetId="61" hidden="1">#REF!</definedName>
    <definedName name="_Fill" localSheetId="29" hidden="1">#REF!</definedName>
    <definedName name="_Fill" localSheetId="109" hidden="1">#REF!</definedName>
    <definedName name="_Fill" localSheetId="72" hidden="1">#REF!</definedName>
    <definedName name="_Fill" localSheetId="56" hidden="1">#REF!</definedName>
    <definedName name="_Fill" localSheetId="40" hidden="1">#REF!</definedName>
    <definedName name="_Fill" localSheetId="24" hidden="1">#REF!</definedName>
    <definedName name="_Fill" localSheetId="83" hidden="1">#REF!</definedName>
    <definedName name="_Fill" localSheetId="67" hidden="1">#REF!</definedName>
    <definedName name="_Fill" localSheetId="80" hidden="1">#REF!</definedName>
    <definedName name="_Fill" localSheetId="48" hidden="1">#REF!</definedName>
    <definedName name="_Fill" localSheetId="32" hidden="1">#REF!</definedName>
    <definedName name="_Fill" localSheetId="81" hidden="1">#REF!</definedName>
    <definedName name="_Fill" localSheetId="65" hidden="1">#REF!</definedName>
    <definedName name="_Fill" localSheetId="49" hidden="1">#REF!</definedName>
    <definedName name="_Fill" localSheetId="33" hidden="1">#REF!</definedName>
    <definedName name="_Fill" localSheetId="73" hidden="1">#REF!</definedName>
    <definedName name="_Fill" localSheetId="57" hidden="1">#REF!</definedName>
    <definedName name="_Fill" localSheetId="41" hidden="1">#REF!</definedName>
    <definedName name="_Fill" localSheetId="25" hidden="1">#REF!</definedName>
    <definedName name="_Fill" localSheetId="75" hidden="1">#REF!</definedName>
    <definedName name="_Fill" localSheetId="43" hidden="1">#REF!</definedName>
    <definedName name="_Fill" localSheetId="27" hidden="1">#REF!</definedName>
    <definedName name="_Fill" localSheetId="79" hidden="1">#REF!</definedName>
    <definedName name="_Fill" localSheetId="63" hidden="1">#REF!</definedName>
    <definedName name="_Fill" localSheetId="47" hidden="1">#REF!</definedName>
    <definedName name="_Fill" localSheetId="76" hidden="1">#REF!</definedName>
    <definedName name="_Fill" localSheetId="44" hidden="1">#REF!</definedName>
    <definedName name="_Fill" localSheetId="28" hidden="1">#REF!</definedName>
    <definedName name="_Fill" localSheetId="68" hidden="1">#REF!</definedName>
    <definedName name="_Fill" localSheetId="52" hidden="1">#REF!</definedName>
    <definedName name="_Fill" localSheetId="36" hidden="1">#REF!</definedName>
    <definedName name="_Fill" localSheetId="20" hidden="1">#REF!</definedName>
    <definedName name="_Fill" localSheetId="69" hidden="1">#REF!</definedName>
    <definedName name="_Fill" localSheetId="53" hidden="1">#REF!</definedName>
    <definedName name="_Fill" localSheetId="37" hidden="1">#REF!</definedName>
    <definedName name="_Fill" localSheetId="5" hidden="1">#REF!</definedName>
    <definedName name="_Fill" localSheetId="78" hidden="1">#REF!</definedName>
    <definedName name="_Fill" localSheetId="62" hidden="1">#REF!</definedName>
    <definedName name="_Fill" localSheetId="30" hidden="1">#REF!</definedName>
    <definedName name="_Fill" localSheetId="90" hidden="1">#REF!</definedName>
    <definedName name="_Fill" localSheetId="74" hidden="1">#REF!</definedName>
    <definedName name="_Fill" localSheetId="58" hidden="1">#REF!</definedName>
    <definedName name="_Fill" localSheetId="42" hidden="1">#REF!</definedName>
    <definedName name="_Fill" localSheetId="26" hidden="1">#REF!</definedName>
    <definedName name="_Fill" localSheetId="86" hidden="1">#REF!</definedName>
    <definedName name="_Fill" localSheetId="70" hidden="1">#REF!</definedName>
    <definedName name="_Fill" localSheetId="54" hidden="1">#REF!</definedName>
    <definedName name="_Fill" localSheetId="38" hidden="1">#REF!</definedName>
    <definedName name="_Fill" localSheetId="6" hidden="1">#REF!</definedName>
    <definedName name="_Fill" localSheetId="82" hidden="1">#REF!</definedName>
    <definedName name="_Fill" localSheetId="66" hidden="1">#REF!</definedName>
    <definedName name="_Fill" localSheetId="50" hidden="1">#REF!</definedName>
    <definedName name="_Fill" localSheetId="34" hidden="1">#REF!</definedName>
    <definedName name="_Fill" localSheetId="2" hidden="1">#REF!</definedName>
    <definedName name="_Fill" localSheetId="71" hidden="1">#REF!</definedName>
    <definedName name="_Fill" localSheetId="55" hidden="1">#REF!</definedName>
    <definedName name="_Fill" localSheetId="23" hidden="1">#REF!</definedName>
    <definedName name="_Fill" localSheetId="7" hidden="1">#REF!</definedName>
    <definedName name="_Fill" hidden="1">#REF!</definedName>
    <definedName name="_ftn1" localSheetId="164">'Nov05'!$D$185</definedName>
    <definedName name="_ftnref1" localSheetId="164">'Nov05'!$J$181</definedName>
    <definedName name="A" localSheetId="29" hidden="1">#REF!</definedName>
    <definedName name="A" localSheetId="24" hidden="1">#REF!</definedName>
    <definedName name="A" localSheetId="25" hidden="1">#REF!</definedName>
    <definedName name="A" localSheetId="27" hidden="1">#REF!</definedName>
    <definedName name="A" localSheetId="28" hidden="1">#REF!</definedName>
    <definedName name="A" localSheetId="20" hidden="1">#REF!</definedName>
    <definedName name="A" localSheetId="5" hidden="1">#REF!</definedName>
    <definedName name="A" localSheetId="30" hidden="1">#REF!</definedName>
    <definedName name="A" localSheetId="26" hidden="1">#REF!</definedName>
    <definedName name="A" localSheetId="6" hidden="1">#REF!</definedName>
    <definedName name="A" localSheetId="2" hidden="1">#REF!</definedName>
    <definedName name="A" localSheetId="23" hidden="1">#REF!</definedName>
    <definedName name="A" localSheetId="7" hidden="1">#REF!</definedName>
    <definedName name="A" hidden="1">#REF!</definedName>
    <definedName name="ActiveExposures" localSheetId="29">#REF!</definedName>
    <definedName name="ActiveExposures" localSheetId="109">#REF!</definedName>
    <definedName name="ActiveExposures" localSheetId="24">#REF!</definedName>
    <definedName name="ActiveExposures" localSheetId="32">#REF!</definedName>
    <definedName name="ActiveExposures" localSheetId="33">#REF!</definedName>
    <definedName name="ActiveExposures" localSheetId="25">#REF!</definedName>
    <definedName name="ActiveExposures" localSheetId="27">#REF!</definedName>
    <definedName name="ActiveExposures" localSheetId="28">#REF!</definedName>
    <definedName name="ActiveExposures" localSheetId="36">#REF!</definedName>
    <definedName name="ActiveExposures" localSheetId="20">#REF!</definedName>
    <definedName name="ActiveExposures" localSheetId="37">#REF!</definedName>
    <definedName name="ActiveExposures" localSheetId="5">#REF!</definedName>
    <definedName name="ActiveExposures" localSheetId="30">#REF!</definedName>
    <definedName name="ActiveExposures" localSheetId="26">#REF!</definedName>
    <definedName name="ActiveExposures" localSheetId="38">#REF!</definedName>
    <definedName name="ActiveExposures" localSheetId="6">#REF!</definedName>
    <definedName name="ActiveExposures" localSheetId="34">#REF!</definedName>
    <definedName name="ActiveExposures" localSheetId="2">#REF!</definedName>
    <definedName name="ActiveExposures" localSheetId="23">#REF!</definedName>
    <definedName name="ActiveExposures" localSheetId="7">#REF!</definedName>
    <definedName name="ActiveExposures" localSheetId="1">#REF!</definedName>
    <definedName name="ActiveExposures">#REF!</definedName>
    <definedName name="ActiveReturns" localSheetId="29">#REF!</definedName>
    <definedName name="ActiveReturns" localSheetId="109">#REF!</definedName>
    <definedName name="ActiveReturns" localSheetId="24">#REF!</definedName>
    <definedName name="ActiveReturns" localSheetId="32">#REF!</definedName>
    <definedName name="ActiveReturns" localSheetId="33">#REF!</definedName>
    <definedName name="ActiveReturns" localSheetId="25">#REF!</definedName>
    <definedName name="ActiveReturns" localSheetId="27">#REF!</definedName>
    <definedName name="ActiveReturns" localSheetId="28">#REF!</definedName>
    <definedName name="ActiveReturns" localSheetId="36">#REF!</definedName>
    <definedName name="ActiveReturns" localSheetId="20">#REF!</definedName>
    <definedName name="ActiveReturns" localSheetId="37">#REF!</definedName>
    <definedName name="ActiveReturns" localSheetId="5">#REF!</definedName>
    <definedName name="ActiveReturns" localSheetId="30">#REF!</definedName>
    <definedName name="ActiveReturns" localSheetId="26">#REF!</definedName>
    <definedName name="ActiveReturns" localSheetId="38">#REF!</definedName>
    <definedName name="ActiveReturns" localSheetId="6">#REF!</definedName>
    <definedName name="ActiveReturns" localSheetId="34">#REF!</definedName>
    <definedName name="ActiveReturns" localSheetId="2">#REF!</definedName>
    <definedName name="ActiveReturns" localSheetId="23">#REF!</definedName>
    <definedName name="ActiveReturns" localSheetId="7">#REF!</definedName>
    <definedName name="ActiveReturns">#REF!</definedName>
    <definedName name="BoE_AP" localSheetId="29">'Apr 14'!$N$104</definedName>
    <definedName name="BoE_AP" localSheetId="13">'Apr 15'!$N$104</definedName>
    <definedName name="BoE_AP" localSheetId="24">'Aug 14'!$N$104</definedName>
    <definedName name="BoE_AP" localSheetId="8">'Aug 15'!$N$104</definedName>
    <definedName name="BoE_AP" localSheetId="19">'Dec 14'!$N$104</definedName>
    <definedName name="BoE_AP" localSheetId="3">'Dec 15'!$N$104</definedName>
    <definedName name="BoE_AP" localSheetId="16">'Feb 15'!$N$104</definedName>
    <definedName name="BoE_AP" localSheetId="17">'Jan 15'!$N$104</definedName>
    <definedName name="BoE_AP" localSheetId="25">'Jul 14'!$N$104</definedName>
    <definedName name="BoE_AP" localSheetId="9">'Jul 15'!$N$104</definedName>
    <definedName name="BoE_AP" localSheetId="27">'Jun 14'!$N$104</definedName>
    <definedName name="BoE_AP" localSheetId="11">'Jun 15'!$N$104</definedName>
    <definedName name="BoE_AP" localSheetId="31">'Mar 14'!$N$104</definedName>
    <definedName name="BoE_AP" localSheetId="15">'Mar 15'!$N$104</definedName>
    <definedName name="BoE_AP" localSheetId="28">'May 14'!$N$104</definedName>
    <definedName name="BoE_AP" localSheetId="12">'May 15'!$N$104</definedName>
    <definedName name="BoE_AP" localSheetId="20">'Nov 14'!$N$104</definedName>
    <definedName name="BoE_AP" localSheetId="4">'Nov 15'!$N$104</definedName>
    <definedName name="BoE_AP" localSheetId="21">'Oct 14'!$N$104</definedName>
    <definedName name="BoE_AP" localSheetId="5">'Oct 15'!$N$104</definedName>
    <definedName name="BoE_AP" localSheetId="23">'Sep 14'!$N$104</definedName>
    <definedName name="BoE_AP" localSheetId="7">'Sep 15'!$N$104</definedName>
    <definedName name="BoE_AP_1_m" localSheetId="29">'Apr 14'!$N$105</definedName>
    <definedName name="BoE_AP_1_m" localSheetId="13">'Apr 15'!$N$105</definedName>
    <definedName name="BoE_AP_1_m" localSheetId="24">'Aug 14'!$N$105</definedName>
    <definedName name="BoE_AP_1_m" localSheetId="8">'Aug 15'!$N$105</definedName>
    <definedName name="BoE_AP_1_m" localSheetId="19">'Dec 14'!$N$105</definedName>
    <definedName name="BoE_AP_1_m" localSheetId="3">'Dec 15'!$N$105</definedName>
    <definedName name="BoE_AP_1_m" localSheetId="16">'Feb 15'!$N$105</definedName>
    <definedName name="BoE_AP_1_m" localSheetId="17">'Jan 15'!$N$105</definedName>
    <definedName name="BoE_AP_1_m" localSheetId="25">'Jul 14'!$N$105</definedName>
    <definedName name="BoE_AP_1_m" localSheetId="9">'Jul 15'!$N$105</definedName>
    <definedName name="BoE_AP_1_m" localSheetId="27">'Jun 14'!$N$105</definedName>
    <definedName name="BoE_AP_1_m" localSheetId="11">'Jun 15'!$N$105</definedName>
    <definedName name="BoE_AP_1_m" localSheetId="31">'Mar 14'!$N$105</definedName>
    <definedName name="BoE_AP_1_m" localSheetId="15">'Mar 15'!$N$105</definedName>
    <definedName name="BoE_AP_1_m" localSheetId="28">'May 14'!$N$105</definedName>
    <definedName name="BoE_AP_1_m" localSheetId="12">'May 15'!$N$105</definedName>
    <definedName name="BoE_AP_1_m" localSheetId="20">'Nov 14'!$N$105</definedName>
    <definedName name="BoE_AP_1_m" localSheetId="4">'Nov 15'!$N$105</definedName>
    <definedName name="BoE_AP_1_m" localSheetId="21">'Oct 14'!$N$105</definedName>
    <definedName name="BoE_AP_1_m" localSheetId="5">'Oct 15'!$N$105</definedName>
    <definedName name="BoE_AP_1_m" localSheetId="23">'Sep 14'!$N$105</definedName>
    <definedName name="BoE_AP_1_m" localSheetId="7">'Sep 15'!$N$105</definedName>
    <definedName name="BoE_AP_1_y" localSheetId="29">'Apr 14'!$N$107</definedName>
    <definedName name="BoE_AP_1_y" localSheetId="13">'Apr 15'!$N$107</definedName>
    <definedName name="BoE_AP_1_y" localSheetId="24">'Aug 14'!$N$107</definedName>
    <definedName name="BoE_AP_1_y" localSheetId="8">'Aug 15'!$N$107</definedName>
    <definedName name="BoE_AP_1_y" localSheetId="19">'Dec 14'!$N$107</definedName>
    <definedName name="BoE_AP_1_y" localSheetId="3">'Dec 15'!$N$107</definedName>
    <definedName name="BoE_AP_1_y" localSheetId="16">'Feb 15'!$N$107</definedName>
    <definedName name="BoE_AP_1_y" localSheetId="17">'Jan 15'!$N$107</definedName>
    <definedName name="BoE_AP_1_y" localSheetId="25">'Jul 14'!$N$107</definedName>
    <definedName name="BoE_AP_1_y" localSheetId="9">'Jul 15'!$N$107</definedName>
    <definedName name="BoE_AP_1_y" localSheetId="27">'Jun 14'!$N$107</definedName>
    <definedName name="BoE_AP_1_y" localSheetId="11">'Jun 15'!$N$107</definedName>
    <definedName name="BoE_AP_1_y" localSheetId="31">'Mar 14'!$N$107</definedName>
    <definedName name="BoE_AP_1_y" localSheetId="15">'Mar 15'!$N$107</definedName>
    <definedName name="BoE_AP_1_y" localSheetId="28">'May 14'!$N$107</definedName>
    <definedName name="BoE_AP_1_y" localSheetId="12">'May 15'!$N$107</definedName>
    <definedName name="BoE_AP_1_y" localSheetId="20">'Nov 14'!$N$107</definedName>
    <definedName name="BoE_AP_1_y" localSheetId="4">'Nov 15'!$N$107</definedName>
    <definedName name="BoE_AP_1_y" localSheetId="21">'Oct 14'!$N$107</definedName>
    <definedName name="BoE_AP_1_y" localSheetId="5">'Oct 15'!$N$107</definedName>
    <definedName name="BoE_AP_1_y" localSheetId="23">'Sep 14'!$N$107</definedName>
    <definedName name="BoE_AP_1_y" localSheetId="7">'Sep 15'!$N$107</definedName>
    <definedName name="BoE_AP_3_m" localSheetId="29">'Apr 14'!$N$106</definedName>
    <definedName name="BoE_AP_3_m" localSheetId="13">'Apr 15'!$N$106</definedName>
    <definedName name="BoE_AP_3_m" localSheetId="24">'Aug 14'!$N$106</definedName>
    <definedName name="BoE_AP_3_m" localSheetId="8">'Aug 15'!$N$106</definedName>
    <definedName name="BoE_AP_3_m" localSheetId="19">'Dec 14'!$N$106</definedName>
    <definedName name="BoE_AP_3_m" localSheetId="3">'Dec 15'!$N$106</definedName>
    <definedName name="BoE_AP_3_m" localSheetId="16">'Feb 15'!$N$106</definedName>
    <definedName name="BoE_AP_3_m" localSheetId="17">'Jan 15'!$N$106</definedName>
    <definedName name="BoE_AP_3_m" localSheetId="25">'Jul 14'!$N$106</definedName>
    <definedName name="BoE_AP_3_m" localSheetId="9">'Jul 15'!$N$106</definedName>
    <definedName name="BoE_AP_3_m" localSheetId="27">'Jun 14'!$N$106</definedName>
    <definedName name="BoE_AP_3_m" localSheetId="11">'Jun 15'!$N$106</definedName>
    <definedName name="BoE_AP_3_m" localSheetId="31">'Mar 14'!$N$106</definedName>
    <definedName name="BoE_AP_3_m" localSheetId="15">'Mar 15'!$N$106</definedName>
    <definedName name="BoE_AP_3_m" localSheetId="28">'May 14'!$N$106</definedName>
    <definedName name="BoE_AP_3_m" localSheetId="12">'May 15'!$N$106</definedName>
    <definedName name="BoE_AP_3_m" localSheetId="20">'Nov 14'!$N$106</definedName>
    <definedName name="BoE_AP_3_m" localSheetId="4">'Nov 15'!$N$106</definedName>
    <definedName name="BoE_AP_3_m" localSheetId="21">'Oct 14'!$N$106</definedName>
    <definedName name="BoE_AP_3_m" localSheetId="5">'Oct 15'!$N$106</definedName>
    <definedName name="BoE_AP_3_m" localSheetId="23">'Sep 14'!$N$106</definedName>
    <definedName name="BoE_AP_3_m" localSheetId="7">'Sep 15'!$N$106</definedName>
    <definedName name="BoE_AR" localSheetId="29">'Apr 14'!$N$109</definedName>
    <definedName name="BoE_AR" localSheetId="13">'Apr 15'!$N$109</definedName>
    <definedName name="BoE_AR" localSheetId="24">'Aug 14'!$N$109</definedName>
    <definedName name="BoE_AR" localSheetId="8">'Aug 15'!$N$109</definedName>
    <definedName name="BoE_AR" localSheetId="19">'Dec 14'!$N$109</definedName>
    <definedName name="BoE_AR" localSheetId="3">'Dec 15'!$N$109</definedName>
    <definedName name="BoE_AR" localSheetId="16">'Feb 15'!$N$109</definedName>
    <definedName name="BoE_AR" localSheetId="17">'Jan 15'!$N$109</definedName>
    <definedName name="BoE_AR" localSheetId="25">'Jul 14'!$N$109</definedName>
    <definedName name="BoE_AR" localSheetId="9">'Jul 15'!$N$109</definedName>
    <definedName name="BoE_AR" localSheetId="27">'Jun 14'!$N$109</definedName>
    <definedName name="BoE_AR" localSheetId="11">'Jun 15'!$N$109</definedName>
    <definedName name="BoE_AR" localSheetId="31">'Mar 14'!$N$109</definedName>
    <definedName name="BoE_AR" localSheetId="15">'Mar 15'!$N$109</definedName>
    <definedName name="BoE_AR" localSheetId="28">'May 14'!$N$109</definedName>
    <definedName name="BoE_AR" localSheetId="12">'May 15'!$N$109</definedName>
    <definedName name="BoE_AR" localSheetId="20">'Nov 14'!$N$109</definedName>
    <definedName name="BoE_AR" localSheetId="4">'Nov 15'!$N$109</definedName>
    <definedName name="BoE_AR" localSheetId="21">'Oct 14'!$N$109</definedName>
    <definedName name="BoE_AR" localSheetId="5">'Oct 15'!$N$109</definedName>
    <definedName name="BoE_AR" localSheetId="23">'Sep 14'!$N$109</definedName>
    <definedName name="BoE_AR" localSheetId="7">'Sep 15'!$N$109</definedName>
    <definedName name="BoE_AR_1_m" localSheetId="29">'Apr 14'!$N$110</definedName>
    <definedName name="BoE_AR_1_m" localSheetId="13">'Apr 15'!$N$110</definedName>
    <definedName name="BoE_AR_1_m" localSheetId="24">'Aug 14'!$N$110</definedName>
    <definedName name="BoE_AR_1_m" localSheetId="8">'Aug 15'!$N$110</definedName>
    <definedName name="BoE_AR_1_m" localSheetId="19">'Dec 14'!$N$110</definedName>
    <definedName name="BoE_AR_1_m" localSheetId="3">'Dec 15'!$N$110</definedName>
    <definedName name="BoE_AR_1_m" localSheetId="16">'Feb 15'!$N$110</definedName>
    <definedName name="BoE_AR_1_m" localSheetId="17">'Jan 15'!$N$110</definedName>
    <definedName name="BoE_AR_1_m" localSheetId="25">'Jul 14'!$N$110</definedName>
    <definedName name="BoE_AR_1_m" localSheetId="9">'Jul 15'!$N$110</definedName>
    <definedName name="BoE_AR_1_m" localSheetId="27">'Jun 14'!$N$110</definedName>
    <definedName name="BoE_AR_1_m" localSheetId="11">'Jun 15'!$N$110</definedName>
    <definedName name="BoE_AR_1_m" localSheetId="31">'Mar 14'!$N$110</definedName>
    <definedName name="BoE_AR_1_m" localSheetId="15">'Mar 15'!$N$110</definedName>
    <definedName name="BoE_AR_1_m" localSheetId="28">'May 14'!$N$110</definedName>
    <definedName name="BoE_AR_1_m" localSheetId="12">'May 15'!$N$110</definedName>
    <definedName name="BoE_AR_1_m" localSheetId="20">'Nov 14'!$N$110</definedName>
    <definedName name="BoE_AR_1_m" localSheetId="4">'Nov 15'!$N$110</definedName>
    <definedName name="BoE_AR_1_m" localSheetId="21">'Oct 14'!$N$110</definedName>
    <definedName name="BoE_AR_1_m" localSheetId="5">'Oct 15'!$N$110</definedName>
    <definedName name="BoE_AR_1_m" localSheetId="23">'Sep 14'!$N$110</definedName>
    <definedName name="BoE_AR_1_m" localSheetId="7">'Sep 15'!$N$110</definedName>
    <definedName name="BoE_AR_1_y" localSheetId="29">'Apr 14'!$N$112</definedName>
    <definedName name="BoE_AR_1_y" localSheetId="13">'Apr 15'!$N$112</definedName>
    <definedName name="BoE_AR_1_y" localSheetId="24">'Aug 14'!$N$112</definedName>
    <definedName name="BoE_AR_1_y" localSheetId="8">'Aug 15'!$N$112</definedName>
    <definedName name="BoE_AR_1_y" localSheetId="19">'Dec 14'!$N$112</definedName>
    <definedName name="BoE_AR_1_y" localSheetId="3">'Dec 15'!$N$112</definedName>
    <definedName name="BoE_AR_1_y" localSheetId="16">'Feb 15'!$N$112</definedName>
    <definedName name="BoE_AR_1_y" localSheetId="17">'Jan 15'!$N$112</definedName>
    <definedName name="BoE_AR_1_y" localSheetId="25">'Jul 14'!$N$112</definedName>
    <definedName name="BoE_AR_1_y" localSheetId="9">'Jul 15'!$N$112</definedName>
    <definedName name="BoE_AR_1_y" localSheetId="27">'Jun 14'!$N$112</definedName>
    <definedName name="BoE_AR_1_y" localSheetId="11">'Jun 15'!$N$112</definedName>
    <definedName name="BoE_AR_1_y" localSheetId="31">'Mar 14'!$N$112</definedName>
    <definedName name="BoE_AR_1_y" localSheetId="15">'Mar 15'!$N$112</definedName>
    <definedName name="BoE_AR_1_y" localSheetId="28">'May 14'!$N$112</definedName>
    <definedName name="BoE_AR_1_y" localSheetId="12">'May 15'!$N$112</definedName>
    <definedName name="BoE_AR_1_y" localSheetId="20">'Nov 14'!$N$112</definedName>
    <definedName name="BoE_AR_1_y" localSheetId="4">'Nov 15'!$N$112</definedName>
    <definedName name="BoE_AR_1_y" localSheetId="21">'Oct 14'!$N$112</definedName>
    <definedName name="BoE_AR_1_y" localSheetId="5">'Oct 15'!$N$112</definedName>
    <definedName name="BoE_AR_1_y" localSheetId="23">'Sep 14'!$N$112</definedName>
    <definedName name="BoE_AR_1_y" localSheetId="7">'Sep 15'!$N$112</definedName>
    <definedName name="BoE_AR_3_m" localSheetId="29">'Apr 14'!$N$111</definedName>
    <definedName name="BoE_AR_3_m" localSheetId="13">'Apr 15'!$N$111</definedName>
    <definedName name="BoE_AR_3_m" localSheetId="24">'Aug 14'!$N$111</definedName>
    <definedName name="BoE_AR_3_m" localSheetId="8">'Aug 15'!$N$111</definedName>
    <definedName name="BoE_AR_3_m" localSheetId="19">'Dec 14'!$N$111</definedName>
    <definedName name="BoE_AR_3_m" localSheetId="3">'Dec 15'!$N$111</definedName>
    <definedName name="BoE_AR_3_m" localSheetId="16">'Feb 15'!$N$111</definedName>
    <definedName name="BoE_AR_3_m" localSheetId="17">'Jan 15'!$N$111</definedName>
    <definedName name="BoE_AR_3_m" localSheetId="25">'Jul 14'!$N$111</definedName>
    <definedName name="BoE_AR_3_m" localSheetId="9">'Jul 15'!$N$111</definedName>
    <definedName name="BoE_AR_3_m" localSheetId="27">'Jun 14'!$N$111</definedName>
    <definedName name="BoE_AR_3_m" localSheetId="11">'Jun 15'!$N$111</definedName>
    <definedName name="BoE_AR_3_m" localSheetId="31">'Mar 14'!$N$111</definedName>
    <definedName name="BoE_AR_3_m" localSheetId="15">'Mar 15'!$N$111</definedName>
    <definedName name="BoE_AR_3_m" localSheetId="28">'May 14'!$N$111</definedName>
    <definedName name="BoE_AR_3_m" localSheetId="12">'May 15'!$N$111</definedName>
    <definedName name="BoE_AR_3_m" localSheetId="20">'Nov 14'!$N$111</definedName>
    <definedName name="BoE_AR_3_m" localSheetId="4">'Nov 15'!$N$111</definedName>
    <definedName name="BoE_AR_3_m" localSheetId="21">'Oct 14'!$N$111</definedName>
    <definedName name="BoE_AR_3_m" localSheetId="5">'Oct 15'!$N$111</definedName>
    <definedName name="BoE_AR_3_m" localSheetId="23">'Sep 14'!$N$111</definedName>
    <definedName name="BoE_AR_3_m" localSheetId="7">'Sep 15'!$N$111</definedName>
    <definedName name="BoE_BN" localSheetId="29">'Apr 14'!$N$14</definedName>
    <definedName name="BoE_BN" localSheetId="13">'Apr 15'!$N$14</definedName>
    <definedName name="BoE_BN" localSheetId="24">'Aug 14'!$N$14</definedName>
    <definedName name="BoE_BN" localSheetId="8">'Aug 15'!$N$14</definedName>
    <definedName name="BoE_BN" localSheetId="19">'Dec 14'!$N$14</definedName>
    <definedName name="BoE_BN" localSheetId="3">'Dec 15'!$N$14</definedName>
    <definedName name="BoE_BN" localSheetId="16">'Feb 15'!$N$14</definedName>
    <definedName name="BoE_BN" localSheetId="17">'Jan 15'!$N$14</definedName>
    <definedName name="BoE_BN" localSheetId="25">'Jul 14'!$N$14</definedName>
    <definedName name="BoE_BN" localSheetId="9">'Jul 15'!$N$14</definedName>
    <definedName name="BoE_BN" localSheetId="27">'Jun 14'!$N$14</definedName>
    <definedName name="BoE_BN" localSheetId="11">'Jun 15'!$N$14</definedName>
    <definedName name="BoE_BN" localSheetId="31">'Mar 14'!$N$14</definedName>
    <definedName name="BoE_BN" localSheetId="15">'Mar 15'!$N$14</definedName>
    <definedName name="BoE_BN" localSheetId="28">'May 14'!$N$14</definedName>
    <definedName name="BoE_BN" localSheetId="12">'May 15'!$N$14</definedName>
    <definedName name="BoE_BN" localSheetId="20">'Nov 14'!$N$14</definedName>
    <definedName name="BoE_BN" localSheetId="4">'Nov 15'!$N$14</definedName>
    <definedName name="BoE_BN" localSheetId="21">'Oct 14'!$N$14</definedName>
    <definedName name="BoE_BN" localSheetId="5">'Oct 15'!$N$14</definedName>
    <definedName name="BoE_BN" localSheetId="23">'Sep 14'!$N$14</definedName>
    <definedName name="BoE_BN" localSheetId="7">'Sep 15'!$N$14</definedName>
    <definedName name="BoE_BN_Claim" localSheetId="29">'Apr 14'!$N$15</definedName>
    <definedName name="BoE_BN_Claim" localSheetId="13">'Apr 15'!$N$15</definedName>
    <definedName name="BoE_BN_Claim" localSheetId="24">'Aug 14'!$N$15</definedName>
    <definedName name="BoE_BN_Claim" localSheetId="8">'Aug 15'!$N$15</definedName>
    <definedName name="BoE_BN_Claim" localSheetId="19">'Dec 14'!$N$15</definedName>
    <definedName name="BoE_BN_Claim" localSheetId="3">'Dec 15'!$N$15</definedName>
    <definedName name="BoE_BN_Claim" localSheetId="16">'Feb 15'!$N$15</definedName>
    <definedName name="BoE_BN_Claim" localSheetId="17">'Jan 15'!$N$15</definedName>
    <definedName name="BoE_BN_Claim" localSheetId="25">'Jul 14'!$N$15</definedName>
    <definedName name="BoE_BN_Claim" localSheetId="9">'Jul 15'!$N$15</definedName>
    <definedName name="BoE_BN_Claim" localSheetId="27">'Jun 14'!$N$15</definedName>
    <definedName name="BoE_BN_Claim" localSheetId="11">'Jun 15'!$N$15</definedName>
    <definedName name="BoE_BN_Claim" localSheetId="31">'Mar 14'!$N$15</definedName>
    <definedName name="BoE_BN_Claim" localSheetId="15">'Mar 15'!$N$15</definedName>
    <definedName name="BoE_BN_Claim" localSheetId="28">'May 14'!$N$15</definedName>
    <definedName name="BoE_BN_Claim" localSheetId="12">'May 15'!$N$15</definedName>
    <definedName name="BoE_BN_Claim" localSheetId="20">'Nov 14'!$N$15</definedName>
    <definedName name="BoE_BN_Claim" localSheetId="4">'Nov 15'!$N$15</definedName>
    <definedName name="BoE_BN_Claim" localSheetId="21">'Oct 14'!$N$15</definedName>
    <definedName name="BoE_BN_Claim" localSheetId="5">'Oct 15'!$N$15</definedName>
    <definedName name="BoE_BN_Claim" localSheetId="23">'Sep 14'!$N$15</definedName>
    <definedName name="BoE_BN_Claim" localSheetId="7">'Sep 15'!$N$15</definedName>
    <definedName name="BoE_BN_HQ_In" localSheetId="29">'Apr 14'!$N$16</definedName>
    <definedName name="BoE_BN_HQ_In" localSheetId="13">'Apr 15'!$N$16</definedName>
    <definedName name="BoE_BN_HQ_In" localSheetId="24">'Aug 14'!$N$16</definedName>
    <definedName name="BoE_BN_HQ_In" localSheetId="8">'Aug 15'!$N$16</definedName>
    <definedName name="BoE_BN_HQ_In" localSheetId="19">'Dec 14'!$N$16</definedName>
    <definedName name="BoE_BN_HQ_In" localSheetId="3">'Dec 15'!$N$16</definedName>
    <definedName name="BoE_BN_HQ_In" localSheetId="16">'Feb 15'!$N$16</definedName>
    <definedName name="BoE_BN_HQ_In" localSheetId="17">'Jan 15'!$N$16</definedName>
    <definedName name="BoE_BN_HQ_In" localSheetId="25">'Jul 14'!$N$16</definedName>
    <definedName name="BoE_BN_HQ_In" localSheetId="9">'Jul 15'!$N$16</definedName>
    <definedName name="BoE_BN_HQ_In" localSheetId="27">'Jun 14'!$N$16</definedName>
    <definedName name="BoE_BN_HQ_In" localSheetId="11">'Jun 15'!$N$16</definedName>
    <definedName name="BoE_BN_HQ_In" localSheetId="31">'Mar 14'!$N$16</definedName>
    <definedName name="BoE_BN_HQ_In" localSheetId="15">'Mar 15'!$N$16</definedName>
    <definedName name="BoE_BN_HQ_In" localSheetId="28">'May 14'!$N$16</definedName>
    <definedName name="BoE_BN_HQ_In" localSheetId="12">'May 15'!$N$16</definedName>
    <definedName name="BoE_BN_HQ_In" localSheetId="20">'Nov 14'!$N$16</definedName>
    <definedName name="BoE_BN_HQ_In" localSheetId="4">'Nov 15'!$N$16</definedName>
    <definedName name="BoE_BN_HQ_In" localSheetId="21">'Oct 14'!$N$16</definedName>
    <definedName name="BoE_BN_HQ_In" localSheetId="5">'Oct 15'!$N$16</definedName>
    <definedName name="BoE_BN_HQ_In" localSheetId="23">'Sep 14'!$N$16</definedName>
    <definedName name="BoE_BN_HQ_In" localSheetId="7">'Sep 15'!$N$16</definedName>
    <definedName name="BoE_BN_HQ_In_Non_Res" localSheetId="29">'Apr 14'!$N$18</definedName>
    <definedName name="BoE_BN_HQ_In_Non_Res" localSheetId="13">'Apr 15'!$N$18</definedName>
    <definedName name="BoE_BN_HQ_In_Non_Res" localSheetId="24">'Aug 14'!$N$18</definedName>
    <definedName name="BoE_BN_HQ_In_Non_Res" localSheetId="8">'Aug 15'!$N$18</definedName>
    <definedName name="BoE_BN_HQ_In_Non_Res" localSheetId="19">'Dec 14'!$N$18</definedName>
    <definedName name="BoE_BN_HQ_In_Non_Res" localSheetId="3">'Dec 15'!$N$18</definedName>
    <definedName name="BoE_BN_HQ_In_Non_Res" localSheetId="16">'Feb 15'!$N$18</definedName>
    <definedName name="BoE_BN_HQ_In_Non_Res" localSheetId="17">'Jan 15'!$N$18</definedName>
    <definedName name="BoE_BN_HQ_In_Non_Res" localSheetId="25">'Jul 14'!$N$18</definedName>
    <definedName name="BoE_BN_HQ_In_Non_Res" localSheetId="9">'Jul 15'!$N$18</definedName>
    <definedName name="BoE_BN_HQ_In_Non_Res" localSheetId="27">'Jun 14'!$N$18</definedName>
    <definedName name="BoE_BN_HQ_In_Non_Res" localSheetId="11">'Jun 15'!$N$18</definedName>
    <definedName name="BoE_BN_HQ_In_Non_Res" localSheetId="31">'Mar 14'!$N$18</definedName>
    <definedName name="BoE_BN_HQ_In_Non_Res" localSheetId="15">'Mar 15'!$N$18</definedName>
    <definedName name="BoE_BN_HQ_In_Non_Res" localSheetId="28">'May 14'!$N$18</definedName>
    <definedName name="BoE_BN_HQ_In_Non_Res" localSheetId="12">'May 15'!$N$18</definedName>
    <definedName name="BoE_BN_HQ_In_Non_Res" localSheetId="20">'Nov 14'!$N$18</definedName>
    <definedName name="BoE_BN_HQ_In_Non_Res" localSheetId="4">'Nov 15'!$N$18</definedName>
    <definedName name="BoE_BN_HQ_In_Non_Res" localSheetId="21">'Oct 14'!$N$18</definedName>
    <definedName name="BoE_BN_HQ_In_Non_Res" localSheetId="5">'Oct 15'!$N$18</definedName>
    <definedName name="BoE_BN_HQ_In_Non_Res" localSheetId="23">'Sep 14'!$N$18</definedName>
    <definedName name="BoE_BN_HQ_In_Non_Res" localSheetId="7">'Sep 15'!$N$18</definedName>
    <definedName name="BoE_BN_HQ_In_Res" localSheetId="29">'Apr 14'!$N$17</definedName>
    <definedName name="BoE_BN_HQ_In_Res" localSheetId="13">'Apr 15'!$N$17</definedName>
    <definedName name="BoE_BN_HQ_In_Res" localSheetId="24">'Aug 14'!$N$17</definedName>
    <definedName name="BoE_BN_HQ_In_Res" localSheetId="8">'Aug 15'!$N$17</definedName>
    <definedName name="BoE_BN_HQ_In_Res" localSheetId="19">'Dec 14'!$N$17</definedName>
    <definedName name="BoE_BN_HQ_In_Res" localSheetId="3">'Dec 15'!$N$17</definedName>
    <definedName name="BoE_BN_HQ_In_Res" localSheetId="16">'Feb 15'!$N$17</definedName>
    <definedName name="BoE_BN_HQ_In_Res" localSheetId="17">'Jan 15'!$N$17</definedName>
    <definedName name="BoE_BN_HQ_In_Res" localSheetId="25">'Jul 14'!$N$17</definedName>
    <definedName name="BoE_BN_HQ_In_Res" localSheetId="9">'Jul 15'!$N$17</definedName>
    <definedName name="BoE_BN_HQ_In_Res" localSheetId="27">'Jun 14'!$N$17</definedName>
    <definedName name="BoE_BN_HQ_In_Res" localSheetId="11">'Jun 15'!$N$17</definedName>
    <definedName name="BoE_BN_HQ_In_Res" localSheetId="31">'Mar 14'!$N$17</definedName>
    <definedName name="BoE_BN_HQ_In_Res" localSheetId="15">'Mar 15'!$N$17</definedName>
    <definedName name="BoE_BN_HQ_In_Res" localSheetId="28">'May 14'!$N$17</definedName>
    <definedName name="BoE_BN_HQ_In_Res" localSheetId="12">'May 15'!$N$17</definedName>
    <definedName name="BoE_BN_HQ_In_Res" localSheetId="20">'Nov 14'!$N$17</definedName>
    <definedName name="BoE_BN_HQ_In_Res" localSheetId="4">'Nov 15'!$N$17</definedName>
    <definedName name="BoE_BN_HQ_In_Res" localSheetId="21">'Oct 14'!$N$17</definedName>
    <definedName name="BoE_BN_HQ_In_Res" localSheetId="5">'Oct 15'!$N$17</definedName>
    <definedName name="BoE_BN_HQ_In_Res" localSheetId="23">'Sep 14'!$N$17</definedName>
    <definedName name="BoE_BN_HQ_In_Res" localSheetId="7">'Sep 15'!$N$17</definedName>
    <definedName name="BoE_BN_HQ_Out" localSheetId="29">'Apr 14'!$N$19</definedName>
    <definedName name="BoE_BN_HQ_Out" localSheetId="13">'Apr 15'!$N$19</definedName>
    <definedName name="BoE_BN_HQ_Out" localSheetId="24">'Aug 14'!$N$19</definedName>
    <definedName name="BoE_BN_HQ_Out" localSheetId="8">'Aug 15'!$N$19</definedName>
    <definedName name="BoE_BN_HQ_Out" localSheetId="19">'Dec 14'!$N$19</definedName>
    <definedName name="BoE_BN_HQ_Out" localSheetId="3">'Dec 15'!$N$19</definedName>
    <definedName name="BoE_BN_HQ_Out" localSheetId="16">'Feb 15'!$N$19</definedName>
    <definedName name="BoE_BN_HQ_Out" localSheetId="17">'Jan 15'!$N$19</definedName>
    <definedName name="BoE_BN_HQ_Out" localSheetId="25">'Jul 14'!$N$19</definedName>
    <definedName name="BoE_BN_HQ_Out" localSheetId="9">'Jul 15'!$N$19</definedName>
    <definedName name="BoE_BN_HQ_Out" localSheetId="27">'Jun 14'!$N$19</definedName>
    <definedName name="BoE_BN_HQ_Out" localSheetId="11">'Jun 15'!$N$19</definedName>
    <definedName name="BoE_BN_HQ_Out" localSheetId="31">'Mar 14'!$N$19</definedName>
    <definedName name="BoE_BN_HQ_Out" localSheetId="15">'Mar 15'!$N$19</definedName>
    <definedName name="BoE_BN_HQ_Out" localSheetId="28">'May 14'!$N$19</definedName>
    <definedName name="BoE_BN_HQ_Out" localSheetId="12">'May 15'!$N$19</definedName>
    <definedName name="BoE_BN_HQ_Out" localSheetId="20">'Nov 14'!$N$19</definedName>
    <definedName name="BoE_BN_HQ_Out" localSheetId="4">'Nov 15'!$N$19</definedName>
    <definedName name="BoE_BN_HQ_Out" localSheetId="21">'Oct 14'!$N$19</definedName>
    <definedName name="BoE_BN_HQ_Out" localSheetId="5">'Oct 15'!$N$19</definedName>
    <definedName name="BoE_BN_HQ_Out" localSheetId="23">'Sep 14'!$N$19</definedName>
    <definedName name="BoE_BN_HQ_Out" localSheetId="7">'Sep 15'!$N$19</definedName>
    <definedName name="BoE_BN_HQ_Out_Non_Res" localSheetId="29">'Apr 14'!$N$21</definedName>
    <definedName name="BoE_BN_HQ_Out_Non_Res" localSheetId="13">'Apr 15'!$N$21</definedName>
    <definedName name="BoE_BN_HQ_Out_Non_Res" localSheetId="24">'Aug 14'!$N$21</definedName>
    <definedName name="BoE_BN_HQ_Out_Non_Res" localSheetId="8">'Aug 15'!$N$21</definedName>
    <definedName name="BoE_BN_HQ_Out_Non_Res" localSheetId="19">'Dec 14'!$N$21</definedName>
    <definedName name="BoE_BN_HQ_Out_Non_Res" localSheetId="3">'Dec 15'!$N$21</definedName>
    <definedName name="BoE_BN_HQ_Out_Non_Res" localSheetId="16">'Feb 15'!$N$21</definedName>
    <definedName name="BoE_BN_HQ_Out_Non_Res" localSheetId="17">'Jan 15'!$N$21</definedName>
    <definedName name="BoE_BN_HQ_Out_Non_Res" localSheetId="25">'Jul 14'!$N$21</definedName>
    <definedName name="BoE_BN_HQ_Out_Non_Res" localSheetId="9">'Jul 15'!$N$21</definedName>
    <definedName name="BoE_BN_HQ_Out_Non_Res" localSheetId="27">'Jun 14'!$N$21</definedName>
    <definedName name="BoE_BN_HQ_Out_Non_Res" localSheetId="11">'Jun 15'!$N$21</definedName>
    <definedName name="BoE_BN_HQ_Out_Non_Res" localSheetId="31">'Mar 14'!$N$21</definedName>
    <definedName name="BoE_BN_HQ_Out_Non_Res" localSheetId="15">'Mar 15'!$N$21</definedName>
    <definedName name="BoE_BN_HQ_Out_Non_Res" localSheetId="28">'May 14'!$N$21</definedName>
    <definedName name="BoE_BN_HQ_Out_Non_Res" localSheetId="12">'May 15'!$N$21</definedName>
    <definedName name="BoE_BN_HQ_Out_Non_Res" localSheetId="20">'Nov 14'!$N$21</definedName>
    <definedName name="BoE_BN_HQ_Out_Non_Res" localSheetId="4">'Nov 15'!$N$21</definedName>
    <definedName name="BoE_BN_HQ_Out_Non_Res" localSheetId="21">'Oct 14'!$N$21</definedName>
    <definedName name="BoE_BN_HQ_Out_Non_Res" localSheetId="5">'Oct 15'!$N$21</definedName>
    <definedName name="BoE_BN_HQ_Out_Non_Res" localSheetId="23">'Sep 14'!$N$21</definedName>
    <definedName name="BoE_BN_HQ_Out_Non_Res" localSheetId="7">'Sep 15'!$N$21</definedName>
    <definedName name="BoE_BN_HQ_Out_Res" localSheetId="29">'Apr 14'!$N$20</definedName>
    <definedName name="BoE_BN_HQ_Out_Res" localSheetId="13">'Apr 15'!$N$20</definedName>
    <definedName name="BoE_BN_HQ_Out_Res" localSheetId="24">'Aug 14'!$N$20</definedName>
    <definedName name="BoE_BN_HQ_Out_Res" localSheetId="8">'Aug 15'!$N$20</definedName>
    <definedName name="BoE_BN_HQ_Out_Res" localSheetId="19">'Dec 14'!$N$20</definedName>
    <definedName name="BoE_BN_HQ_Out_Res" localSheetId="3">'Dec 15'!$N$20</definedName>
    <definedName name="BoE_BN_HQ_Out_Res" localSheetId="16">'Feb 15'!$N$20</definedName>
    <definedName name="BoE_BN_HQ_Out_Res" localSheetId="17">'Jan 15'!$N$20</definedName>
    <definedName name="BoE_BN_HQ_Out_Res" localSheetId="25">'Jul 14'!$N$20</definedName>
    <definedName name="BoE_BN_HQ_Out_Res" localSheetId="9">'Jul 15'!$N$20</definedName>
    <definedName name="BoE_BN_HQ_Out_Res" localSheetId="27">'Jun 14'!$N$20</definedName>
    <definedName name="BoE_BN_HQ_Out_Res" localSheetId="11">'Jun 15'!$N$20</definedName>
    <definedName name="BoE_BN_HQ_Out_Res" localSheetId="31">'Mar 14'!$N$20</definedName>
    <definedName name="BoE_BN_HQ_Out_Res" localSheetId="15">'Mar 15'!$N$20</definedName>
    <definedName name="BoE_BN_HQ_Out_Res" localSheetId="28">'May 14'!$N$20</definedName>
    <definedName name="BoE_BN_HQ_Out_Res" localSheetId="12">'May 15'!$N$20</definedName>
    <definedName name="BoE_BN_HQ_Out_Res" localSheetId="20">'Nov 14'!$N$20</definedName>
    <definedName name="BoE_BN_HQ_Out_Res" localSheetId="4">'Nov 15'!$N$20</definedName>
    <definedName name="BoE_BN_HQ_Out_Res" localSheetId="21">'Oct 14'!$N$20</definedName>
    <definedName name="BoE_BN_HQ_Out_Res" localSheetId="5">'Oct 15'!$N$20</definedName>
    <definedName name="BoE_BN_HQ_Out_Res" localSheetId="23">'Sep 14'!$N$20</definedName>
    <definedName name="BoE_BN_HQ_Out_Res" localSheetId="7">'Sep 15'!$N$20</definedName>
    <definedName name="BoE_CL" localSheetId="29">'Apr 14'!$N$131</definedName>
    <definedName name="BoE_CL" localSheetId="13">'Apr 15'!$N$131</definedName>
    <definedName name="BoE_CL" localSheetId="24">'Aug 14'!$N$131</definedName>
    <definedName name="BoE_CL" localSheetId="8">'Aug 15'!$N$131</definedName>
    <definedName name="BoE_CL" localSheetId="19">'Dec 14'!$N$131</definedName>
    <definedName name="BoE_CL" localSheetId="3">'Dec 15'!$N$131</definedName>
    <definedName name="BoE_CL" localSheetId="16">'Feb 15'!$N$131</definedName>
    <definedName name="BoE_CL" localSheetId="17">'Jan 15'!$N$131</definedName>
    <definedName name="BoE_CL" localSheetId="25">'Jul 14'!$N$131</definedName>
    <definedName name="BoE_CL" localSheetId="9">'Jul 15'!$N$131</definedName>
    <definedName name="BoE_CL" localSheetId="27">'Jun 14'!$N$131</definedName>
    <definedName name="BoE_CL" localSheetId="11">'Jun 15'!$N$131</definedName>
    <definedName name="BoE_CL" localSheetId="31">'Mar 14'!$N$131</definedName>
    <definedName name="BoE_CL" localSheetId="15">'Mar 15'!$N$131</definedName>
    <definedName name="BoE_CL" localSheetId="28">'May 14'!$N$131</definedName>
    <definedName name="BoE_CL" localSheetId="12">'May 15'!$N$131</definedName>
    <definedName name="BoE_CL" localSheetId="20">'Nov 14'!$N$131</definedName>
    <definedName name="BoE_CL" localSheetId="4">'Nov 15'!$N$131</definedName>
    <definedName name="BoE_CL" localSheetId="21">'Oct 14'!$N$131</definedName>
    <definedName name="BoE_CL" localSheetId="5">'Oct 15'!$N$131</definedName>
    <definedName name="BoE_CL" localSheetId="23">'Sep 14'!$N$131</definedName>
    <definedName name="BoE_CL" localSheetId="7">'Sep 15'!$N$131</definedName>
    <definedName name="BoE_CL_HQ_In" localSheetId="29">'Apr 14'!$N$134</definedName>
    <definedName name="BoE_CL_HQ_In" localSheetId="13">'Apr 15'!$N$134</definedName>
    <definedName name="BoE_CL_HQ_In" localSheetId="24">'Aug 14'!$N$134</definedName>
    <definedName name="BoE_CL_HQ_In" localSheetId="8">'Aug 15'!$N$134</definedName>
    <definedName name="BoE_CL_HQ_In" localSheetId="19">'Dec 14'!$N$134</definedName>
    <definedName name="BoE_CL_HQ_In" localSheetId="3">'Dec 15'!$N$134</definedName>
    <definedName name="BoE_CL_HQ_In" localSheetId="16">'Feb 15'!$N$134</definedName>
    <definedName name="BoE_CL_HQ_In" localSheetId="17">'Jan 15'!$N$134</definedName>
    <definedName name="BoE_CL_HQ_In" localSheetId="25">'Jul 14'!$N$134</definedName>
    <definedName name="BoE_CL_HQ_In" localSheetId="9">'Jul 15'!$N$134</definedName>
    <definedName name="BoE_CL_HQ_In" localSheetId="27">'Jun 14'!$N$134</definedName>
    <definedName name="BoE_CL_HQ_In" localSheetId="11">'Jun 15'!$N$134</definedName>
    <definedName name="BoE_CL_HQ_In" localSheetId="31">'Mar 14'!$N$134</definedName>
    <definedName name="BoE_CL_HQ_In" localSheetId="15">'Mar 15'!$N$134</definedName>
    <definedName name="BoE_CL_HQ_In" localSheetId="28">'May 14'!$N$134</definedName>
    <definedName name="BoE_CL_HQ_In" localSheetId="12">'May 15'!$N$134</definedName>
    <definedName name="BoE_CL_HQ_In" localSheetId="20">'Nov 14'!$N$134</definedName>
    <definedName name="BoE_CL_HQ_In" localSheetId="4">'Nov 15'!$N$134</definedName>
    <definedName name="BoE_CL_HQ_In" localSheetId="21">'Oct 14'!$N$134</definedName>
    <definedName name="BoE_CL_HQ_In" localSheetId="5">'Oct 15'!$N$134</definedName>
    <definedName name="BoE_CL_HQ_In" localSheetId="23">'Sep 14'!$N$134</definedName>
    <definedName name="BoE_CL_HQ_In" localSheetId="7">'Sep 15'!$N$134</definedName>
    <definedName name="BoE_CL_HQ_Out" localSheetId="29">'Apr 14'!$N$135</definedName>
    <definedName name="BoE_CL_HQ_Out" localSheetId="13">'Apr 15'!$N$135</definedName>
    <definedName name="BoE_CL_HQ_Out" localSheetId="24">'Aug 14'!$N$135</definedName>
    <definedName name="BoE_CL_HQ_Out" localSheetId="8">'Aug 15'!$N$135</definedName>
    <definedName name="BoE_CL_HQ_Out" localSheetId="19">'Dec 14'!$N$135</definedName>
    <definedName name="BoE_CL_HQ_Out" localSheetId="3">'Dec 15'!$N$135</definedName>
    <definedName name="BoE_CL_HQ_Out" localSheetId="16">'Feb 15'!$N$135</definedName>
    <definedName name="BoE_CL_HQ_Out" localSheetId="17">'Jan 15'!$N$135</definedName>
    <definedName name="BoE_CL_HQ_Out" localSheetId="25">'Jul 14'!$N$135</definedName>
    <definedName name="BoE_CL_HQ_Out" localSheetId="9">'Jul 15'!$N$135</definedName>
    <definedName name="BoE_CL_HQ_Out" localSheetId="27">'Jun 14'!$N$135</definedName>
    <definedName name="BoE_CL_HQ_Out" localSheetId="11">'Jun 15'!$N$135</definedName>
    <definedName name="BoE_CL_HQ_Out" localSheetId="31">'Mar 14'!$N$135</definedName>
    <definedName name="BoE_CL_HQ_Out" localSheetId="15">'Mar 15'!$N$135</definedName>
    <definedName name="BoE_CL_HQ_Out" localSheetId="28">'May 14'!$N$135</definedName>
    <definedName name="BoE_CL_HQ_Out" localSheetId="12">'May 15'!$N$135</definedName>
    <definedName name="BoE_CL_HQ_Out" localSheetId="20">'Nov 14'!$N$135</definedName>
    <definedName name="BoE_CL_HQ_Out" localSheetId="4">'Nov 15'!$N$135</definedName>
    <definedName name="BoE_CL_HQ_Out" localSheetId="21">'Oct 14'!$N$135</definedName>
    <definedName name="BoE_CL_HQ_Out" localSheetId="5">'Oct 15'!$N$135</definedName>
    <definedName name="BoE_CL_HQ_Out" localSheetId="23">'Sep 14'!$N$135</definedName>
    <definedName name="BoE_CL_HQ_Out" localSheetId="7">'Sep 15'!$N$135</definedName>
    <definedName name="BoE_CL_Other" localSheetId="29">'Apr 14'!$N$133</definedName>
    <definedName name="BoE_CL_Other" localSheetId="13">'Apr 15'!$N$133</definedName>
    <definedName name="BoE_CL_Other" localSheetId="24">'Aug 14'!$N$133</definedName>
    <definedName name="BoE_CL_Other" localSheetId="8">'Aug 15'!$N$133</definedName>
    <definedName name="BoE_CL_Other" localSheetId="19">'Dec 14'!$N$133</definedName>
    <definedName name="BoE_CL_Other" localSheetId="3">'Dec 15'!$N$133</definedName>
    <definedName name="BoE_CL_Other" localSheetId="16">'Feb 15'!$N$133</definedName>
    <definedName name="BoE_CL_Other" localSheetId="17">'Jan 15'!$N$133</definedName>
    <definedName name="BoE_CL_Other" localSheetId="25">'Jul 14'!$N$133</definedName>
    <definedName name="BoE_CL_Other" localSheetId="9">'Jul 15'!$N$133</definedName>
    <definedName name="BoE_CL_Other" localSheetId="27">'Jun 14'!$N$133</definedName>
    <definedName name="BoE_CL_Other" localSheetId="11">'Jun 15'!$N$133</definedName>
    <definedName name="BoE_CL_Other" localSheetId="31">'Mar 14'!$N$133</definedName>
    <definedName name="BoE_CL_Other" localSheetId="15">'Mar 15'!$N$133</definedName>
    <definedName name="BoE_CL_Other" localSheetId="28">'May 14'!$N$133</definedName>
    <definedName name="BoE_CL_Other" localSheetId="12">'May 15'!$N$133</definedName>
    <definedName name="BoE_CL_Other" localSheetId="20">'Nov 14'!$N$133</definedName>
    <definedName name="BoE_CL_Other" localSheetId="4">'Nov 15'!$N$133</definedName>
    <definedName name="BoE_CL_Other" localSheetId="21">'Oct 14'!$N$133</definedName>
    <definedName name="BoE_CL_Other" localSheetId="5">'Oct 15'!$N$133</definedName>
    <definedName name="BoE_CL_Other" localSheetId="23">'Sep 14'!$N$133</definedName>
    <definedName name="BoE_CL_Other" localSheetId="7">'Sep 15'!$N$133</definedName>
    <definedName name="BoE_Currency_Debt" localSheetId="29">'Apr 14'!$N$142</definedName>
    <definedName name="BoE_Currency_Debt" localSheetId="13">'Apr 15'!$N$142</definedName>
    <definedName name="BoE_Currency_Debt" localSheetId="24">'Aug 14'!$N$142</definedName>
    <definedName name="BoE_Currency_Debt" localSheetId="8">'Aug 15'!$N$142</definedName>
    <definedName name="BoE_Currency_Debt" localSheetId="19">'Dec 14'!$N$142</definedName>
    <definedName name="BoE_Currency_Debt" localSheetId="3">'Dec 15'!$N$142</definedName>
    <definedName name="BoE_Currency_Debt" localSheetId="16">'Feb 15'!$N$142</definedName>
    <definedName name="BoE_Currency_Debt" localSheetId="17">'Jan 15'!$N$142</definedName>
    <definedName name="BoE_Currency_Debt" localSheetId="25">'Jul 14'!$N$142</definedName>
    <definedName name="BoE_Currency_Debt" localSheetId="9">'Jul 15'!$N$142</definedName>
    <definedName name="BoE_Currency_Debt" localSheetId="27">'Jun 14'!$N$142</definedName>
    <definedName name="BoE_Currency_Debt" localSheetId="11">'Jun 15'!$N$142</definedName>
    <definedName name="BoE_Currency_Debt" localSheetId="31">'Mar 14'!$N$142</definedName>
    <definedName name="BoE_Currency_Debt" localSheetId="15">'Mar 15'!$N$142</definedName>
    <definedName name="BoE_Currency_Debt" localSheetId="28">'May 14'!$N$142</definedName>
    <definedName name="BoE_Currency_Debt" localSheetId="12">'May 15'!$N$142</definedName>
    <definedName name="BoE_Currency_Debt" localSheetId="20">'Nov 14'!$N$142</definedName>
    <definedName name="BoE_Currency_Debt" localSheetId="4">'Nov 15'!$N$142</definedName>
    <definedName name="BoE_Currency_Debt" localSheetId="21">'Oct 14'!$N$142</definedName>
    <definedName name="BoE_Currency_Debt" localSheetId="5">'Oct 15'!$N$142</definedName>
    <definedName name="BoE_Currency_Debt" localSheetId="23">'Sep 14'!$N$142</definedName>
    <definedName name="BoE_Currency_Debt" localSheetId="7">'Sep 15'!$N$142</definedName>
    <definedName name="BoE_FCA" localSheetId="29">'Apr 14'!$N$59</definedName>
    <definedName name="BoE_FCA" localSheetId="13">'Apr 15'!$N$59</definedName>
    <definedName name="BoE_FCA" localSheetId="24">'Aug 14'!$N$59</definedName>
    <definedName name="BoE_FCA" localSheetId="8">'Aug 15'!$N$59</definedName>
    <definedName name="BoE_FCA" localSheetId="19">'Dec 14'!$N$59</definedName>
    <definedName name="BoE_FCA" localSheetId="3">'Dec 15'!$N$59</definedName>
    <definedName name="BoE_FCA" localSheetId="16">'Feb 15'!$N$59</definedName>
    <definedName name="BoE_FCA" localSheetId="17">'Jan 15'!$N$59</definedName>
    <definedName name="BoE_FCA" localSheetId="25">'Jul 14'!$N$59</definedName>
    <definedName name="BoE_FCA" localSheetId="9">'Jul 15'!$N$59</definedName>
    <definedName name="BoE_FCA" localSheetId="27">'Jun 14'!$N$59</definedName>
    <definedName name="BoE_FCA" localSheetId="11">'Jun 15'!$N$59</definedName>
    <definedName name="BoE_FCA" localSheetId="31">'Mar 14'!$N$59</definedName>
    <definedName name="BoE_FCA" localSheetId="15">'Mar 15'!$N$59</definedName>
    <definedName name="BoE_FCA" localSheetId="28">'May 14'!$N$59</definedName>
    <definedName name="BoE_FCA" localSheetId="12">'May 15'!$N$59</definedName>
    <definedName name="BoE_FCA" localSheetId="20">'Nov 14'!$N$59</definedName>
    <definedName name="BoE_FCA" localSheetId="4">'Nov 15'!$N$59</definedName>
    <definedName name="BoE_FCA" localSheetId="21">'Oct 14'!$N$59</definedName>
    <definedName name="BoE_FCA" localSheetId="5">'Oct 15'!$N$59</definedName>
    <definedName name="BoE_FCA" localSheetId="23">'Sep 14'!$N$59</definedName>
    <definedName name="BoE_FCA" localSheetId="7">'Sep 15'!$N$59</definedName>
    <definedName name="BoE_FCA_Deposits" localSheetId="29">'Apr 14'!$N$62</definedName>
    <definedName name="BoE_FCA_Deposits" localSheetId="13">'Apr 15'!$N$62</definedName>
    <definedName name="BoE_FCA_Deposits" localSheetId="24">'Aug 14'!$N$62</definedName>
    <definedName name="BoE_FCA_Deposits" localSheetId="8">'Aug 15'!$N$62</definedName>
    <definedName name="BoE_FCA_Deposits" localSheetId="19">'Dec 14'!$N$62</definedName>
    <definedName name="BoE_FCA_Deposits" localSheetId="3">'Dec 15'!$N$62</definedName>
    <definedName name="BoE_FCA_Deposits" localSheetId="16">'Feb 15'!$N$62</definedName>
    <definedName name="BoE_FCA_Deposits" localSheetId="17">'Jan 15'!$N$62</definedName>
    <definedName name="BoE_FCA_Deposits" localSheetId="25">'Jul 14'!$N$62</definedName>
    <definedName name="BoE_FCA_Deposits" localSheetId="9">'Jul 15'!$N$62</definedName>
    <definedName name="BoE_FCA_Deposits" localSheetId="27">'Jun 14'!$N$62</definedName>
    <definedName name="BoE_FCA_Deposits" localSheetId="11">'Jun 15'!$N$62</definedName>
    <definedName name="BoE_FCA_Deposits" localSheetId="31">'Mar 14'!$N$62</definedName>
    <definedName name="BoE_FCA_Deposits" localSheetId="15">'Mar 15'!$N$62</definedName>
    <definedName name="BoE_FCA_Deposits" localSheetId="28">'May 14'!$N$62</definedName>
    <definedName name="BoE_FCA_Deposits" localSheetId="12">'May 15'!$N$62</definedName>
    <definedName name="BoE_FCA_Deposits" localSheetId="20">'Nov 14'!$N$62</definedName>
    <definedName name="BoE_FCA_Deposits" localSheetId="4">'Nov 15'!$N$62</definedName>
    <definedName name="BoE_FCA_Deposits" localSheetId="21">'Oct 14'!$N$62</definedName>
    <definedName name="BoE_FCA_Deposits" localSheetId="5">'Oct 15'!$N$62</definedName>
    <definedName name="BoE_FCA_Deposits" localSheetId="23">'Sep 14'!$N$62</definedName>
    <definedName name="BoE_FCA_Deposits" localSheetId="7">'Sep 15'!$N$62</definedName>
    <definedName name="BoE_FCA_Foreign" localSheetId="29">'Apr 14'!$N$61</definedName>
    <definedName name="BoE_FCA_Foreign" localSheetId="13">'Apr 15'!$N$61</definedName>
    <definedName name="BoE_FCA_Foreign" localSheetId="24">'Aug 14'!$N$61</definedName>
    <definedName name="BoE_FCA_Foreign" localSheetId="8">'Aug 15'!$N$61</definedName>
    <definedName name="BoE_FCA_Foreign" localSheetId="19">'Dec 14'!$N$61</definedName>
    <definedName name="BoE_FCA_Foreign" localSheetId="3">'Dec 15'!$N$61</definedName>
    <definedName name="BoE_FCA_Foreign" localSheetId="16">'Feb 15'!$N$61</definedName>
    <definedName name="BoE_FCA_Foreign" localSheetId="17">'Jan 15'!$N$61</definedName>
    <definedName name="BoE_FCA_Foreign" localSheetId="25">'Jul 14'!$N$61</definedName>
    <definedName name="BoE_FCA_Foreign" localSheetId="9">'Jul 15'!$N$61</definedName>
    <definedName name="BoE_FCA_Foreign" localSheetId="27">'Jun 14'!$N$61</definedName>
    <definedName name="BoE_FCA_Foreign" localSheetId="11">'Jun 15'!$N$61</definedName>
    <definedName name="BoE_FCA_Foreign" localSheetId="31">'Mar 14'!$N$61</definedName>
    <definedName name="BoE_FCA_Foreign" localSheetId="15">'Mar 15'!$N$61</definedName>
    <definedName name="BoE_FCA_Foreign" localSheetId="28">'May 14'!$N$61</definedName>
    <definedName name="BoE_FCA_Foreign" localSheetId="12">'May 15'!$N$61</definedName>
    <definedName name="BoE_FCA_Foreign" localSheetId="20">'Nov 14'!$N$61</definedName>
    <definedName name="BoE_FCA_Foreign" localSheetId="4">'Nov 15'!$N$61</definedName>
    <definedName name="BoE_FCA_Foreign" localSheetId="21">'Oct 14'!$N$61</definedName>
    <definedName name="BoE_FCA_Foreign" localSheetId="5">'Oct 15'!$N$61</definedName>
    <definedName name="BoE_FCA_Foreign" localSheetId="23">'Sep 14'!$N$61</definedName>
    <definedName name="BoE_FCA_Foreign" localSheetId="7">'Sep 15'!$N$61</definedName>
    <definedName name="BoE_FCA_MMI" localSheetId="29">'Apr 14'!$N$60</definedName>
    <definedName name="BoE_FCA_MMI" localSheetId="13">'Apr 15'!$N$60</definedName>
    <definedName name="BoE_FCA_MMI" localSheetId="24">'Aug 14'!$N$60</definedName>
    <definedName name="BoE_FCA_MMI" localSheetId="8">'Aug 15'!$N$60</definedName>
    <definedName name="BoE_FCA_MMI" localSheetId="19">'Dec 14'!$N$60</definedName>
    <definedName name="BoE_FCA_MMI" localSheetId="3">'Dec 15'!$N$60</definedName>
    <definedName name="BoE_FCA_MMI" localSheetId="16">'Feb 15'!$N$60</definedName>
    <definedName name="BoE_FCA_MMI" localSheetId="17">'Jan 15'!$N$60</definedName>
    <definedName name="BoE_FCA_MMI" localSheetId="25">'Jul 14'!$N$60</definedName>
    <definedName name="BoE_FCA_MMI" localSheetId="9">'Jul 15'!$N$60</definedName>
    <definedName name="BoE_FCA_MMI" localSheetId="27">'Jun 14'!$N$60</definedName>
    <definedName name="BoE_FCA_MMI" localSheetId="11">'Jun 15'!$N$60</definedName>
    <definedName name="BoE_FCA_MMI" localSheetId="31">'Mar 14'!$N$60</definedName>
    <definedName name="BoE_FCA_MMI" localSheetId="15">'Mar 15'!$N$60</definedName>
    <definedName name="BoE_FCA_MMI" localSheetId="28">'May 14'!$N$60</definedName>
    <definedName name="BoE_FCA_MMI" localSheetId="12">'May 15'!$N$60</definedName>
    <definedName name="BoE_FCA_MMI" localSheetId="20">'Nov 14'!$N$60</definedName>
    <definedName name="BoE_FCA_MMI" localSheetId="4">'Nov 15'!$N$60</definedName>
    <definedName name="BoE_FCA_MMI" localSheetId="21">'Oct 14'!$N$60</definedName>
    <definedName name="BoE_FCA_MMI" localSheetId="5">'Oct 15'!$N$60</definedName>
    <definedName name="BoE_FCA_MMI" localSheetId="23">'Sep 14'!$N$60</definedName>
    <definedName name="BoE_FCA_MMI" localSheetId="7">'Sep 15'!$N$60</definedName>
    <definedName name="BoE_FCA_Other" localSheetId="29">'Apr 14'!$N$93</definedName>
    <definedName name="BoE_FCA_Other" localSheetId="13">'Apr 15'!$N$93</definedName>
    <definedName name="BoE_FCA_Other" localSheetId="24">'Aug 14'!$N$93</definedName>
    <definedName name="BoE_FCA_Other" localSheetId="8">'Aug 15'!$N$93</definedName>
    <definedName name="BoE_FCA_Other" localSheetId="19">'Dec 14'!$N$93</definedName>
    <definedName name="BoE_FCA_Other" localSheetId="3">'Dec 15'!$N$93</definedName>
    <definedName name="BoE_FCA_Other" localSheetId="16">'Feb 15'!$N$93</definedName>
    <definedName name="BoE_FCA_Other" localSheetId="17">'Jan 15'!$N$93</definedName>
    <definedName name="BoE_FCA_Other" localSheetId="25">'Jul 14'!$N$93</definedName>
    <definedName name="BoE_FCA_Other" localSheetId="9">'Jul 15'!$N$93</definedName>
    <definedName name="BoE_FCA_Other" localSheetId="27">'Jun 14'!$N$93</definedName>
    <definedName name="BoE_FCA_Other" localSheetId="11">'Jun 15'!$N$93</definedName>
    <definedName name="BoE_FCA_Other" localSheetId="31">'Mar 14'!$N$93</definedName>
    <definedName name="BoE_FCA_Other" localSheetId="15">'Mar 15'!$N$93</definedName>
    <definedName name="BoE_FCA_Other" localSheetId="28">'May 14'!$N$93</definedName>
    <definedName name="BoE_FCA_Other" localSheetId="12">'May 15'!$N$93</definedName>
    <definedName name="BoE_FCA_Other" localSheetId="20">'Nov 14'!$N$93</definedName>
    <definedName name="BoE_FCA_Other" localSheetId="4">'Nov 15'!$N$93</definedName>
    <definedName name="BoE_FCA_Other" localSheetId="21">'Oct 14'!$N$93</definedName>
    <definedName name="BoE_FCA_Other" localSheetId="5">'Oct 15'!$N$93</definedName>
    <definedName name="BoE_FCA_Other" localSheetId="23">'Sep 14'!$N$93</definedName>
    <definedName name="BoE_FCA_Other" localSheetId="7">'Sep 15'!$N$93</definedName>
    <definedName name="BoE_FCD" localSheetId="45">'Apr 13'!$N$32</definedName>
    <definedName name="BoE_FCD" localSheetId="29">'Apr 14'!$N$32</definedName>
    <definedName name="BoE_FCD" localSheetId="13">'Apr 15'!$N$32</definedName>
    <definedName name="BoE_FCD" localSheetId="40">'Aug 13'!$N$32</definedName>
    <definedName name="BoE_FCD" localSheetId="24">'Aug 14'!$N$32</definedName>
    <definedName name="BoE_FCD" localSheetId="8">'Aug 15'!$N$32</definedName>
    <definedName name="BoE_FCD" localSheetId="51">'Dec 12'!$N$32</definedName>
    <definedName name="BoE_FCD" localSheetId="35">'Dec 13'!$N$32</definedName>
    <definedName name="BoE_FCD" localSheetId="19">'Dec 14'!$N$32</definedName>
    <definedName name="BoE_FCD" localSheetId="3">'Dec 15'!$N$32</definedName>
    <definedName name="BoE_FCD" localSheetId="48">'Feb 13'!$N$32</definedName>
    <definedName name="BoE_FCD" localSheetId="32">'Feb 14'!$N$32</definedName>
    <definedName name="BoE_FCD" localSheetId="16">'Feb 15'!$N$32</definedName>
    <definedName name="BoE_FCD" localSheetId="49">'Jan 13'!$N$32</definedName>
    <definedName name="BoE_FCD" localSheetId="33">'Jan 14'!$N$32</definedName>
    <definedName name="BoE_FCD" localSheetId="17">'Jan 15'!$N$32</definedName>
    <definedName name="BoE_FCD" localSheetId="41">'Jul 13'!$N$32</definedName>
    <definedName name="BoE_FCD" localSheetId="25">'Jul 14'!$N$32</definedName>
    <definedName name="BoE_FCD" localSheetId="9">'Jul 15'!$N$32</definedName>
    <definedName name="BoE_FCD" localSheetId="43">'Jun 13'!$N$32</definedName>
    <definedName name="BoE_FCD" localSheetId="27">'Jun 14'!$N$32</definedName>
    <definedName name="BoE_FCD" localSheetId="11">'Jun 15'!$N$32</definedName>
    <definedName name="BoE_FCD" localSheetId="47">'Mar 13'!$N$32</definedName>
    <definedName name="BoE_FCD" localSheetId="31">'Mar 14'!$N$32</definedName>
    <definedName name="BoE_FCD" localSheetId="15">'Mar 15'!$N$32</definedName>
    <definedName name="BoE_FCD" localSheetId="44">'May 13'!$N$32</definedName>
    <definedName name="BoE_FCD" localSheetId="28">'May 14'!$N$32</definedName>
    <definedName name="BoE_FCD" localSheetId="12">'May 15'!$N$32</definedName>
    <definedName name="BoE_FCD" localSheetId="36">'Nov 13'!$N$32</definedName>
    <definedName name="BoE_FCD" localSheetId="20">'Nov 14'!$N$32</definedName>
    <definedName name="BoE_FCD" localSheetId="4">'Nov 15'!$N$32</definedName>
    <definedName name="BoE_FCD" localSheetId="37">'Oct 13'!$N$32</definedName>
    <definedName name="BoE_FCD" localSheetId="21">'Oct 14'!$N$32</definedName>
    <definedName name="BoE_FCD" localSheetId="5">'Oct 15'!$N$32</definedName>
    <definedName name="BoE_FCD" localSheetId="39">'Sep 13'!$N$32</definedName>
    <definedName name="BoE_FCD" localSheetId="23">'Sep 14'!$N$32</definedName>
    <definedName name="BoE_FCD" localSheetId="7">'Sep 15'!$N$32</definedName>
    <definedName name="BoE_FCD_Central_Banks" localSheetId="45">'Apr 13'!$N$34</definedName>
    <definedName name="BoE_FCD_Central_Banks" localSheetId="29">'Apr 14'!$N$34</definedName>
    <definedName name="BoE_FCD_Central_Banks" localSheetId="13">'Apr 15'!$N$34</definedName>
    <definedName name="BoE_FCD_Central_Banks" localSheetId="40">'Aug 13'!$N$34</definedName>
    <definedName name="BoE_FCD_Central_Banks" localSheetId="24">'Aug 14'!$N$34</definedName>
    <definedName name="BoE_FCD_Central_Banks" localSheetId="8">'Aug 15'!$N$34</definedName>
    <definedName name="BoE_FCD_Central_Banks" localSheetId="51">'Dec 12'!$N$34</definedName>
    <definedName name="BoE_FCD_Central_Banks" localSheetId="35">'Dec 13'!$N$34</definedName>
    <definedName name="BoE_FCD_Central_Banks" localSheetId="19">'Dec 14'!$N$34</definedName>
    <definedName name="BoE_FCD_Central_Banks" localSheetId="3">'Dec 15'!$N$34</definedName>
    <definedName name="BoE_FCD_Central_Banks" localSheetId="48">'Feb 13'!$N$34</definedName>
    <definedName name="BoE_FCD_Central_Banks" localSheetId="32">'Feb 14'!$N$34</definedName>
    <definedName name="BoE_FCD_Central_Banks" localSheetId="16">'Feb 15'!$N$34</definedName>
    <definedName name="BoE_FCD_Central_Banks" localSheetId="49">'Jan 13'!$N$34</definedName>
    <definedName name="BoE_FCD_Central_Banks" localSheetId="33">'Jan 14'!$N$34</definedName>
    <definedName name="BoE_FCD_Central_Banks" localSheetId="17">'Jan 15'!$N$34</definedName>
    <definedName name="BoE_FCD_Central_Banks" localSheetId="41">'Jul 13'!$N$34</definedName>
    <definedName name="BoE_FCD_Central_Banks" localSheetId="25">'Jul 14'!$N$34</definedName>
    <definedName name="BoE_FCD_Central_Banks" localSheetId="9">'Jul 15'!$N$34</definedName>
    <definedName name="BoE_FCD_Central_Banks" localSheetId="43">'Jun 13'!$N$34</definedName>
    <definedName name="BoE_FCD_Central_Banks" localSheetId="27">'Jun 14'!$N$34</definedName>
    <definedName name="BoE_FCD_Central_Banks" localSheetId="11">'Jun 15'!$N$34</definedName>
    <definedName name="BoE_FCD_Central_Banks" localSheetId="47">'Mar 13'!$N$34</definedName>
    <definedName name="BoE_FCD_Central_Banks" localSheetId="31">'Mar 14'!$N$34</definedName>
    <definedName name="BoE_FCD_Central_Banks" localSheetId="15">'Mar 15'!$N$34</definedName>
    <definedName name="BoE_FCD_Central_Banks" localSheetId="44">'May 13'!$N$34</definedName>
    <definedName name="BoE_FCD_Central_Banks" localSheetId="28">'May 14'!$N$34</definedName>
    <definedName name="BoE_FCD_Central_Banks" localSheetId="12">'May 15'!$N$34</definedName>
    <definedName name="BoE_FCD_Central_Banks" localSheetId="36">'Nov 13'!$N$34</definedName>
    <definedName name="BoE_FCD_Central_Banks" localSheetId="20">'Nov 14'!$N$34</definedName>
    <definedName name="BoE_FCD_Central_Banks" localSheetId="4">'Nov 15'!$N$34</definedName>
    <definedName name="BoE_FCD_Central_Banks" localSheetId="37">'Oct 13'!$N$34</definedName>
    <definedName name="BoE_FCD_Central_Banks" localSheetId="21">'Oct 14'!$N$34</definedName>
    <definedName name="BoE_FCD_Central_Banks" localSheetId="5">'Oct 15'!$N$34</definedName>
    <definedName name="BoE_FCD_Central_Banks" localSheetId="39">'Sep 13'!$N$34</definedName>
    <definedName name="BoE_FCD_Central_Banks" localSheetId="23">'Sep 14'!$N$34</definedName>
    <definedName name="BoE_FCD_Central_Banks" localSheetId="7">'Sep 15'!$N$34</definedName>
    <definedName name="BoE_FCD_HQ_In" localSheetId="45">'Apr 13'!$N$35</definedName>
    <definedName name="BoE_FCD_HQ_In" localSheetId="29">'Apr 14'!$N$35</definedName>
    <definedName name="BoE_FCD_HQ_In" localSheetId="13">'Apr 15'!$N$35</definedName>
    <definedName name="BoE_FCD_HQ_In" localSheetId="40">'Aug 13'!$N$35</definedName>
    <definedName name="BoE_FCD_HQ_In" localSheetId="24">'Aug 14'!$N$35</definedName>
    <definedName name="BoE_FCD_HQ_In" localSheetId="8">'Aug 15'!$N$35</definedName>
    <definedName name="BoE_FCD_HQ_In" localSheetId="51">'Dec 12'!$N$35</definedName>
    <definedName name="BoE_FCD_HQ_In" localSheetId="35">'Dec 13'!$N$35</definedName>
    <definedName name="BoE_FCD_HQ_In" localSheetId="19">'Dec 14'!$N$35</definedName>
    <definedName name="BoE_FCD_HQ_In" localSheetId="3">'Dec 15'!$N$35</definedName>
    <definedName name="BoE_FCD_HQ_In" localSheetId="48">'Feb 13'!$N$35</definedName>
    <definedName name="BoE_FCD_HQ_In" localSheetId="32">'Feb 14'!$N$35</definedName>
    <definedName name="BoE_FCD_HQ_In" localSheetId="16">'Feb 15'!$N$35</definedName>
    <definedName name="BoE_FCD_HQ_In" localSheetId="49">'Jan 13'!$N$35</definedName>
    <definedName name="BoE_FCD_HQ_In" localSheetId="33">'Jan 14'!$N$35</definedName>
    <definedName name="BoE_FCD_HQ_In" localSheetId="17">'Jan 15'!$N$35</definedName>
    <definedName name="BoE_FCD_HQ_In" localSheetId="41">'Jul 13'!$N$35</definedName>
    <definedName name="BoE_FCD_HQ_In" localSheetId="25">'Jul 14'!$N$35</definedName>
    <definedName name="BoE_FCD_HQ_In" localSheetId="9">'Jul 15'!$N$35</definedName>
    <definedName name="BoE_FCD_HQ_In" localSheetId="43">'Jun 13'!$N$35</definedName>
    <definedName name="BoE_FCD_HQ_In" localSheetId="27">'Jun 14'!$N$35</definedName>
    <definedName name="BoE_FCD_HQ_In" localSheetId="11">'Jun 15'!$N$35</definedName>
    <definedName name="BoE_FCD_HQ_In" localSheetId="47">'Mar 13'!$N$35</definedName>
    <definedName name="BoE_FCD_HQ_In" localSheetId="31">'Mar 14'!$N$35</definedName>
    <definedName name="BoE_FCD_HQ_In" localSheetId="15">'Mar 15'!$N$35</definedName>
    <definedName name="BoE_FCD_HQ_In" localSheetId="44">'May 13'!$N$35</definedName>
    <definedName name="BoE_FCD_HQ_In" localSheetId="28">'May 14'!$N$35</definedName>
    <definedName name="BoE_FCD_HQ_In" localSheetId="12">'May 15'!$N$35</definedName>
    <definedName name="BoE_FCD_HQ_In" localSheetId="36">'Nov 13'!$N$35</definedName>
    <definedName name="BoE_FCD_HQ_In" localSheetId="20">'Nov 14'!$N$35</definedName>
    <definedName name="BoE_FCD_HQ_In" localSheetId="4">'Nov 15'!$N$35</definedName>
    <definedName name="BoE_FCD_HQ_In" localSheetId="37">'Oct 13'!$N$35</definedName>
    <definedName name="BoE_FCD_HQ_In" localSheetId="21">'Oct 14'!$N$35</definedName>
    <definedName name="BoE_FCD_HQ_In" localSheetId="5">'Oct 15'!$N$35</definedName>
    <definedName name="BoE_FCD_HQ_In" localSheetId="39">'Sep 13'!$N$35</definedName>
    <definedName name="BoE_FCD_HQ_In" localSheetId="23">'Sep 14'!$N$35</definedName>
    <definedName name="BoE_FCD_HQ_In" localSheetId="7">'Sep 15'!$N$35</definedName>
    <definedName name="BoE_FCD_HQ_In_Non_Res" localSheetId="29">'Apr 14'!$N$37</definedName>
    <definedName name="BoE_FCD_HQ_In_Non_Res" localSheetId="13">'Apr 15'!$N$37</definedName>
    <definedName name="BoE_FCD_HQ_In_Non_Res" localSheetId="24">'Aug 14'!$N$37</definedName>
    <definedName name="BoE_FCD_HQ_In_Non_Res" localSheetId="8">'Aug 15'!$N$37</definedName>
    <definedName name="BoE_FCD_HQ_In_Non_Res" localSheetId="19">'Dec 14'!$N$37</definedName>
    <definedName name="BoE_FCD_HQ_In_Non_Res" localSheetId="3">'Dec 15'!$N$37</definedName>
    <definedName name="BoE_FCD_HQ_In_Non_Res" localSheetId="16">'Feb 15'!$N$37</definedName>
    <definedName name="BoE_FCD_HQ_In_Non_Res" localSheetId="17">'Jan 15'!$N$37</definedName>
    <definedName name="BoE_FCD_HQ_In_Non_Res" localSheetId="25">'Jul 14'!$N$37</definedName>
    <definedName name="BoE_FCD_HQ_In_Non_Res" localSheetId="9">'Jul 15'!$N$37</definedName>
    <definedName name="BoE_FCD_HQ_In_Non_Res" localSheetId="27">'Jun 14'!$N$37</definedName>
    <definedName name="BoE_FCD_HQ_In_Non_Res" localSheetId="11">'Jun 15'!$N$37</definedName>
    <definedName name="BoE_FCD_HQ_In_Non_Res" localSheetId="31">'Mar 14'!$N$37</definedName>
    <definedName name="BoE_FCD_HQ_In_Non_Res" localSheetId="15">'Mar 15'!$N$37</definedName>
    <definedName name="BoE_FCD_HQ_In_Non_Res" localSheetId="28">'May 14'!$N$37</definedName>
    <definedName name="BoE_FCD_HQ_In_Non_Res" localSheetId="12">'May 15'!$N$37</definedName>
    <definedName name="BoE_FCD_HQ_In_Non_Res" localSheetId="20">'Nov 14'!$N$37</definedName>
    <definedName name="BoE_FCD_HQ_In_Non_Res" localSheetId="4">'Nov 15'!$N$37</definedName>
    <definedName name="BoE_FCD_HQ_In_Non_Res" localSheetId="21">'Oct 14'!$N$37</definedName>
    <definedName name="BoE_FCD_HQ_In_Non_Res" localSheetId="5">'Oct 15'!$N$37</definedName>
    <definedName name="BoE_FCD_HQ_In_Non_Res" localSheetId="23">'Sep 14'!$N$37</definedName>
    <definedName name="BoE_FCD_HQ_In_Non_Res" localSheetId="7">'Sep 15'!$N$37</definedName>
    <definedName name="BoE_FCD_HQ_In_Res" localSheetId="29">'Apr 14'!$N$36</definedName>
    <definedName name="BoE_FCD_HQ_In_Res" localSheetId="13">'Apr 15'!$N$36</definedName>
    <definedName name="BoE_FCD_HQ_In_Res" localSheetId="24">'Aug 14'!$N$36</definedName>
    <definedName name="BoE_FCD_HQ_In_Res" localSheetId="8">'Aug 15'!$N$36</definedName>
    <definedName name="BoE_FCD_HQ_In_Res" localSheetId="19">'Dec 14'!$N$36</definedName>
    <definedName name="BoE_FCD_HQ_In_Res" localSheetId="3">'Dec 15'!$N$36</definedName>
    <definedName name="BoE_FCD_HQ_In_Res" localSheetId="16">'Feb 15'!$N$36</definedName>
    <definedName name="BoE_FCD_HQ_In_Res" localSheetId="17">'Jan 15'!$N$36</definedName>
    <definedName name="BoE_FCD_HQ_In_Res" localSheetId="25">'Jul 14'!$N$36</definedName>
    <definedName name="BoE_FCD_HQ_In_Res" localSheetId="9">'Jul 15'!$N$36</definedName>
    <definedName name="BoE_FCD_HQ_In_Res" localSheetId="27">'Jun 14'!$N$36</definedName>
    <definedName name="BoE_FCD_HQ_In_Res" localSheetId="11">'Jun 15'!$N$36</definedName>
    <definedName name="BoE_FCD_HQ_In_Res" localSheetId="31">'Mar 14'!$N$36</definedName>
    <definedName name="BoE_FCD_HQ_In_Res" localSheetId="15">'Mar 15'!$N$36</definedName>
    <definedName name="BoE_FCD_HQ_In_Res" localSheetId="28">'May 14'!$N$36</definedName>
    <definedName name="BoE_FCD_HQ_In_Res" localSheetId="12">'May 15'!$N$36</definedName>
    <definedName name="BoE_FCD_HQ_In_Res" localSheetId="20">'Nov 14'!$N$36</definedName>
    <definedName name="BoE_FCD_HQ_In_Res" localSheetId="4">'Nov 15'!$N$36</definedName>
    <definedName name="BoE_FCD_HQ_In_Res" localSheetId="21">'Oct 14'!$N$36</definedName>
    <definedName name="BoE_FCD_HQ_In_Res" localSheetId="5">'Oct 15'!$N$36</definedName>
    <definedName name="BoE_FCD_HQ_In_Res" localSheetId="23">'Sep 14'!$N$36</definedName>
    <definedName name="BoE_FCD_HQ_In_Res" localSheetId="7">'Sep 15'!$N$36</definedName>
    <definedName name="BoE_FCD_HQ_Out" localSheetId="45">'Apr 13'!$N$38</definedName>
    <definedName name="BoE_FCD_HQ_Out" localSheetId="29">'Apr 14'!$N$38</definedName>
    <definedName name="BoE_FCD_HQ_Out" localSheetId="13">'Apr 15'!$N$38</definedName>
    <definedName name="BoE_FCD_HQ_Out" localSheetId="40">'Aug 13'!$N$38</definedName>
    <definedName name="BoE_FCD_HQ_Out" localSheetId="24">'Aug 14'!$N$38</definedName>
    <definedName name="BoE_FCD_HQ_Out" localSheetId="8">'Aug 15'!$N$38</definedName>
    <definedName name="BoE_FCD_HQ_Out" localSheetId="51">'Dec 12'!$N$38</definedName>
    <definedName name="BoE_FCD_HQ_Out" localSheetId="35">'Dec 13'!$N$38</definedName>
    <definedName name="BoE_FCD_HQ_Out" localSheetId="19">'Dec 14'!$N$38</definedName>
    <definedName name="BoE_FCD_HQ_Out" localSheetId="3">'Dec 15'!$N$38</definedName>
    <definedName name="BoE_FCD_HQ_Out" localSheetId="48">'Feb 13'!$N$38</definedName>
    <definedName name="BoE_FCD_HQ_Out" localSheetId="32">'Feb 14'!$N$38</definedName>
    <definedName name="BoE_FCD_HQ_Out" localSheetId="16">'Feb 15'!$N$38</definedName>
    <definedName name="BoE_FCD_HQ_Out" localSheetId="49">'Jan 13'!$N$38</definedName>
    <definedName name="BoE_FCD_HQ_Out" localSheetId="33">'Jan 14'!$N$38</definedName>
    <definedName name="BoE_FCD_HQ_Out" localSheetId="17">'Jan 15'!$N$38</definedName>
    <definedName name="BoE_FCD_HQ_Out" localSheetId="41">'Jul 13'!$N$38</definedName>
    <definedName name="BoE_FCD_HQ_Out" localSheetId="25">'Jul 14'!$N$38</definedName>
    <definedName name="BoE_FCD_HQ_Out" localSheetId="9">'Jul 15'!$N$38</definedName>
    <definedName name="BoE_FCD_HQ_Out" localSheetId="43">'Jun 13'!$N$38</definedName>
    <definedName name="BoE_FCD_HQ_Out" localSheetId="27">'Jun 14'!$N$38</definedName>
    <definedName name="BoE_FCD_HQ_Out" localSheetId="11">'Jun 15'!$N$38</definedName>
    <definedName name="BoE_FCD_HQ_Out" localSheetId="47">'Mar 13'!$N$38</definedName>
    <definedName name="BoE_FCD_HQ_Out" localSheetId="31">'Mar 14'!$N$38</definedName>
    <definedName name="BoE_FCD_HQ_Out" localSheetId="15">'Mar 15'!$N$38</definedName>
    <definedName name="BoE_FCD_HQ_Out" localSheetId="44">'May 13'!$N$38</definedName>
    <definedName name="BoE_FCD_HQ_Out" localSheetId="28">'May 14'!$N$38</definedName>
    <definedName name="BoE_FCD_HQ_Out" localSheetId="12">'May 15'!$N$38</definedName>
    <definedName name="BoE_FCD_HQ_Out" localSheetId="36">'Nov 13'!$N$38</definedName>
    <definedName name="BoE_FCD_HQ_Out" localSheetId="20">'Nov 14'!$N$38</definedName>
    <definedName name="BoE_FCD_HQ_Out" localSheetId="4">'Nov 15'!$N$38</definedName>
    <definedName name="BoE_FCD_HQ_Out" localSheetId="37">'Oct 13'!$N$38</definedName>
    <definedName name="BoE_FCD_HQ_Out" localSheetId="21">'Oct 14'!$N$38</definedName>
    <definedName name="BoE_FCD_HQ_Out" localSheetId="5">'Oct 15'!$N$38</definedName>
    <definedName name="BoE_FCD_HQ_Out" localSheetId="39">'Sep 13'!$N$38</definedName>
    <definedName name="BoE_FCD_HQ_Out" localSheetId="23">'Sep 14'!$N$38</definedName>
    <definedName name="BoE_FCD_HQ_Out" localSheetId="7">'Sep 15'!$N$38</definedName>
    <definedName name="BoE_FCD_HQ_Out_Non_Res" localSheetId="29">'Apr 14'!$N$40</definedName>
    <definedName name="BoE_FCD_HQ_Out_Non_Res" localSheetId="13">'Apr 15'!$N$40</definedName>
    <definedName name="BoE_FCD_HQ_Out_Non_Res" localSheetId="24">'Aug 14'!$N$40</definedName>
    <definedName name="BoE_FCD_HQ_Out_Non_Res" localSheetId="8">'Aug 15'!$N$40</definedName>
    <definedName name="BoE_FCD_HQ_Out_Non_Res" localSheetId="19">'Dec 14'!$N$40</definedName>
    <definedName name="BoE_FCD_HQ_Out_Non_Res" localSheetId="3">'Dec 15'!$N$40</definedName>
    <definedName name="BoE_FCD_HQ_Out_Non_Res" localSheetId="16">'Feb 15'!$N$40</definedName>
    <definedName name="BoE_FCD_HQ_Out_Non_Res" localSheetId="17">'Jan 15'!$N$40</definedName>
    <definedName name="BoE_FCD_HQ_Out_Non_Res" localSheetId="25">'Jul 14'!$N$40</definedName>
    <definedName name="BoE_FCD_HQ_Out_Non_Res" localSheetId="9">'Jul 15'!$N$40</definedName>
    <definedName name="BoE_FCD_HQ_Out_Non_Res" localSheetId="27">'Jun 14'!$N$40</definedName>
    <definedName name="BoE_FCD_HQ_Out_Non_Res" localSheetId="11">'Jun 15'!$N$40</definedName>
    <definedName name="BoE_FCD_HQ_Out_Non_Res" localSheetId="31">'Mar 14'!$N$40</definedName>
    <definedName name="BoE_FCD_HQ_Out_Non_Res" localSheetId="15">'Mar 15'!$N$40</definedName>
    <definedName name="BoE_FCD_HQ_Out_Non_Res" localSheetId="28">'May 14'!$N$40</definedName>
    <definedName name="BoE_FCD_HQ_Out_Non_Res" localSheetId="12">'May 15'!$N$40</definedName>
    <definedName name="BoE_FCD_HQ_Out_Non_Res" localSheetId="20">'Nov 14'!$N$40</definedName>
    <definedName name="BoE_FCD_HQ_Out_Non_Res" localSheetId="4">'Nov 15'!$N$40</definedName>
    <definedName name="BoE_FCD_HQ_Out_Non_Res" localSheetId="21">'Oct 14'!$N$40</definedName>
    <definedName name="BoE_FCD_HQ_Out_Non_Res" localSheetId="5">'Oct 15'!$N$40</definedName>
    <definedName name="BoE_FCD_HQ_Out_Non_Res" localSheetId="23">'Sep 14'!$N$40</definedName>
    <definedName name="BoE_FCD_HQ_Out_Non_Res" localSheetId="7">'Sep 15'!$N$40</definedName>
    <definedName name="BoE_FCD_HQ_Out_Res" localSheetId="29">'Apr 14'!$N$39</definedName>
    <definedName name="BoE_FCD_HQ_Out_Res" localSheetId="13">'Apr 15'!$N$39</definedName>
    <definedName name="BoE_FCD_HQ_Out_Res" localSheetId="24">'Aug 14'!$N$39</definedName>
    <definedName name="BoE_FCD_HQ_Out_Res" localSheetId="8">'Aug 15'!$N$39</definedName>
    <definedName name="BoE_FCD_HQ_Out_Res" localSheetId="19">'Dec 14'!$N$39</definedName>
    <definedName name="BoE_FCD_HQ_Out_Res" localSheetId="3">'Dec 15'!$N$39</definedName>
    <definedName name="BoE_FCD_HQ_Out_Res" localSheetId="16">'Feb 15'!$N$39</definedName>
    <definedName name="BoE_FCD_HQ_Out_Res" localSheetId="17">'Jan 15'!$N$39</definedName>
    <definedName name="BoE_FCD_HQ_Out_Res" localSheetId="25">'Jul 14'!$N$39</definedName>
    <definedName name="BoE_FCD_HQ_Out_Res" localSheetId="9">'Jul 15'!$N$39</definedName>
    <definedName name="BoE_FCD_HQ_Out_Res" localSheetId="27">'Jun 14'!$N$39</definedName>
    <definedName name="BoE_FCD_HQ_Out_Res" localSheetId="11">'Jun 15'!$N$39</definedName>
    <definedName name="BoE_FCD_HQ_Out_Res" localSheetId="31">'Mar 14'!$N$39</definedName>
    <definedName name="BoE_FCD_HQ_Out_Res" localSheetId="15">'Mar 15'!$N$39</definedName>
    <definedName name="BoE_FCD_HQ_Out_Res" localSheetId="28">'May 14'!$N$39</definedName>
    <definedName name="BoE_FCD_HQ_Out_Res" localSheetId="12">'May 15'!$N$39</definedName>
    <definedName name="BoE_FCD_HQ_Out_Res" localSheetId="20">'Nov 14'!$N$39</definedName>
    <definedName name="BoE_FCD_HQ_Out_Res" localSheetId="4">'Nov 15'!$N$39</definedName>
    <definedName name="BoE_FCD_HQ_Out_Res" localSheetId="21">'Oct 14'!$N$39</definedName>
    <definedName name="BoE_FCD_HQ_Out_Res" localSheetId="5">'Oct 15'!$N$39</definedName>
    <definedName name="BoE_FCD_HQ_Out_Res" localSheetId="23">'Sep 14'!$N$39</definedName>
    <definedName name="BoE_FCD_HQ_Out_Res" localSheetId="7">'Sep 15'!$N$39</definedName>
    <definedName name="BoE_FCLS" localSheetId="29">'Apr 14'!$N$72</definedName>
    <definedName name="BoE_FCLS" localSheetId="13">'Apr 15'!$N$72</definedName>
    <definedName name="BoE_FCLS" localSheetId="24">'Aug 14'!$N$72</definedName>
    <definedName name="BoE_FCLS" localSheetId="8">'Aug 15'!$N$72</definedName>
    <definedName name="BoE_FCLS" localSheetId="19">'Dec 14'!$N$72</definedName>
    <definedName name="BoE_FCLS" localSheetId="3">'Dec 15'!$N$72</definedName>
    <definedName name="BoE_FCLS" localSheetId="16">'Feb 15'!$N$72</definedName>
    <definedName name="BoE_FCLS" localSheetId="17">'Jan 15'!$N$72</definedName>
    <definedName name="BoE_FCLS" localSheetId="25">'Jul 14'!$N$72</definedName>
    <definedName name="BoE_FCLS" localSheetId="9">'Jul 15'!$N$72</definedName>
    <definedName name="BoE_FCLS" localSheetId="27">'Jun 14'!$N$72</definedName>
    <definedName name="BoE_FCLS" localSheetId="11">'Jun 15'!$N$72</definedName>
    <definedName name="BoE_FCLS" localSheetId="31">'Mar 14'!$N$72</definedName>
    <definedName name="BoE_FCLS" localSheetId="15">'Mar 15'!$N$72</definedName>
    <definedName name="BoE_FCLS" localSheetId="28">'May 14'!$N$72</definedName>
    <definedName name="BoE_FCLS" localSheetId="12">'May 15'!$N$72</definedName>
    <definedName name="BoE_FCLS" localSheetId="20">'Nov 14'!$N$72</definedName>
    <definedName name="BoE_FCLS" localSheetId="4">'Nov 15'!$N$72</definedName>
    <definedName name="BoE_FCLS" localSheetId="21">'Oct 14'!$N$72</definedName>
    <definedName name="BoE_FCLS" localSheetId="5">'Oct 15'!$N$72</definedName>
    <definedName name="BoE_FCLS" localSheetId="23">'Sep 14'!$N$72</definedName>
    <definedName name="BoE_FCLS" localSheetId="7">'Sep 15'!$N$72</definedName>
    <definedName name="BoE_FCLS_1_m" localSheetId="29">'Apr 14'!$N$74</definedName>
    <definedName name="BoE_FCLS_1_m" localSheetId="13">'Apr 15'!$N$74</definedName>
    <definedName name="BoE_FCLS_1_m" localSheetId="24">'Aug 14'!$N$74</definedName>
    <definedName name="BoE_FCLS_1_m" localSheetId="8">'Aug 15'!$N$74</definedName>
    <definedName name="BoE_FCLS_1_m" localSheetId="19">'Dec 14'!$N$74</definedName>
    <definedName name="BoE_FCLS_1_m" localSheetId="3">'Dec 15'!$N$74</definedName>
    <definedName name="BoE_FCLS_1_m" localSheetId="16">'Feb 15'!$N$74</definedName>
    <definedName name="BoE_FCLS_1_m" localSheetId="17">'Jan 15'!$N$74</definedName>
    <definedName name="BoE_FCLS_1_m" localSheetId="25">'Jul 14'!$N$74</definedName>
    <definedName name="BoE_FCLS_1_m" localSheetId="9">'Jul 15'!$N$74</definedName>
    <definedName name="BoE_FCLS_1_m" localSheetId="27">'Jun 14'!$N$74</definedName>
    <definedName name="BoE_FCLS_1_m" localSheetId="11">'Jun 15'!$N$74</definedName>
    <definedName name="BoE_FCLS_1_m" localSheetId="31">'Mar 14'!$N$74</definedName>
    <definedName name="BoE_FCLS_1_m" localSheetId="15">'Mar 15'!$N$74</definedName>
    <definedName name="BoE_FCLS_1_m" localSheetId="28">'May 14'!$N$74</definedName>
    <definedName name="BoE_FCLS_1_m" localSheetId="12">'May 15'!$N$74</definedName>
    <definedName name="BoE_FCLS_1_m" localSheetId="20">'Nov 14'!$N$74</definedName>
    <definedName name="BoE_FCLS_1_m" localSheetId="4">'Nov 15'!$N$74</definedName>
    <definedName name="BoE_FCLS_1_m" localSheetId="21">'Oct 14'!$N$74</definedName>
    <definedName name="BoE_FCLS_1_m" localSheetId="5">'Oct 15'!$N$74</definedName>
    <definedName name="BoE_FCLS_1_m" localSheetId="23">'Sep 14'!$N$74</definedName>
    <definedName name="BoE_FCLS_1_m" localSheetId="7">'Sep 15'!$N$74</definedName>
    <definedName name="BoE_FCLS_1_y" localSheetId="29">'Apr 14'!$N$76</definedName>
    <definedName name="BoE_FCLS_1_y" localSheetId="13">'Apr 15'!$N$76</definedName>
    <definedName name="BoE_FCLS_1_y" localSheetId="24">'Aug 14'!$N$76</definedName>
    <definedName name="BoE_FCLS_1_y" localSheetId="8">'Aug 15'!$N$76</definedName>
    <definedName name="BoE_FCLS_1_y" localSheetId="19">'Dec 14'!$N$76</definedName>
    <definedName name="BoE_FCLS_1_y" localSheetId="3">'Dec 15'!$N$76</definedName>
    <definedName name="BoE_FCLS_1_y" localSheetId="16">'Feb 15'!$N$76</definedName>
    <definedName name="BoE_FCLS_1_y" localSheetId="17">'Jan 15'!$N$76</definedName>
    <definedName name="BoE_FCLS_1_y" localSheetId="25">'Jul 14'!$N$76</definedName>
    <definedName name="BoE_FCLS_1_y" localSheetId="9">'Jul 15'!$N$76</definedName>
    <definedName name="BoE_FCLS_1_y" localSheetId="27">'Jun 14'!$N$76</definedName>
    <definedName name="BoE_FCLS_1_y" localSheetId="11">'Jun 15'!$N$76</definedName>
    <definedName name="BoE_FCLS_1_y" localSheetId="31">'Mar 14'!$N$76</definedName>
    <definedName name="BoE_FCLS_1_y" localSheetId="15">'Mar 15'!$N$76</definedName>
    <definedName name="BoE_FCLS_1_y" localSheetId="28">'May 14'!$N$76</definedName>
    <definedName name="BoE_FCLS_1_y" localSheetId="12">'May 15'!$N$76</definedName>
    <definedName name="BoE_FCLS_1_y" localSheetId="20">'Nov 14'!$N$76</definedName>
    <definedName name="BoE_FCLS_1_y" localSheetId="4">'Nov 15'!$N$76</definedName>
    <definedName name="BoE_FCLS_1_y" localSheetId="21">'Oct 14'!$N$76</definedName>
    <definedName name="BoE_FCLS_1_y" localSheetId="5">'Oct 15'!$N$76</definedName>
    <definedName name="BoE_FCLS_1_y" localSheetId="23">'Sep 14'!$N$76</definedName>
    <definedName name="BoE_FCLS_1_y" localSheetId="7">'Sep 15'!$N$76</definedName>
    <definedName name="BoE_FCLS_3_m" localSheetId="29">'Apr 14'!$N$75</definedName>
    <definedName name="BoE_FCLS_3_m" localSheetId="13">'Apr 15'!$N$75</definedName>
    <definedName name="BoE_FCLS_3_m" localSheetId="24">'Aug 14'!$N$75</definedName>
    <definedName name="BoE_FCLS_3_m" localSheetId="8">'Aug 15'!$N$75</definedName>
    <definedName name="BoE_FCLS_3_m" localSheetId="19">'Dec 14'!$N$75</definedName>
    <definedName name="BoE_FCLS_3_m" localSheetId="3">'Dec 15'!$N$75</definedName>
    <definedName name="BoE_FCLS_3_m" localSheetId="16">'Feb 15'!$N$75</definedName>
    <definedName name="BoE_FCLS_3_m" localSheetId="17">'Jan 15'!$N$75</definedName>
    <definedName name="BoE_FCLS_3_m" localSheetId="25">'Jul 14'!$N$75</definedName>
    <definedName name="BoE_FCLS_3_m" localSheetId="9">'Jul 15'!$N$75</definedName>
    <definedName name="BoE_FCLS_3_m" localSheetId="27">'Jun 14'!$N$75</definedName>
    <definedName name="BoE_FCLS_3_m" localSheetId="11">'Jun 15'!$N$75</definedName>
    <definedName name="BoE_FCLS_3_m" localSheetId="31">'Mar 14'!$N$75</definedName>
    <definedName name="BoE_FCLS_3_m" localSheetId="15">'Mar 15'!$N$75</definedName>
    <definedName name="BoE_FCLS_3_m" localSheetId="28">'May 14'!$N$75</definedName>
    <definedName name="BoE_FCLS_3_m" localSheetId="12">'May 15'!$N$75</definedName>
    <definedName name="BoE_FCLS_3_m" localSheetId="20">'Nov 14'!$N$75</definedName>
    <definedName name="BoE_FCLS_3_m" localSheetId="4">'Nov 15'!$N$75</definedName>
    <definedName name="BoE_FCLS_3_m" localSheetId="21">'Oct 14'!$N$75</definedName>
    <definedName name="BoE_FCLS_3_m" localSheetId="5">'Oct 15'!$N$75</definedName>
    <definedName name="BoE_FCLS_3_m" localSheetId="23">'Sep 14'!$N$75</definedName>
    <definedName name="BoE_FCLS_3_m" localSheetId="7">'Sep 15'!$N$75</definedName>
    <definedName name="BoE_FCR" localSheetId="45">'Apr 13'!$N$10</definedName>
    <definedName name="BoE_FCR" localSheetId="29">'Apr 14'!$N$10</definedName>
    <definedName name="BoE_FCR" localSheetId="13">'Apr 15'!$N$10</definedName>
    <definedName name="BoE_FCR" localSheetId="40">'Aug 13'!$N$10</definedName>
    <definedName name="BoE_FCR" localSheetId="24">'Aug 14'!$N$10</definedName>
    <definedName name="BoE_FCR" localSheetId="8">'Aug 15'!$N$10</definedName>
    <definedName name="BoE_FCR" localSheetId="51">'Dec 12'!$N$10</definedName>
    <definedName name="BoE_FCR" localSheetId="35">'Dec 13'!$N$10</definedName>
    <definedName name="BoE_FCR" localSheetId="19">'Dec 14'!$N$10</definedName>
    <definedName name="BoE_FCR" localSheetId="3">'Dec 15'!$N$10</definedName>
    <definedName name="BoE_FCR" localSheetId="48">'Feb 13'!$N$10</definedName>
    <definedName name="BoE_FCR" localSheetId="32">'Feb 14'!$N$10</definedName>
    <definedName name="BoE_FCR" localSheetId="16">'Feb 15'!$N$10</definedName>
    <definedName name="BoE_FCR" localSheetId="49">'Jan 13'!$N$10</definedName>
    <definedName name="BoE_FCR" localSheetId="33">'Jan 14'!$N$10</definedName>
    <definedName name="BoE_FCR" localSheetId="17">'Jan 15'!$N$10</definedName>
    <definedName name="BoE_FCR" localSheetId="41">'Jul 13'!$N$10</definedName>
    <definedName name="BoE_FCR" localSheetId="25">'Jul 14'!$N$10</definedName>
    <definedName name="BoE_FCR" localSheetId="9">'Jul 15'!$N$10</definedName>
    <definedName name="BoE_FCR" localSheetId="43">'Jun 13'!$N$10</definedName>
    <definedName name="BoE_FCR" localSheetId="27">'Jun 14'!$N$10</definedName>
    <definedName name="BoE_FCR" localSheetId="11">'Jun 15'!$N$10</definedName>
    <definedName name="BoE_FCR" localSheetId="47">'Mar 13'!$N$10</definedName>
    <definedName name="BoE_FCR" localSheetId="31">'Mar 14'!$N$10</definedName>
    <definedName name="BoE_FCR" localSheetId="15">'Mar 15'!$N$10</definedName>
    <definedName name="BoE_FCR" localSheetId="44">'May 13'!$N$10</definedName>
    <definedName name="BoE_FCR" localSheetId="28">'May 14'!$N$10</definedName>
    <definedName name="BoE_FCR" localSheetId="12">'May 15'!$N$10</definedName>
    <definedName name="BoE_FCR" localSheetId="36">'Nov 13'!$N$10</definedName>
    <definedName name="BoE_FCR" localSheetId="20">'Nov 14'!$N$10</definedName>
    <definedName name="BoE_FCR" localSheetId="4">'Nov 15'!$N$10</definedName>
    <definedName name="BoE_FCR" localSheetId="37">'Oct 13'!$N$10</definedName>
    <definedName name="BoE_FCR" localSheetId="21">'Oct 14'!$N$10</definedName>
    <definedName name="BoE_FCR" localSheetId="5">'Oct 15'!$N$10</definedName>
    <definedName name="BoE_FCR" localSheetId="39">'Sep 13'!$N$10</definedName>
    <definedName name="BoE_FCR" localSheetId="23">'Sep 14'!$N$10</definedName>
    <definedName name="BoE_FCR" localSheetId="7">'Sep 15'!$N$10</definedName>
    <definedName name="BoE_FCS" localSheetId="29">'Apr 14'!$N$128</definedName>
    <definedName name="BoE_FCS" localSheetId="13">'Apr 15'!$N$128</definedName>
    <definedName name="BoE_FCS" localSheetId="24">'Aug 14'!$N$128</definedName>
    <definedName name="BoE_FCS" localSheetId="8">'Aug 15'!$N$128</definedName>
    <definedName name="BoE_FCS" localSheetId="19">'Dec 14'!$N$128</definedName>
    <definedName name="BoE_FCS" localSheetId="3">'Dec 15'!$N$128</definedName>
    <definedName name="BoE_FCS" localSheetId="16">'Feb 15'!$N$128</definedName>
    <definedName name="BoE_FCS" localSheetId="17">'Jan 15'!$N$128</definedName>
    <definedName name="BoE_FCS" localSheetId="25">'Jul 14'!$N$128</definedName>
    <definedName name="BoE_FCS" localSheetId="9">'Jul 15'!$N$128</definedName>
    <definedName name="BoE_FCS" localSheetId="27">'Jun 14'!$N$128</definedName>
    <definedName name="BoE_FCS" localSheetId="11">'Jun 15'!$N$128</definedName>
    <definedName name="BoE_FCS" localSheetId="31">'Mar 14'!$N$128</definedName>
    <definedName name="BoE_FCS" localSheetId="15">'Mar 15'!$N$128</definedName>
    <definedName name="BoE_FCS" localSheetId="28">'May 14'!$N$128</definedName>
    <definedName name="BoE_FCS" localSheetId="12">'May 15'!$N$128</definedName>
    <definedName name="BoE_FCS" localSheetId="20">'Nov 14'!$N$128</definedName>
    <definedName name="BoE_FCS" localSheetId="4">'Nov 15'!$N$128</definedName>
    <definedName name="BoE_FCS" localSheetId="21">'Oct 14'!$N$128</definedName>
    <definedName name="BoE_FCS" localSheetId="5">'Oct 15'!$N$128</definedName>
    <definedName name="BoE_FCS" localSheetId="23">'Sep 14'!$N$128</definedName>
    <definedName name="BoE_FCS" localSheetId="7">'Sep 15'!$N$128</definedName>
    <definedName name="BoE_FI_foreign" localSheetId="29">'Apr 14'!$N$144</definedName>
    <definedName name="BoE_FI_foreign" localSheetId="13">'Apr 15'!$N$144</definedName>
    <definedName name="BoE_FI_foreign" localSheetId="24">'Aug 14'!$N$144</definedName>
    <definedName name="BoE_FI_foreign" localSheetId="8">'Aug 15'!$N$144</definedName>
    <definedName name="BoE_FI_foreign" localSheetId="19">'Dec 14'!$N$144</definedName>
    <definedName name="BoE_FI_foreign" localSheetId="3">'Dec 15'!$N$144</definedName>
    <definedName name="BoE_FI_foreign" localSheetId="16">'Feb 15'!$N$144</definedName>
    <definedName name="BoE_FI_foreign" localSheetId="17">'Jan 15'!$N$144</definedName>
    <definedName name="BoE_FI_foreign" localSheetId="25">'Jul 14'!$N$144</definedName>
    <definedName name="BoE_FI_foreign" localSheetId="9">'Jul 15'!$N$144</definedName>
    <definedName name="BoE_FI_foreign" localSheetId="27">'Jun 14'!$N$144</definedName>
    <definedName name="BoE_FI_foreign" localSheetId="11">'Jun 15'!$N$144</definedName>
    <definedName name="BoE_FI_foreign" localSheetId="31">'Mar 14'!$N$144</definedName>
    <definedName name="BoE_FI_foreign" localSheetId="15">'Mar 15'!$N$144</definedName>
    <definedName name="BoE_FI_foreign" localSheetId="28">'May 14'!$N$144</definedName>
    <definedName name="BoE_FI_foreign" localSheetId="12">'May 15'!$N$144</definedName>
    <definedName name="BoE_FI_foreign" localSheetId="20">'Nov 14'!$N$144</definedName>
    <definedName name="BoE_FI_foreign" localSheetId="4">'Nov 15'!$N$144</definedName>
    <definedName name="BoE_FI_foreign" localSheetId="21">'Oct 14'!$N$144</definedName>
    <definedName name="BoE_FI_foreign" localSheetId="5">'Oct 15'!$N$144</definedName>
    <definedName name="BoE_FI_foreign" localSheetId="23">'Sep 14'!$N$144</definedName>
    <definedName name="BoE_FI_foreign" localSheetId="7">'Sep 15'!$N$144</definedName>
    <definedName name="BoE_Gold_Dollar" localSheetId="45">'Apr 13'!$N$48</definedName>
    <definedName name="BoE_Gold_Dollar" localSheetId="29">'Apr 14'!$N$48</definedName>
    <definedName name="BoE_Gold_Dollar" localSheetId="13">'Apr 15'!$N$48</definedName>
    <definedName name="BoE_Gold_Dollar" localSheetId="40">'Aug 13'!$N$48</definedName>
    <definedName name="BoE_Gold_Dollar" localSheetId="24">'Aug 14'!$N$48</definedName>
    <definedName name="BoE_Gold_Dollar" localSheetId="8">'Aug 15'!$N$48</definedName>
    <definedName name="BoE_Gold_Dollar" localSheetId="51">'Dec 12'!$N$48</definedName>
    <definedName name="BoE_Gold_Dollar" localSheetId="35">'Dec 13'!$N$48</definedName>
    <definedName name="BoE_Gold_Dollar" localSheetId="19">'Dec 14'!$N$48</definedName>
    <definedName name="BoE_Gold_Dollar" localSheetId="3">'Dec 15'!$N$48</definedName>
    <definedName name="BoE_Gold_Dollar" localSheetId="48">'Feb 13'!$N$48</definedName>
    <definedName name="BoE_Gold_Dollar" localSheetId="32">'Feb 14'!$N$48</definedName>
    <definedName name="BoE_Gold_Dollar" localSheetId="16">'Feb 15'!$N$48</definedName>
    <definedName name="BoE_Gold_Dollar" localSheetId="49">'Jan 13'!$N$48</definedName>
    <definedName name="BoE_Gold_Dollar" localSheetId="33">'Jan 14'!$N$48</definedName>
    <definedName name="BoE_Gold_Dollar" localSheetId="17">'Jan 15'!$N$48</definedName>
    <definedName name="BoE_Gold_Dollar" localSheetId="41">'Jul 13'!$N$48</definedName>
    <definedName name="BoE_Gold_Dollar" localSheetId="25">'Jul 14'!$N$48</definedName>
    <definedName name="BoE_Gold_Dollar" localSheetId="9">'Jul 15'!$N$48</definedName>
    <definedName name="BoE_Gold_Dollar" localSheetId="43">'Jun 13'!$N$48</definedName>
    <definedName name="BoE_Gold_Dollar" localSheetId="27">'Jun 14'!$N$48</definedName>
    <definedName name="BoE_Gold_Dollar" localSheetId="11">'Jun 15'!$N$48</definedName>
    <definedName name="BoE_Gold_Dollar" localSheetId="47">'Mar 13'!$N$48</definedName>
    <definedName name="BoE_Gold_Dollar" localSheetId="31">'Mar 14'!$N$48</definedName>
    <definedName name="BoE_Gold_Dollar" localSheetId="15">'Mar 15'!$N$48</definedName>
    <definedName name="BoE_Gold_Dollar" localSheetId="44">'May 13'!$N$48</definedName>
    <definedName name="BoE_Gold_Dollar" localSheetId="28">'May 14'!$N$48</definedName>
    <definedName name="BoE_Gold_Dollar" localSheetId="12">'May 15'!$N$48</definedName>
    <definedName name="BoE_Gold_Dollar" localSheetId="36">'Nov 13'!$N$48</definedName>
    <definedName name="BoE_Gold_Dollar" localSheetId="20">'Nov 14'!$N$48</definedName>
    <definedName name="BoE_Gold_Dollar" localSheetId="4">'Nov 15'!$N$48</definedName>
    <definedName name="BoE_Gold_Dollar" localSheetId="37">'Oct 13'!$N$48</definedName>
    <definedName name="BoE_Gold_Dollar" localSheetId="21">'Oct 14'!$N$48</definedName>
    <definedName name="BoE_Gold_Dollar" localSheetId="5">'Oct 15'!$N$48</definedName>
    <definedName name="BoE_Gold_Dollar" localSheetId="39">'Sep 13'!$N$48</definedName>
    <definedName name="BoE_Gold_Dollar" localSheetId="23">'Sep 14'!$N$48</definedName>
    <definedName name="BoE_Gold_Dollar" localSheetId="7">'Sep 15'!$N$48</definedName>
    <definedName name="BoE_Gold_Fine" localSheetId="29">'Apr 14'!$N$49</definedName>
    <definedName name="BoE_Gold_Fine" localSheetId="13">'Apr 15'!$N$49</definedName>
    <definedName name="BoE_Gold_Fine" localSheetId="24">'Aug 14'!$N$49</definedName>
    <definedName name="BoE_Gold_Fine" localSheetId="8">'Aug 15'!$N$49</definedName>
    <definedName name="BoE_Gold_Fine" localSheetId="19">'Dec 14'!$N$49</definedName>
    <definedName name="BoE_Gold_Fine" localSheetId="3">'Dec 15'!$N$49</definedName>
    <definedName name="BoE_Gold_Fine" localSheetId="16">'Feb 15'!$N$49</definedName>
    <definedName name="BoE_Gold_Fine" localSheetId="17">'Jan 15'!$N$49</definedName>
    <definedName name="BoE_Gold_Fine" localSheetId="25">'Jul 14'!$N$49</definedName>
    <definedName name="BoE_Gold_Fine" localSheetId="9">'Jul 15'!$N$49</definedName>
    <definedName name="BoE_Gold_Fine" localSheetId="27">'Jun 14'!$N$49</definedName>
    <definedName name="BoE_Gold_Fine" localSheetId="11">'Jun 15'!$N$49</definedName>
    <definedName name="BoE_Gold_Fine" localSheetId="31">'Mar 14'!$N$49</definedName>
    <definedName name="BoE_Gold_Fine" localSheetId="15">'Mar 15'!$N$49</definedName>
    <definedName name="BoE_Gold_Fine" localSheetId="28">'May 14'!$N$49</definedName>
    <definedName name="BoE_Gold_Fine" localSheetId="12">'May 15'!$N$49</definedName>
    <definedName name="BoE_Gold_Fine" localSheetId="20">'Nov 14'!$N$49</definedName>
    <definedName name="BoE_Gold_Fine" localSheetId="4">'Nov 15'!$N$49</definedName>
    <definedName name="BoE_Gold_Fine" localSheetId="21">'Oct 14'!$N$49</definedName>
    <definedName name="BoE_Gold_Fine" localSheetId="5">'Oct 15'!$N$49</definedName>
    <definedName name="BoE_Gold_Fine" localSheetId="23">'Sep 14'!$N$49</definedName>
    <definedName name="BoE_Gold_Fine" localSheetId="7">'Sep 15'!$N$49</definedName>
    <definedName name="BoE_IMF" localSheetId="45">'Apr 13'!$N$44</definedName>
    <definedName name="BoE_IMF" localSheetId="29">'Apr 14'!$N$44</definedName>
    <definedName name="BoE_IMF" localSheetId="13">'Apr 15'!$N$44</definedName>
    <definedName name="BoE_IMF" localSheetId="40">'Aug 13'!$N$44</definedName>
    <definedName name="BoE_IMF" localSheetId="24">'Aug 14'!$N$44</definedName>
    <definedName name="BoE_IMF" localSheetId="8">'Aug 15'!$N$44</definedName>
    <definedName name="BoE_IMF" localSheetId="51">'Dec 12'!$N$44</definedName>
    <definedName name="BoE_IMF" localSheetId="35">'Dec 13'!$N$44</definedName>
    <definedName name="BoE_IMF" localSheetId="19">'Dec 14'!$N$44</definedName>
    <definedName name="BoE_IMF" localSheetId="3">'Dec 15'!$N$44</definedName>
    <definedName name="BoE_IMF" localSheetId="48">'Feb 13'!$N$44</definedName>
    <definedName name="BoE_IMF" localSheetId="32">'Feb 14'!$N$44</definedName>
    <definedName name="BoE_IMF" localSheetId="16">'Feb 15'!$N$44</definedName>
    <definedName name="BoE_IMF" localSheetId="49">'Jan 13'!$N$44</definedName>
    <definedName name="BoE_IMF" localSheetId="33">'Jan 14'!$N$44</definedName>
    <definedName name="BoE_IMF" localSheetId="17">'Jan 15'!$N$44</definedName>
    <definedName name="BoE_IMF" localSheetId="41">'Jul 13'!$N$44</definedName>
    <definedName name="BoE_IMF" localSheetId="25">'Jul 14'!$N$44</definedName>
    <definedName name="BoE_IMF" localSheetId="9">'Jul 15'!$N$44</definedName>
    <definedName name="BoE_IMF" localSheetId="43">'Jun 13'!$N$44</definedName>
    <definedName name="BoE_IMF" localSheetId="27">'Jun 14'!$N$44</definedName>
    <definedName name="BoE_IMF" localSheetId="11">'Jun 15'!$N$44</definedName>
    <definedName name="BoE_IMF" localSheetId="47">'Mar 13'!$N$44</definedName>
    <definedName name="BoE_IMF" localSheetId="31">'Mar 14'!$N$44</definedName>
    <definedName name="BoE_IMF" localSheetId="15">'Mar 15'!$N$44</definedName>
    <definedName name="BoE_IMF" localSheetId="44">'May 13'!$N$44</definedName>
    <definedName name="BoE_IMF" localSheetId="28">'May 14'!$N$44</definedName>
    <definedName name="BoE_IMF" localSheetId="12">'May 15'!$N$44</definedName>
    <definedName name="BoE_IMF" localSheetId="36">'Nov 13'!$N$44</definedName>
    <definedName name="BoE_IMF" localSheetId="20">'Nov 14'!$N$44</definedName>
    <definedName name="BoE_IMF" localSheetId="4">'Nov 15'!$N$44</definedName>
    <definedName name="BoE_IMF" localSheetId="37">'Oct 13'!$N$44</definedName>
    <definedName name="BoE_IMF" localSheetId="21">'Oct 14'!$N$44</definedName>
    <definedName name="BoE_IMF" localSheetId="5">'Oct 15'!$N$44</definedName>
    <definedName name="BoE_IMF" localSheetId="39">'Sep 13'!$N$44</definedName>
    <definedName name="BoE_IMF" localSheetId="23">'Sep 14'!$N$44</definedName>
    <definedName name="BoE_IMF" localSheetId="7">'Sep 15'!$N$44</definedName>
    <definedName name="BoE_Liab_Collateral" localSheetId="29">'Apr 14'!$N$124</definedName>
    <definedName name="BoE_Liab_Collateral" localSheetId="13">'Apr 15'!$N$124</definedName>
    <definedName name="BoE_Liab_Collateral" localSheetId="24">'Aug 14'!$N$124</definedName>
    <definedName name="BoE_Liab_Collateral" localSheetId="8">'Aug 15'!$N$124</definedName>
    <definedName name="BoE_Liab_Collateral" localSheetId="19">'Dec 14'!$N$124</definedName>
    <definedName name="BoE_Liab_Collateral" localSheetId="3">'Dec 15'!$N$124</definedName>
    <definedName name="BoE_Liab_Collateral" localSheetId="16">'Feb 15'!$N$124</definedName>
    <definedName name="BoE_Liab_Collateral" localSheetId="17">'Jan 15'!$N$124</definedName>
    <definedName name="BoE_Liab_Collateral" localSheetId="25">'Jul 14'!$N$124</definedName>
    <definedName name="BoE_Liab_Collateral" localSheetId="9">'Jul 15'!$N$124</definedName>
    <definedName name="BoE_Liab_Collateral" localSheetId="27">'Jun 14'!$N$124</definedName>
    <definedName name="BoE_Liab_Collateral" localSheetId="11">'Jun 15'!$N$124</definedName>
    <definedName name="BoE_Liab_Collateral" localSheetId="31">'Mar 14'!$N$124</definedName>
    <definedName name="BoE_Liab_Collateral" localSheetId="15">'Mar 15'!$N$124</definedName>
    <definedName name="BoE_Liab_Collateral" localSheetId="28">'May 14'!$N$124</definedName>
    <definedName name="BoE_Liab_Collateral" localSheetId="12">'May 15'!$N$124</definedName>
    <definedName name="BoE_Liab_Collateral" localSheetId="20">'Nov 14'!$N$124</definedName>
    <definedName name="BoE_Liab_Collateral" localSheetId="4">'Nov 15'!$N$124</definedName>
    <definedName name="BoE_Liab_Collateral" localSheetId="21">'Oct 14'!$N$124</definedName>
    <definedName name="BoE_Liab_Collateral" localSheetId="5">'Oct 15'!$N$124</definedName>
    <definedName name="BoE_Liab_Collateral" localSheetId="23">'Sep 14'!$N$124</definedName>
    <definedName name="BoE_Liab_Collateral" localSheetId="7">'Sep 15'!$N$124</definedName>
    <definedName name="BoE_Liab_Foreign" localSheetId="29">'Apr 14'!$N$122</definedName>
    <definedName name="BoE_Liab_Foreign" localSheetId="13">'Apr 15'!$N$122</definedName>
    <definedName name="BoE_Liab_Foreign" localSheetId="24">'Aug 14'!$N$122</definedName>
    <definedName name="BoE_Liab_Foreign" localSheetId="8">'Aug 15'!$N$122</definedName>
    <definedName name="BoE_Liab_Foreign" localSheetId="19">'Dec 14'!$N$122</definedName>
    <definedName name="BoE_Liab_Foreign" localSheetId="3">'Dec 15'!$N$122</definedName>
    <definedName name="BoE_Liab_Foreign" localSheetId="16">'Feb 15'!$N$122</definedName>
    <definedName name="BoE_Liab_Foreign" localSheetId="17">'Jan 15'!$N$122</definedName>
    <definedName name="BoE_Liab_Foreign" localSheetId="25">'Jul 14'!$N$122</definedName>
    <definedName name="BoE_Liab_Foreign" localSheetId="9">'Jul 15'!$N$122</definedName>
    <definedName name="BoE_Liab_Foreign" localSheetId="27">'Jun 14'!$N$122</definedName>
    <definedName name="BoE_Liab_Foreign" localSheetId="11">'Jun 15'!$N$122</definedName>
    <definedName name="BoE_Liab_Foreign" localSheetId="31">'Mar 14'!$N$122</definedName>
    <definedName name="BoE_Liab_Foreign" localSheetId="15">'Mar 15'!$N$122</definedName>
    <definedName name="BoE_Liab_Foreign" localSheetId="28">'May 14'!$N$122</definedName>
    <definedName name="BoE_Liab_Foreign" localSheetId="12">'May 15'!$N$122</definedName>
    <definedName name="BoE_Liab_Foreign" localSheetId="20">'Nov 14'!$N$122</definedName>
    <definedName name="BoE_Liab_Foreign" localSheetId="4">'Nov 15'!$N$122</definedName>
    <definedName name="BoE_Liab_Foreign" localSheetId="21">'Oct 14'!$N$122</definedName>
    <definedName name="BoE_Liab_Foreign" localSheetId="5">'Oct 15'!$N$122</definedName>
    <definedName name="BoE_Liab_Foreign" localSheetId="23">'Sep 14'!$N$122</definedName>
    <definedName name="BoE_Liab_Foreign" localSheetId="7">'Sep 15'!$N$122</definedName>
    <definedName name="BoE_Liab_Other" localSheetId="29">'Apr 14'!$N$125</definedName>
    <definedName name="BoE_Liab_Other" localSheetId="13">'Apr 15'!$N$125</definedName>
    <definedName name="BoE_Liab_Other" localSheetId="24">'Aug 14'!$N$125</definedName>
    <definedName name="BoE_Liab_Other" localSheetId="8">'Aug 15'!$N$125</definedName>
    <definedName name="BoE_Liab_Other" localSheetId="19">'Dec 14'!$N$125</definedName>
    <definedName name="BoE_Liab_Other" localSheetId="3">'Dec 15'!$N$125</definedName>
    <definedName name="BoE_Liab_Other" localSheetId="16">'Feb 15'!$N$125</definedName>
    <definedName name="BoE_Liab_Other" localSheetId="17">'Jan 15'!$N$125</definedName>
    <definedName name="BoE_Liab_Other" localSheetId="25">'Jul 14'!$N$125</definedName>
    <definedName name="BoE_Liab_Other" localSheetId="9">'Jul 15'!$N$125</definedName>
    <definedName name="BoE_Liab_Other" localSheetId="27">'Jun 14'!$N$125</definedName>
    <definedName name="BoE_Liab_Other" localSheetId="11">'Jun 15'!$N$125</definedName>
    <definedName name="BoE_Liab_Other" localSheetId="31">'Mar 14'!$N$125</definedName>
    <definedName name="BoE_Liab_Other" localSheetId="15">'Mar 15'!$N$125</definedName>
    <definedName name="BoE_Liab_Other" localSheetId="28">'May 14'!$N$125</definedName>
    <definedName name="BoE_Liab_Other" localSheetId="12">'May 15'!$N$125</definedName>
    <definedName name="BoE_Liab_Other" localSheetId="20">'Nov 14'!$N$125</definedName>
    <definedName name="BoE_Liab_Other" localSheetId="4">'Nov 15'!$N$125</definedName>
    <definedName name="BoE_Liab_Other" localSheetId="21">'Oct 14'!$N$125</definedName>
    <definedName name="BoE_Liab_Other" localSheetId="5">'Oct 15'!$N$125</definedName>
    <definedName name="BoE_Liab_Other" localSheetId="23">'Sep 14'!$N$125</definedName>
    <definedName name="BoE_Liab_Other" localSheetId="7">'Sep 15'!$N$125</definedName>
    <definedName name="BoE_Long" localSheetId="29">'Apr 14'!$N$87</definedName>
    <definedName name="BoE_Long" localSheetId="13">'Apr 15'!$N$87</definedName>
    <definedName name="BoE_Long" localSheetId="24">'Aug 14'!$N$87</definedName>
    <definedName name="BoE_Long" localSheetId="8">'Aug 15'!$N$87</definedName>
    <definedName name="BoE_Long" localSheetId="19">'Dec 14'!$N$87</definedName>
    <definedName name="BoE_Long" localSheetId="3">'Dec 15'!$N$87</definedName>
    <definedName name="BoE_Long" localSheetId="16">'Feb 15'!$N$87</definedName>
    <definedName name="BoE_Long" localSheetId="17">'Jan 15'!$N$87</definedName>
    <definedName name="BoE_Long" localSheetId="25">'Jul 14'!$N$87</definedName>
    <definedName name="BoE_Long" localSheetId="9">'Jul 15'!$N$87</definedName>
    <definedName name="BoE_Long" localSheetId="27">'Jun 14'!$N$87</definedName>
    <definedName name="BoE_Long" localSheetId="11">'Jun 15'!$N$87</definedName>
    <definedName name="BoE_Long" localSheetId="31">'Mar 14'!$N$87</definedName>
    <definedName name="BoE_Long" localSheetId="15">'Mar 15'!$N$87</definedName>
    <definedName name="BoE_Long" localSheetId="28">'May 14'!$N$87</definedName>
    <definedName name="BoE_Long" localSheetId="12">'May 15'!$N$87</definedName>
    <definedName name="BoE_Long" localSheetId="20">'Nov 14'!$N$87</definedName>
    <definedName name="BoE_Long" localSheetId="4">'Nov 15'!$N$87</definedName>
    <definedName name="BoE_Long" localSheetId="21">'Oct 14'!$N$87</definedName>
    <definedName name="BoE_Long" localSheetId="5">'Oct 15'!$N$87</definedName>
    <definedName name="BoE_Long" localSheetId="23">'Sep 14'!$N$87</definedName>
    <definedName name="BoE_Long" localSheetId="7">'Sep 15'!$N$87</definedName>
    <definedName name="BoE_Long_1_m" localSheetId="29">'Apr 14'!$N$89</definedName>
    <definedName name="BoE_Long_1_m" localSheetId="13">'Apr 15'!$N$89</definedName>
    <definedName name="BoE_Long_1_m" localSheetId="24">'Aug 14'!$N$89</definedName>
    <definedName name="BoE_Long_1_m" localSheetId="8">'Aug 15'!$N$89</definedName>
    <definedName name="BoE_Long_1_m" localSheetId="19">'Dec 14'!$N$89</definedName>
    <definedName name="BoE_Long_1_m" localSheetId="3">'Dec 15'!$N$89</definedName>
    <definedName name="BoE_Long_1_m" localSheetId="16">'Feb 15'!$N$89</definedName>
    <definedName name="BoE_Long_1_m" localSheetId="17">'Jan 15'!$N$89</definedName>
    <definedName name="BoE_Long_1_m" localSheetId="25">'Jul 14'!$N$89</definedName>
    <definedName name="BoE_Long_1_m" localSheetId="9">'Jul 15'!$N$89</definedName>
    <definedName name="BoE_Long_1_m" localSheetId="27">'Jun 14'!$N$89</definedName>
    <definedName name="BoE_Long_1_m" localSheetId="11">'Jun 15'!$N$89</definedName>
    <definedName name="BoE_Long_1_m" localSheetId="31">'Mar 14'!$N$89</definedName>
    <definedName name="BoE_Long_1_m" localSheetId="15">'Mar 15'!$N$89</definedName>
    <definedName name="BoE_Long_1_m" localSheetId="28">'May 14'!$N$89</definedName>
    <definedName name="BoE_Long_1_m" localSheetId="12">'May 15'!$N$89</definedName>
    <definedName name="BoE_Long_1_m" localSheetId="20">'Nov 14'!$N$89</definedName>
    <definedName name="BoE_Long_1_m" localSheetId="4">'Nov 15'!$N$89</definedName>
    <definedName name="BoE_Long_1_m" localSheetId="21">'Oct 14'!$N$89</definedName>
    <definedName name="BoE_Long_1_m" localSheetId="5">'Oct 15'!$N$89</definedName>
    <definedName name="BoE_Long_1_m" localSheetId="23">'Sep 14'!$N$89</definedName>
    <definedName name="BoE_Long_1_m" localSheetId="7">'Sep 15'!$N$89</definedName>
    <definedName name="BoE_Long_1_y" localSheetId="29">'Apr 14'!$N$91</definedName>
    <definedName name="BoE_Long_1_y" localSheetId="13">'Apr 15'!$N$91</definedName>
    <definedName name="BoE_Long_1_y" localSheetId="24">'Aug 14'!$N$91</definedName>
    <definedName name="BoE_Long_1_y" localSheetId="8">'Aug 15'!$N$91</definedName>
    <definedName name="BoE_Long_1_y" localSheetId="19">'Dec 14'!$N$91</definedName>
    <definedName name="BoE_Long_1_y" localSheetId="3">'Dec 15'!$N$91</definedName>
    <definedName name="BoE_Long_1_y" localSheetId="16">'Feb 15'!$N$91</definedName>
    <definedName name="BoE_Long_1_y" localSheetId="17">'Jan 15'!$N$91</definedName>
    <definedName name="BoE_Long_1_y" localSheetId="25">'Jul 14'!$N$91</definedName>
    <definedName name="BoE_Long_1_y" localSheetId="9">'Jul 15'!$N$91</definedName>
    <definedName name="BoE_Long_1_y" localSheetId="27">'Jun 14'!$N$91</definedName>
    <definedName name="BoE_Long_1_y" localSheetId="11">'Jun 15'!$N$91</definedName>
    <definedName name="BoE_Long_1_y" localSheetId="31">'Mar 14'!$N$91</definedName>
    <definedName name="BoE_Long_1_y" localSheetId="15">'Mar 15'!$N$91</definedName>
    <definedName name="BoE_Long_1_y" localSheetId="28">'May 14'!$N$91</definedName>
    <definedName name="BoE_Long_1_y" localSheetId="12">'May 15'!$N$91</definedName>
    <definedName name="BoE_Long_1_y" localSheetId="20">'Nov 14'!$N$91</definedName>
    <definedName name="BoE_Long_1_y" localSheetId="4">'Nov 15'!$N$91</definedName>
    <definedName name="BoE_Long_1_y" localSheetId="21">'Oct 14'!$N$91</definedName>
    <definedName name="BoE_Long_1_y" localSheetId="5">'Oct 15'!$N$91</definedName>
    <definedName name="BoE_Long_1_y" localSheetId="23">'Sep 14'!$N$91</definedName>
    <definedName name="BoE_Long_1_y" localSheetId="7">'Sep 15'!$N$91</definedName>
    <definedName name="BoE_Long_3_m" localSheetId="29">'Apr 14'!$N$90</definedName>
    <definedName name="BoE_Long_3_m" localSheetId="13">'Apr 15'!$N$90</definedName>
    <definedName name="BoE_Long_3_m" localSheetId="24">'Aug 14'!$N$90</definedName>
    <definedName name="BoE_Long_3_m" localSheetId="8">'Aug 15'!$N$90</definedName>
    <definedName name="BoE_Long_3_m" localSheetId="19">'Dec 14'!$N$90</definedName>
    <definedName name="BoE_Long_3_m" localSheetId="3">'Dec 15'!$N$90</definedName>
    <definedName name="BoE_Long_3_m" localSheetId="16">'Feb 15'!$N$90</definedName>
    <definedName name="BoE_Long_3_m" localSheetId="17">'Jan 15'!$N$90</definedName>
    <definedName name="BoE_Long_3_m" localSheetId="25">'Jul 14'!$N$90</definedName>
    <definedName name="BoE_Long_3_m" localSheetId="9">'Jul 15'!$N$90</definedName>
    <definedName name="BoE_Long_3_m" localSheetId="27">'Jun 14'!$N$90</definedName>
    <definedName name="BoE_Long_3_m" localSheetId="11">'Jun 15'!$N$90</definedName>
    <definedName name="BoE_Long_3_m" localSheetId="31">'Mar 14'!$N$90</definedName>
    <definedName name="BoE_Long_3_m" localSheetId="15">'Mar 15'!$N$90</definedName>
    <definedName name="BoE_Long_3_m" localSheetId="28">'May 14'!$N$90</definedName>
    <definedName name="BoE_Long_3_m" localSheetId="12">'May 15'!$N$90</definedName>
    <definedName name="BoE_Long_3_m" localSheetId="20">'Nov 14'!$N$90</definedName>
    <definedName name="BoE_Long_3_m" localSheetId="4">'Nov 15'!$N$90</definedName>
    <definedName name="BoE_Long_3_m" localSheetId="21">'Oct 14'!$N$90</definedName>
    <definedName name="BoE_Long_3_m" localSheetId="5">'Oct 15'!$N$90</definedName>
    <definedName name="BoE_Long_3_m" localSheetId="23">'Sep 14'!$N$90</definedName>
    <definedName name="BoE_Long_3_m" localSheetId="7">'Sep 15'!$N$90</definedName>
    <definedName name="BoE_MMI" localSheetId="29">'Apr 14'!$N$23</definedName>
    <definedName name="BoE_MMI" localSheetId="13">'Apr 15'!$N$23</definedName>
    <definedName name="BoE_MMI" localSheetId="24">'Aug 14'!$N$23</definedName>
    <definedName name="BoE_MMI" localSheetId="8">'Aug 15'!$N$23</definedName>
    <definedName name="BoE_MMI" localSheetId="19">'Dec 14'!$N$23</definedName>
    <definedName name="BoE_MMI" localSheetId="3">'Dec 15'!$N$23</definedName>
    <definedName name="BoE_MMI" localSheetId="16">'Feb 15'!$N$23</definedName>
    <definedName name="BoE_MMI" localSheetId="17">'Jan 15'!$N$23</definedName>
    <definedName name="BoE_MMI" localSheetId="25">'Jul 14'!$N$23</definedName>
    <definedName name="BoE_MMI" localSheetId="9">'Jul 15'!$N$23</definedName>
    <definedName name="BoE_MMI" localSheetId="27">'Jun 14'!$N$23</definedName>
    <definedName name="BoE_MMI" localSheetId="11">'Jun 15'!$N$23</definedName>
    <definedName name="BoE_MMI" localSheetId="31">'Mar 14'!$N$23</definedName>
    <definedName name="BoE_MMI" localSheetId="15">'Mar 15'!$N$23</definedName>
    <definedName name="BoE_MMI" localSheetId="28">'May 14'!$N$23</definedName>
    <definedName name="BoE_MMI" localSheetId="12">'May 15'!$N$23</definedName>
    <definedName name="BoE_MMI" localSheetId="20">'Nov 14'!$N$23</definedName>
    <definedName name="BoE_MMI" localSheetId="4">'Nov 15'!$N$23</definedName>
    <definedName name="BoE_MMI" localSheetId="21">'Oct 14'!$N$23</definedName>
    <definedName name="BoE_MMI" localSheetId="5">'Oct 15'!$N$23</definedName>
    <definedName name="BoE_MMI" localSheetId="23">'Sep 14'!$N$23</definedName>
    <definedName name="BoE_MMI" localSheetId="7">'Sep 15'!$N$23</definedName>
    <definedName name="BoE_MMI_Claim" localSheetId="29">'Apr 14'!$N$24</definedName>
    <definedName name="BoE_MMI_Claim" localSheetId="13">'Apr 15'!$N$24</definedName>
    <definedName name="BoE_MMI_Claim" localSheetId="24">'Aug 14'!$N$24</definedName>
    <definedName name="BoE_MMI_Claim" localSheetId="8">'Aug 15'!$N$24</definedName>
    <definedName name="BoE_MMI_Claim" localSheetId="19">'Dec 14'!$N$24</definedName>
    <definedName name="BoE_MMI_Claim" localSheetId="3">'Dec 15'!$N$24</definedName>
    <definedName name="BoE_MMI_Claim" localSheetId="16">'Feb 15'!$N$24</definedName>
    <definedName name="BoE_MMI_Claim" localSheetId="17">'Jan 15'!$N$24</definedName>
    <definedName name="BoE_MMI_Claim" localSheetId="25">'Jul 14'!$N$24</definedName>
    <definedName name="BoE_MMI_Claim" localSheetId="9">'Jul 15'!$N$24</definedName>
    <definedName name="BoE_MMI_Claim" localSheetId="27">'Jun 14'!$N$24</definedName>
    <definedName name="BoE_MMI_Claim" localSheetId="11">'Jun 15'!$N$24</definedName>
    <definedName name="BoE_MMI_Claim" localSheetId="31">'Mar 14'!$N$24</definedName>
    <definedName name="BoE_MMI_Claim" localSheetId="15">'Mar 15'!$N$24</definedName>
    <definedName name="BoE_MMI_Claim" localSheetId="28">'May 14'!$N$24</definedName>
    <definedName name="BoE_MMI_Claim" localSheetId="12">'May 15'!$N$24</definedName>
    <definedName name="BoE_MMI_Claim" localSheetId="20">'Nov 14'!$N$24</definedName>
    <definedName name="BoE_MMI_Claim" localSheetId="4">'Nov 15'!$N$24</definedName>
    <definedName name="BoE_MMI_Claim" localSheetId="21">'Oct 14'!$N$24</definedName>
    <definedName name="BoE_MMI_Claim" localSheetId="5">'Oct 15'!$N$24</definedName>
    <definedName name="BoE_MMI_Claim" localSheetId="23">'Sep 14'!$N$24</definedName>
    <definedName name="BoE_MMI_Claim" localSheetId="7">'Sep 15'!$N$24</definedName>
    <definedName name="BoE_MMI_HQ_In" localSheetId="29">'Apr 14'!$N$25</definedName>
    <definedName name="BoE_MMI_HQ_In" localSheetId="13">'Apr 15'!$N$25</definedName>
    <definedName name="BoE_MMI_HQ_In" localSheetId="24">'Aug 14'!$N$25</definedName>
    <definedName name="BoE_MMI_HQ_In" localSheetId="8">'Aug 15'!$N$25</definedName>
    <definedName name="BoE_MMI_HQ_In" localSheetId="19">'Dec 14'!$N$25</definedName>
    <definedName name="BoE_MMI_HQ_In" localSheetId="3">'Dec 15'!$N$25</definedName>
    <definedName name="BoE_MMI_HQ_In" localSheetId="16">'Feb 15'!$N$25</definedName>
    <definedName name="BoE_MMI_HQ_In" localSheetId="17">'Jan 15'!$N$25</definedName>
    <definedName name="BoE_MMI_HQ_In" localSheetId="25">'Jul 14'!$N$25</definedName>
    <definedName name="BoE_MMI_HQ_In" localSheetId="9">'Jul 15'!$N$25</definedName>
    <definedName name="BoE_MMI_HQ_In" localSheetId="27">'Jun 14'!$N$25</definedName>
    <definedName name="BoE_MMI_HQ_In" localSheetId="11">'Jun 15'!$N$25</definedName>
    <definedName name="BoE_MMI_HQ_In" localSheetId="31">'Mar 14'!$N$25</definedName>
    <definedName name="BoE_MMI_HQ_In" localSheetId="15">'Mar 15'!$N$25</definedName>
    <definedName name="BoE_MMI_HQ_In" localSheetId="28">'May 14'!$N$25</definedName>
    <definedName name="BoE_MMI_HQ_In" localSheetId="12">'May 15'!$N$25</definedName>
    <definedName name="BoE_MMI_HQ_In" localSheetId="20">'Nov 14'!$N$25</definedName>
    <definedName name="BoE_MMI_HQ_In" localSheetId="4">'Nov 15'!$N$25</definedName>
    <definedName name="BoE_MMI_HQ_In" localSheetId="21">'Oct 14'!$N$25</definedName>
    <definedName name="BoE_MMI_HQ_In" localSheetId="5">'Oct 15'!$N$25</definedName>
    <definedName name="BoE_MMI_HQ_In" localSheetId="23">'Sep 14'!$N$25</definedName>
    <definedName name="BoE_MMI_HQ_In" localSheetId="7">'Sep 15'!$N$25</definedName>
    <definedName name="BoE_MMI_HQ_In_Non_Res" localSheetId="29">'Apr 14'!$N$27</definedName>
    <definedName name="BoE_MMI_HQ_In_Non_Res" localSheetId="13">'Apr 15'!$N$27</definedName>
    <definedName name="BoE_MMI_HQ_In_Non_Res" localSheetId="24">'Aug 14'!$N$27</definedName>
    <definedName name="BoE_MMI_HQ_In_Non_Res" localSheetId="8">'Aug 15'!$N$27</definedName>
    <definedName name="BoE_MMI_HQ_In_Non_Res" localSheetId="19">'Dec 14'!$N$27</definedName>
    <definedName name="BoE_MMI_HQ_In_Non_Res" localSheetId="3">'Dec 15'!$N$27</definedName>
    <definedName name="BoE_MMI_HQ_In_Non_Res" localSheetId="16">'Feb 15'!$N$27</definedName>
    <definedName name="BoE_MMI_HQ_In_Non_Res" localSheetId="17">'Jan 15'!$N$27</definedName>
    <definedName name="BoE_MMI_HQ_In_Non_Res" localSheetId="25">'Jul 14'!$N$27</definedName>
    <definedName name="BoE_MMI_HQ_In_Non_Res" localSheetId="9">'Jul 15'!$N$27</definedName>
    <definedName name="BoE_MMI_HQ_In_Non_Res" localSheetId="27">'Jun 14'!$N$27</definedName>
    <definedName name="BoE_MMI_HQ_In_Non_Res" localSheetId="11">'Jun 15'!$N$27</definedName>
    <definedName name="BoE_MMI_HQ_In_Non_Res" localSheetId="31">'Mar 14'!$N$27</definedName>
    <definedName name="BoE_MMI_HQ_In_Non_Res" localSheetId="15">'Mar 15'!$N$27</definedName>
    <definedName name="BoE_MMI_HQ_In_Non_Res" localSheetId="28">'May 14'!$N$27</definedName>
    <definedName name="BoE_MMI_HQ_In_Non_Res" localSheetId="12">'May 15'!$N$27</definedName>
    <definedName name="BoE_MMI_HQ_In_Non_Res" localSheetId="20">'Nov 14'!$N$27</definedName>
    <definedName name="BoE_MMI_HQ_In_Non_Res" localSheetId="4">'Nov 15'!$N$27</definedName>
    <definedName name="BoE_MMI_HQ_In_Non_Res" localSheetId="21">'Oct 14'!$N$27</definedName>
    <definedName name="BoE_MMI_HQ_In_Non_Res" localSheetId="5">'Oct 15'!$N$27</definedName>
    <definedName name="BoE_MMI_HQ_In_Non_Res" localSheetId="23">'Sep 14'!$N$27</definedName>
    <definedName name="BoE_MMI_HQ_In_Non_Res" localSheetId="7">'Sep 15'!$N$27</definedName>
    <definedName name="BoE_MMI_HQ_In_Res" localSheetId="29">'Apr 14'!$N$26</definedName>
    <definedName name="BoE_MMI_HQ_In_Res" localSheetId="13">'Apr 15'!$N$26</definedName>
    <definedName name="BoE_MMI_HQ_In_Res" localSheetId="24">'Aug 14'!$N$26</definedName>
    <definedName name="BoE_MMI_HQ_In_Res" localSheetId="8">'Aug 15'!$N$26</definedName>
    <definedName name="BoE_MMI_HQ_In_Res" localSheetId="19">'Dec 14'!$N$26</definedName>
    <definedName name="BoE_MMI_HQ_In_Res" localSheetId="3">'Dec 15'!$N$26</definedName>
    <definedName name="BoE_MMI_HQ_In_Res" localSheetId="16">'Feb 15'!$N$26</definedName>
    <definedName name="BoE_MMI_HQ_In_Res" localSheetId="17">'Jan 15'!$N$26</definedName>
    <definedName name="BoE_MMI_HQ_In_Res" localSheetId="25">'Jul 14'!$N$26</definedName>
    <definedName name="BoE_MMI_HQ_In_Res" localSheetId="9">'Jul 15'!$N$26</definedName>
    <definedName name="BoE_MMI_HQ_In_Res" localSheetId="27">'Jun 14'!$N$26</definedName>
    <definedName name="BoE_MMI_HQ_In_Res" localSheetId="11">'Jun 15'!$N$26</definedName>
    <definedName name="BoE_MMI_HQ_In_Res" localSheetId="31">'Mar 14'!$N$26</definedName>
    <definedName name="BoE_MMI_HQ_In_Res" localSheetId="15">'Mar 15'!$N$26</definedName>
    <definedName name="BoE_MMI_HQ_In_Res" localSheetId="28">'May 14'!$N$26</definedName>
    <definedName name="BoE_MMI_HQ_In_Res" localSheetId="12">'May 15'!$N$26</definedName>
    <definedName name="BoE_MMI_HQ_In_Res" localSheetId="20">'Nov 14'!$N$26</definedName>
    <definedName name="BoE_MMI_HQ_In_Res" localSheetId="4">'Nov 15'!$N$26</definedName>
    <definedName name="BoE_MMI_HQ_In_Res" localSheetId="21">'Oct 14'!$N$26</definedName>
    <definedName name="BoE_MMI_HQ_In_Res" localSheetId="5">'Oct 15'!$N$26</definedName>
    <definedName name="BoE_MMI_HQ_In_Res" localSheetId="23">'Sep 14'!$N$26</definedName>
    <definedName name="BoE_MMI_HQ_In_Res" localSheetId="7">'Sep 15'!$N$26</definedName>
    <definedName name="BoE_MMI_HQ_Out" localSheetId="29">'Apr 14'!$N$28</definedName>
    <definedName name="BoE_MMI_HQ_Out" localSheetId="13">'Apr 15'!$N$28</definedName>
    <definedName name="BoE_MMI_HQ_Out" localSheetId="24">'Aug 14'!$N$28</definedName>
    <definedName name="BoE_MMI_HQ_Out" localSheetId="8">'Aug 15'!$N$28</definedName>
    <definedName name="BoE_MMI_HQ_Out" localSheetId="19">'Dec 14'!$N$28</definedName>
    <definedName name="BoE_MMI_HQ_Out" localSheetId="3">'Dec 15'!$N$28</definedName>
    <definedName name="BoE_MMI_HQ_Out" localSheetId="16">'Feb 15'!$N$28</definedName>
    <definedName name="BoE_MMI_HQ_Out" localSheetId="17">'Jan 15'!$N$28</definedName>
    <definedName name="BoE_MMI_HQ_Out" localSheetId="25">'Jul 14'!$N$28</definedName>
    <definedName name="BoE_MMI_HQ_Out" localSheetId="9">'Jul 15'!$N$28</definedName>
    <definedName name="BoE_MMI_HQ_Out" localSheetId="27">'Jun 14'!$N$28</definedName>
    <definedName name="BoE_MMI_HQ_Out" localSheetId="11">'Jun 15'!$N$28</definedName>
    <definedName name="BoE_MMI_HQ_Out" localSheetId="31">'Mar 14'!$N$28</definedName>
    <definedName name="BoE_MMI_HQ_Out" localSheetId="15">'Mar 15'!$N$28</definedName>
    <definedName name="BoE_MMI_HQ_Out" localSheetId="28">'May 14'!$N$28</definedName>
    <definedName name="BoE_MMI_HQ_Out" localSheetId="12">'May 15'!$N$28</definedName>
    <definedName name="BoE_MMI_HQ_Out" localSheetId="20">'Nov 14'!$N$28</definedName>
    <definedName name="BoE_MMI_HQ_Out" localSheetId="4">'Nov 15'!$N$28</definedName>
    <definedName name="BoE_MMI_HQ_Out" localSheetId="21">'Oct 14'!$N$28</definedName>
    <definedName name="BoE_MMI_HQ_Out" localSheetId="5">'Oct 15'!$N$28</definedName>
    <definedName name="BoE_MMI_HQ_Out" localSheetId="23">'Sep 14'!$N$28</definedName>
    <definedName name="BoE_MMI_HQ_Out" localSheetId="7">'Sep 15'!$N$28</definedName>
    <definedName name="BoE_MMI_HQ_Out_Non_Res" localSheetId="29">'Apr 14'!$N$30</definedName>
    <definedName name="BoE_MMI_HQ_Out_Non_Res" localSheetId="13">'Apr 15'!$N$30</definedName>
    <definedName name="BoE_MMI_HQ_Out_Non_Res" localSheetId="24">'Aug 14'!$N$30</definedName>
    <definedName name="BoE_MMI_HQ_Out_Non_Res" localSheetId="8">'Aug 15'!$N$30</definedName>
    <definedName name="BoE_MMI_HQ_Out_Non_Res" localSheetId="19">'Dec 14'!$N$30</definedName>
    <definedName name="BoE_MMI_HQ_Out_Non_Res" localSheetId="3">'Dec 15'!$N$30</definedName>
    <definedName name="BoE_MMI_HQ_Out_Non_Res" localSheetId="16">'Feb 15'!$N$30</definedName>
    <definedName name="BoE_MMI_HQ_Out_Non_Res" localSheetId="17">'Jan 15'!$N$30</definedName>
    <definedName name="BoE_MMI_HQ_Out_Non_Res" localSheetId="25">'Jul 14'!$N$30</definedName>
    <definedName name="BoE_MMI_HQ_Out_Non_Res" localSheetId="9">'Jul 15'!$N$30</definedName>
    <definedName name="BoE_MMI_HQ_Out_Non_Res" localSheetId="27">'Jun 14'!$N$30</definedName>
    <definedName name="BoE_MMI_HQ_Out_Non_Res" localSheetId="11">'Jun 15'!$N$30</definedName>
    <definedName name="BoE_MMI_HQ_Out_Non_Res" localSheetId="31">'Mar 14'!$N$30</definedName>
    <definedName name="BoE_MMI_HQ_Out_Non_Res" localSheetId="15">'Mar 15'!$N$30</definedName>
    <definedName name="BoE_MMI_HQ_Out_Non_Res" localSheetId="28">'May 14'!$N$30</definedName>
    <definedName name="BoE_MMI_HQ_Out_Non_Res" localSheetId="12">'May 15'!$N$30</definedName>
    <definedName name="BoE_MMI_HQ_Out_Non_Res" localSheetId="20">'Nov 14'!$N$30</definedName>
    <definedName name="BoE_MMI_HQ_Out_Non_Res" localSheetId="4">'Nov 15'!$N$30</definedName>
    <definedName name="BoE_MMI_HQ_Out_Non_Res" localSheetId="21">'Oct 14'!$N$30</definedName>
    <definedName name="BoE_MMI_HQ_Out_Non_Res" localSheetId="5">'Oct 15'!$N$30</definedName>
    <definedName name="BoE_MMI_HQ_Out_Non_Res" localSheetId="23">'Sep 14'!$N$30</definedName>
    <definedName name="BoE_MMI_HQ_Out_Non_Res" localSheetId="7">'Sep 15'!$N$30</definedName>
    <definedName name="BoE_MMI_HQ_Out_Res" localSheetId="29">'Apr 14'!$N$29</definedName>
    <definedName name="BoE_MMI_HQ_Out_Res" localSheetId="13">'Apr 15'!$N$29</definedName>
    <definedName name="BoE_MMI_HQ_Out_Res" localSheetId="24">'Aug 14'!$N$29</definedName>
    <definedName name="BoE_MMI_HQ_Out_Res" localSheetId="8">'Aug 15'!$N$29</definedName>
    <definedName name="BoE_MMI_HQ_Out_Res" localSheetId="19">'Dec 14'!$N$29</definedName>
    <definedName name="BoE_MMI_HQ_Out_Res" localSheetId="3">'Dec 15'!$N$29</definedName>
    <definedName name="BoE_MMI_HQ_Out_Res" localSheetId="16">'Feb 15'!$N$29</definedName>
    <definedName name="BoE_MMI_HQ_Out_Res" localSheetId="17">'Jan 15'!$N$29</definedName>
    <definedName name="BoE_MMI_HQ_Out_Res" localSheetId="25">'Jul 14'!$N$29</definedName>
    <definedName name="BoE_MMI_HQ_Out_Res" localSheetId="9">'Jul 15'!$N$29</definedName>
    <definedName name="BoE_MMI_HQ_Out_Res" localSheetId="27">'Jun 14'!$N$29</definedName>
    <definedName name="BoE_MMI_HQ_Out_Res" localSheetId="11">'Jun 15'!$N$29</definedName>
    <definedName name="BoE_MMI_HQ_Out_Res" localSheetId="31">'Mar 14'!$N$29</definedName>
    <definedName name="BoE_MMI_HQ_Out_Res" localSheetId="15">'Mar 15'!$N$29</definedName>
    <definedName name="BoE_MMI_HQ_Out_Res" localSheetId="28">'May 14'!$N$29</definedName>
    <definedName name="BoE_MMI_HQ_Out_Res" localSheetId="12">'May 15'!$N$29</definedName>
    <definedName name="BoE_MMI_HQ_Out_Res" localSheetId="20">'Nov 14'!$N$29</definedName>
    <definedName name="BoE_MMI_HQ_Out_Res" localSheetId="4">'Nov 15'!$N$29</definedName>
    <definedName name="BoE_MMI_HQ_Out_Res" localSheetId="21">'Oct 14'!$N$29</definedName>
    <definedName name="BoE_MMI_HQ_Out_Res" localSheetId="5">'Oct 15'!$N$29</definedName>
    <definedName name="BoE_MMI_HQ_Out_Res" localSheetId="23">'Sep 14'!$N$29</definedName>
    <definedName name="BoE_MMI_HQ_Out_Res" localSheetId="7">'Sep 15'!$N$29</definedName>
    <definedName name="BoE_Net_Drains" localSheetId="29">'Apr 14'!$N$113</definedName>
    <definedName name="BoE_Net_Drains" localSheetId="13">'Apr 15'!$N$113</definedName>
    <definedName name="BoE_Net_Drains" localSheetId="24">'Aug 14'!$N$113</definedName>
    <definedName name="BoE_Net_Drains" localSheetId="8">'Aug 15'!$N$113</definedName>
    <definedName name="BoE_Net_Drains" localSheetId="19">'Dec 14'!$N$113</definedName>
    <definedName name="BoE_Net_Drains" localSheetId="3">'Dec 15'!$N$113</definedName>
    <definedName name="BoE_Net_Drains" localSheetId="16">'Feb 15'!$N$113</definedName>
    <definedName name="BoE_Net_Drains" localSheetId="17">'Jan 15'!$N$113</definedName>
    <definedName name="BoE_Net_Drains" localSheetId="25">'Jul 14'!$N$113</definedName>
    <definedName name="BoE_Net_Drains" localSheetId="9">'Jul 15'!$N$113</definedName>
    <definedName name="BoE_Net_Drains" localSheetId="27">'Jun 14'!$N$113</definedName>
    <definedName name="BoE_Net_Drains" localSheetId="11">'Jun 15'!$N$113</definedName>
    <definedName name="BoE_Net_Drains" localSheetId="31">'Mar 14'!$N$113</definedName>
    <definedName name="BoE_Net_Drains" localSheetId="15">'Mar 15'!$N$113</definedName>
    <definedName name="BoE_Net_Drains" localSheetId="28">'May 14'!$N$113</definedName>
    <definedName name="BoE_Net_Drains" localSheetId="12">'May 15'!$N$113</definedName>
    <definedName name="BoE_Net_Drains" localSheetId="20">'Nov 14'!$N$113</definedName>
    <definedName name="BoE_Net_Drains" localSheetId="4">'Nov 15'!$N$113</definedName>
    <definedName name="BoE_Net_Drains" localSheetId="21">'Oct 14'!$N$113</definedName>
    <definedName name="BoE_Net_Drains" localSheetId="5">'Oct 15'!$N$113</definedName>
    <definedName name="BoE_Net_Drains" localSheetId="23">'Sep 14'!$N$113</definedName>
    <definedName name="BoE_Net_Drains" localSheetId="7">'Sep 15'!$N$113</definedName>
    <definedName name="BoE_Off_Bal" localSheetId="29">'Apr 14'!$N$151</definedName>
    <definedName name="BoE_Off_Bal" localSheetId="13">'Apr 15'!$N$151</definedName>
    <definedName name="BoE_Off_Bal" localSheetId="24">'Aug 14'!$N$151</definedName>
    <definedName name="BoE_Off_Bal" localSheetId="8">'Aug 15'!$N$151</definedName>
    <definedName name="BoE_Off_Bal" localSheetId="19">'Dec 14'!$N$151</definedName>
    <definedName name="BoE_Off_Bal" localSheetId="3">'Dec 15'!$N$151</definedName>
    <definedName name="BoE_Off_Bal" localSheetId="16">'Feb 15'!$N$151</definedName>
    <definedName name="BoE_Off_Bal" localSheetId="17">'Jan 15'!$N$151</definedName>
    <definedName name="BoE_Off_Bal" localSheetId="25">'Jul 14'!$N$151</definedName>
    <definedName name="BoE_Off_Bal" localSheetId="9">'Jul 15'!$N$151</definedName>
    <definedName name="BoE_Off_Bal" localSheetId="27">'Jun 14'!$N$151</definedName>
    <definedName name="BoE_Off_Bal" localSheetId="11">'Jun 15'!$N$151</definedName>
    <definedName name="BoE_Off_Bal" localSheetId="31">'Mar 14'!$N$151</definedName>
    <definedName name="BoE_Off_Bal" localSheetId="15">'Mar 15'!$N$151</definedName>
    <definedName name="BoE_Off_Bal" localSheetId="28">'May 14'!$N$151</definedName>
    <definedName name="BoE_Off_Bal" localSheetId="12">'May 15'!$N$151</definedName>
    <definedName name="BoE_Off_Bal" localSheetId="20">'Nov 14'!$N$151</definedName>
    <definedName name="BoE_Off_Bal" localSheetId="4">'Nov 15'!$N$151</definedName>
    <definedName name="BoE_Off_Bal" localSheetId="21">'Oct 14'!$N$151</definedName>
    <definedName name="BoE_Off_Bal" localSheetId="5">'Oct 15'!$N$151</definedName>
    <definedName name="BoE_Off_Bal" localSheetId="23">'Sep 14'!$N$151</definedName>
    <definedName name="BoE_Off_Bal" localSheetId="7">'Sep 15'!$N$151</definedName>
    <definedName name="BoE_Off_Bal_1_y" localSheetId="29">'Apr 14'!$N$157</definedName>
    <definedName name="BoE_Off_Bal_1_y" localSheetId="13">'Apr 15'!$N$157</definedName>
    <definedName name="BoE_Off_Bal_1_y" localSheetId="24">'Aug 14'!$N$157</definedName>
    <definedName name="BoE_Off_Bal_1_y" localSheetId="8">'Aug 15'!$N$157</definedName>
    <definedName name="BoE_Off_Bal_1_y" localSheetId="19">'Dec 14'!$N$157</definedName>
    <definedName name="BoE_Off_Bal_1_y" localSheetId="3">'Dec 15'!$N$157</definedName>
    <definedName name="BoE_Off_Bal_1_y" localSheetId="16">'Feb 15'!$N$157</definedName>
    <definedName name="BoE_Off_Bal_1_y" localSheetId="17">'Jan 15'!$N$157</definedName>
    <definedName name="BoE_Off_Bal_1_y" localSheetId="25">'Jul 14'!$N$157</definedName>
    <definedName name="BoE_Off_Bal_1_y" localSheetId="9">'Jul 15'!$N$157</definedName>
    <definedName name="BoE_Off_Bal_1_y" localSheetId="27">'Jun 14'!$N$157</definedName>
    <definedName name="BoE_Off_Bal_1_y" localSheetId="11">'Jun 15'!$N$157</definedName>
    <definedName name="BoE_Off_Bal_1_y" localSheetId="31">'Mar 14'!$N$157</definedName>
    <definedName name="BoE_Off_Bal_1_y" localSheetId="15">'Mar 15'!$N$157</definedName>
    <definedName name="BoE_Off_Bal_1_y" localSheetId="28">'May 14'!$N$157</definedName>
    <definedName name="BoE_Off_Bal_1_y" localSheetId="12">'May 15'!$N$157</definedName>
    <definedName name="BoE_Off_Bal_1_y" localSheetId="20">'Nov 14'!$N$157</definedName>
    <definedName name="BoE_Off_Bal_1_y" localSheetId="4">'Nov 15'!$N$157</definedName>
    <definedName name="BoE_Off_Bal_1_y" localSheetId="21">'Oct 14'!$N$157</definedName>
    <definedName name="BoE_Off_Bal_1_y" localSheetId="5">'Oct 15'!$N$157</definedName>
    <definedName name="BoE_Off_Bal_1_y" localSheetId="23">'Sep 14'!$N$157</definedName>
    <definedName name="BoE_Off_Bal_1_y" localSheetId="7">'Sep 15'!$N$157</definedName>
    <definedName name="BoE_Off_Bal_CCIR_Swaps" localSheetId="29">'Apr 14'!$N$153</definedName>
    <definedName name="BoE_Off_Bal_CCIR_Swaps" localSheetId="13">'Apr 15'!$N$153</definedName>
    <definedName name="BoE_Off_Bal_CCIR_Swaps" localSheetId="24">'Aug 14'!$N$153</definedName>
    <definedName name="BoE_Off_Bal_CCIR_Swaps" localSheetId="8">'Aug 15'!$N$153</definedName>
    <definedName name="BoE_Off_Bal_CCIR_Swaps" localSheetId="19">'Dec 14'!$N$153</definedName>
    <definedName name="BoE_Off_Bal_CCIR_Swaps" localSheetId="3">'Dec 15'!$N$153</definedName>
    <definedName name="BoE_Off_Bal_CCIR_Swaps" localSheetId="16">'Feb 15'!$N$153</definedName>
    <definedName name="BoE_Off_Bal_CCIR_Swaps" localSheetId="17">'Jan 15'!$N$153</definedName>
    <definedName name="BoE_Off_Bal_CCIR_Swaps" localSheetId="25">'Jul 14'!$N$153</definedName>
    <definedName name="BoE_Off_Bal_CCIR_Swaps" localSheetId="9">'Jul 15'!$N$153</definedName>
    <definedName name="BoE_Off_Bal_CCIR_Swaps" localSheetId="27">'Jun 14'!$N$153</definedName>
    <definedName name="BoE_Off_Bal_CCIR_Swaps" localSheetId="11">'Jun 15'!$N$153</definedName>
    <definedName name="BoE_Off_Bal_CCIR_Swaps" localSheetId="31">'Mar 14'!$N$153</definedName>
    <definedName name="BoE_Off_Bal_CCIR_Swaps" localSheetId="15">'Mar 15'!$N$153</definedName>
    <definedName name="BoE_Off_Bal_CCIR_Swaps" localSheetId="28">'May 14'!$N$153</definedName>
    <definedName name="BoE_Off_Bal_CCIR_Swaps" localSheetId="12">'May 15'!$N$153</definedName>
    <definedName name="BoE_Off_Bal_CCIR_Swaps" localSheetId="20">'Nov 14'!$N$153</definedName>
    <definedName name="BoE_Off_Bal_CCIR_Swaps" localSheetId="4">'Nov 15'!$N$153</definedName>
    <definedName name="BoE_Off_Bal_CCIR_Swaps" localSheetId="21">'Oct 14'!$N$153</definedName>
    <definedName name="BoE_Off_Bal_CCIR_Swaps" localSheetId="5">'Oct 15'!$N$153</definedName>
    <definedName name="BoE_Off_Bal_CCIR_Swaps" localSheetId="23">'Sep 14'!$N$153</definedName>
    <definedName name="BoE_Off_Bal_CCIR_Swaps" localSheetId="7">'Sep 15'!$N$153</definedName>
    <definedName name="BoE_Off_Bal_Foreign" localSheetId="29">'Apr 14'!$N$152</definedName>
    <definedName name="BoE_Off_Bal_Foreign" localSheetId="13">'Apr 15'!$N$152</definedName>
    <definedName name="BoE_Off_Bal_Foreign" localSheetId="24">'Aug 14'!$N$152</definedName>
    <definedName name="BoE_Off_Bal_Foreign" localSheetId="8">'Aug 15'!$N$152</definedName>
    <definedName name="BoE_Off_Bal_Foreign" localSheetId="19">'Dec 14'!$N$152</definedName>
    <definedName name="BoE_Off_Bal_Foreign" localSheetId="3">'Dec 15'!$N$152</definedName>
    <definedName name="BoE_Off_Bal_Foreign" localSheetId="16">'Feb 15'!$N$152</definedName>
    <definedName name="BoE_Off_Bal_Foreign" localSheetId="17">'Jan 15'!$N$152</definedName>
    <definedName name="BoE_Off_Bal_Foreign" localSheetId="25">'Jul 14'!$N$152</definedName>
    <definedName name="BoE_Off_Bal_Foreign" localSheetId="9">'Jul 15'!$N$152</definedName>
    <definedName name="BoE_Off_Bal_Foreign" localSheetId="27">'Jun 14'!$N$152</definedName>
    <definedName name="BoE_Off_Bal_Foreign" localSheetId="11">'Jun 15'!$N$152</definedName>
    <definedName name="BoE_Off_Bal_Foreign" localSheetId="31">'Mar 14'!$N$152</definedName>
    <definedName name="BoE_Off_Bal_Foreign" localSheetId="15">'Mar 15'!$N$152</definedName>
    <definedName name="BoE_Off_Bal_Foreign" localSheetId="28">'May 14'!$N$152</definedName>
    <definedName name="BoE_Off_Bal_Foreign" localSheetId="12">'May 15'!$N$152</definedName>
    <definedName name="BoE_Off_Bal_Foreign" localSheetId="20">'Nov 14'!$N$152</definedName>
    <definedName name="BoE_Off_Bal_Foreign" localSheetId="4">'Nov 15'!$N$152</definedName>
    <definedName name="BoE_Off_Bal_Foreign" localSheetId="21">'Oct 14'!$N$152</definedName>
    <definedName name="BoE_Off_Bal_Foreign" localSheetId="5">'Oct 15'!$N$152</definedName>
    <definedName name="BoE_Off_Bal_Foreign" localSheetId="23">'Sep 14'!$N$152</definedName>
    <definedName name="BoE_Off_Bal_Foreign" localSheetId="7">'Sep 15'!$N$152</definedName>
    <definedName name="BoE_Off_Bal_IR_Swaps" localSheetId="29">'Apr 14'!$N$154</definedName>
    <definedName name="BoE_Off_Bal_IR_Swaps" localSheetId="13">'Apr 15'!$N$154</definedName>
    <definedName name="BoE_Off_Bal_IR_Swaps" localSheetId="24">'Aug 14'!$N$154</definedName>
    <definedName name="BoE_Off_Bal_IR_Swaps" localSheetId="8">'Aug 15'!$N$154</definedName>
    <definedName name="BoE_Off_Bal_IR_Swaps" localSheetId="19">'Dec 14'!$N$154</definedName>
    <definedName name="BoE_Off_Bal_IR_Swaps" localSheetId="3">'Dec 15'!$N$154</definedName>
    <definedName name="BoE_Off_Bal_IR_Swaps" localSheetId="16">'Feb 15'!$N$154</definedName>
    <definedName name="BoE_Off_Bal_IR_Swaps" localSheetId="17">'Jan 15'!$N$154</definedName>
    <definedName name="BoE_Off_Bal_IR_Swaps" localSheetId="25">'Jul 14'!$N$154</definedName>
    <definedName name="BoE_Off_Bal_IR_Swaps" localSheetId="9">'Jul 15'!$N$154</definedName>
    <definedName name="BoE_Off_Bal_IR_Swaps" localSheetId="27">'Jun 14'!$N$154</definedName>
    <definedName name="BoE_Off_Bal_IR_Swaps" localSheetId="11">'Jun 15'!$N$154</definedName>
    <definedName name="BoE_Off_Bal_IR_Swaps" localSheetId="31">'Mar 14'!$N$154</definedName>
    <definedName name="BoE_Off_Bal_IR_Swaps" localSheetId="15">'Mar 15'!$N$154</definedName>
    <definedName name="BoE_Off_Bal_IR_Swaps" localSheetId="28">'May 14'!$N$154</definedName>
    <definedName name="BoE_Off_Bal_IR_Swaps" localSheetId="12">'May 15'!$N$154</definedName>
    <definedName name="BoE_Off_Bal_IR_Swaps" localSheetId="20">'Nov 14'!$N$154</definedName>
    <definedName name="BoE_Off_Bal_IR_Swaps" localSheetId="4">'Nov 15'!$N$154</definedName>
    <definedName name="BoE_Off_Bal_IR_Swaps" localSheetId="21">'Oct 14'!$N$154</definedName>
    <definedName name="BoE_Off_Bal_IR_Swaps" localSheetId="5">'Oct 15'!$N$154</definedName>
    <definedName name="BoE_Off_Bal_IR_Swaps" localSheetId="23">'Sep 14'!$N$154</definedName>
    <definedName name="BoE_Off_Bal_IR_Swaps" localSheetId="7">'Sep 15'!$N$154</definedName>
    <definedName name="BoE_Off_Bal_Options" localSheetId="29">'Apr 14'!$N$155</definedName>
    <definedName name="BoE_Off_Bal_Options" localSheetId="13">'Apr 15'!$N$155</definedName>
    <definedName name="BoE_Off_Bal_Options" localSheetId="24">'Aug 14'!$N$155</definedName>
    <definedName name="BoE_Off_Bal_Options" localSheetId="8">'Aug 15'!$N$155</definedName>
    <definedName name="BoE_Off_Bal_Options" localSheetId="19">'Dec 14'!$N$155</definedName>
    <definedName name="BoE_Off_Bal_Options" localSheetId="3">'Dec 15'!$N$155</definedName>
    <definedName name="BoE_Off_Bal_Options" localSheetId="16">'Feb 15'!$N$155</definedName>
    <definedName name="BoE_Off_Bal_Options" localSheetId="17">'Jan 15'!$N$155</definedName>
    <definedName name="BoE_Off_Bal_Options" localSheetId="25">'Jul 14'!$N$155</definedName>
    <definedName name="BoE_Off_Bal_Options" localSheetId="9">'Jul 15'!$N$155</definedName>
    <definedName name="BoE_Off_Bal_Options" localSheetId="27">'Jun 14'!$N$155</definedName>
    <definedName name="BoE_Off_Bal_Options" localSheetId="11">'Jun 15'!$N$155</definedName>
    <definedName name="BoE_Off_Bal_Options" localSheetId="31">'Mar 14'!$N$155</definedName>
    <definedName name="BoE_Off_Bal_Options" localSheetId="15">'Mar 15'!$N$155</definedName>
    <definedName name="BoE_Off_Bal_Options" localSheetId="28">'May 14'!$N$155</definedName>
    <definedName name="BoE_Off_Bal_Options" localSheetId="12">'May 15'!$N$155</definedName>
    <definedName name="BoE_Off_Bal_Options" localSheetId="20">'Nov 14'!$N$155</definedName>
    <definedName name="BoE_Off_Bal_Options" localSheetId="4">'Nov 15'!$N$155</definedName>
    <definedName name="BoE_Off_Bal_Options" localSheetId="21">'Oct 14'!$N$155</definedName>
    <definedName name="BoE_Off_Bal_Options" localSheetId="5">'Oct 15'!$N$155</definedName>
    <definedName name="BoE_Off_Bal_Options" localSheetId="23">'Sep 14'!$N$155</definedName>
    <definedName name="BoE_Off_Bal_Options" localSheetId="7">'Sep 15'!$N$155</definedName>
    <definedName name="BoE_ORA" localSheetId="45">'Apr 13'!$N$51</definedName>
    <definedName name="BoE_ORA" localSheetId="29">'Apr 14'!$N$51</definedName>
    <definedName name="BoE_ORA" localSheetId="13">'Apr 15'!$N$51</definedName>
    <definedName name="BoE_ORA" localSheetId="40">'Aug 13'!$N$51</definedName>
    <definedName name="BoE_ORA" localSheetId="24">'Aug 14'!$N$51</definedName>
    <definedName name="BoE_ORA" localSheetId="8">'Aug 15'!$N$51</definedName>
    <definedName name="BoE_ORA" localSheetId="51">'Dec 12'!$N$51</definedName>
    <definedName name="BoE_ORA" localSheetId="35">'Dec 13'!$N$51</definedName>
    <definedName name="BoE_ORA" localSheetId="19">'Dec 14'!$N$51</definedName>
    <definedName name="BoE_ORA" localSheetId="3">'Dec 15'!$N$51</definedName>
    <definedName name="BoE_ORA" localSheetId="48">'Feb 13'!$N$51</definedName>
    <definedName name="BoE_ORA" localSheetId="32">'Feb 14'!$N$51</definedName>
    <definedName name="BoE_ORA" localSheetId="16">'Feb 15'!$N$51</definedName>
    <definedName name="BoE_ORA" localSheetId="49">'Jan 13'!$N$51</definedName>
    <definedName name="BoE_ORA" localSheetId="33">'Jan 14'!$N$51</definedName>
    <definedName name="BoE_ORA" localSheetId="17">'Jan 15'!$N$51</definedName>
    <definedName name="BoE_ORA" localSheetId="41">'Jul 13'!$N$51</definedName>
    <definedName name="BoE_ORA" localSheetId="25">'Jul 14'!$N$51</definedName>
    <definedName name="BoE_ORA" localSheetId="9">'Jul 15'!$N$51</definedName>
    <definedName name="BoE_ORA" localSheetId="43">'Jun 13'!$N$51</definedName>
    <definedName name="BoE_ORA" localSheetId="27">'Jun 14'!$N$51</definedName>
    <definedName name="BoE_ORA" localSheetId="11">'Jun 15'!$N$51</definedName>
    <definedName name="BoE_ORA" localSheetId="47">'Mar 13'!$N$51</definedName>
    <definedName name="BoE_ORA" localSheetId="31">'Mar 14'!$N$51</definedName>
    <definedName name="BoE_ORA" localSheetId="15">'Mar 15'!$N$51</definedName>
    <definedName name="BoE_ORA" localSheetId="44">'May 13'!$N$51</definedName>
    <definedName name="BoE_ORA" localSheetId="28">'May 14'!$N$51</definedName>
    <definedName name="BoE_ORA" localSheetId="12">'May 15'!$N$51</definedName>
    <definedName name="BoE_ORA" localSheetId="36">'Nov 13'!$N$51</definedName>
    <definedName name="BoE_ORA" localSheetId="20">'Nov 14'!$N$51</definedName>
    <definedName name="BoE_ORA" localSheetId="4">'Nov 15'!$N$51</definedName>
    <definedName name="BoE_ORA" localSheetId="37">'Oct 13'!$N$51</definedName>
    <definedName name="BoE_ORA" localSheetId="21">'Oct 14'!$N$51</definedName>
    <definedName name="BoE_ORA" localSheetId="5">'Oct 15'!$N$51</definedName>
    <definedName name="BoE_ORA" localSheetId="39">'Sep 13'!$N$51</definedName>
    <definedName name="BoE_ORA" localSheetId="23">'Sep 14'!$N$51</definedName>
    <definedName name="BoE_ORA" localSheetId="7">'Sep 15'!$N$51</definedName>
    <definedName name="BoE_ORA_Capital" localSheetId="29">'Apr 14'!$N$53</definedName>
    <definedName name="BoE_ORA_Capital" localSheetId="13">'Apr 15'!$N$53</definedName>
    <definedName name="BoE_ORA_Capital" localSheetId="24">'Aug 14'!$N$53</definedName>
    <definedName name="BoE_ORA_Capital" localSheetId="8">'Aug 15'!$N$53</definedName>
    <definedName name="BoE_ORA_Capital" localSheetId="19">'Dec 14'!$N$53</definedName>
    <definedName name="BoE_ORA_Capital" localSheetId="3">'Dec 15'!$N$53</definedName>
    <definedName name="BoE_ORA_Capital" localSheetId="16">'Feb 15'!$N$53</definedName>
    <definedName name="BoE_ORA_Capital" localSheetId="17">'Jan 15'!$N$53</definedName>
    <definedName name="BoE_ORA_Capital" localSheetId="25">'Jul 14'!$N$53</definedName>
    <definedName name="BoE_ORA_Capital" localSheetId="9">'Jul 15'!$N$53</definedName>
    <definedName name="BoE_ORA_Capital" localSheetId="27">'Jun 14'!$N$53</definedName>
    <definedName name="BoE_ORA_Capital" localSheetId="11">'Jun 15'!$N$53</definedName>
    <definedName name="BoE_ORA_Capital" localSheetId="31">'Mar 14'!$N$53</definedName>
    <definedName name="BoE_ORA_Capital" localSheetId="15">'Mar 15'!$N$53</definedName>
    <definedName name="BoE_ORA_Capital" localSheetId="28">'May 14'!$N$53</definedName>
    <definedName name="BoE_ORA_Capital" localSheetId="12">'May 15'!$N$53</definedName>
    <definedName name="BoE_ORA_Capital" localSheetId="20">'Nov 14'!$N$53</definedName>
    <definedName name="BoE_ORA_Capital" localSheetId="4">'Nov 15'!$N$53</definedName>
    <definedName name="BoE_ORA_Capital" localSheetId="21">'Oct 14'!$N$53</definedName>
    <definedName name="BoE_ORA_Capital" localSheetId="5">'Oct 15'!$N$53</definedName>
    <definedName name="BoE_ORA_Capital" localSheetId="23">'Sep 14'!$N$53</definedName>
    <definedName name="BoE_ORA_Capital" localSheetId="7">'Sep 15'!$N$53</definedName>
    <definedName name="BoE_ORA_Claim" localSheetId="29">'Apr 14'!$N$56</definedName>
    <definedName name="BoE_ORA_Claim" localSheetId="13">'Apr 15'!$N$56</definedName>
    <definedName name="BoE_ORA_Claim" localSheetId="24">'Aug 14'!$N$56</definedName>
    <definedName name="BoE_ORA_Claim" localSheetId="8">'Aug 15'!$N$56</definedName>
    <definedName name="BoE_ORA_Claim" localSheetId="19">'Dec 14'!$N$56</definedName>
    <definedName name="BoE_ORA_Claim" localSheetId="3">'Dec 15'!$N$56</definedName>
    <definedName name="BoE_ORA_Claim" localSheetId="16">'Feb 15'!$N$56</definedName>
    <definedName name="BoE_ORA_Claim" localSheetId="17">'Jan 15'!$N$56</definedName>
    <definedName name="BoE_ORA_Claim" localSheetId="25">'Jul 14'!$N$56</definedName>
    <definedName name="BoE_ORA_Claim" localSheetId="9">'Jul 15'!$N$56</definedName>
    <definedName name="BoE_ORA_Claim" localSheetId="27">'Jun 14'!$N$56</definedName>
    <definedName name="BoE_ORA_Claim" localSheetId="11">'Jun 15'!$N$56</definedName>
    <definedName name="BoE_ORA_Claim" localSheetId="31">'Mar 14'!$N$56</definedName>
    <definedName name="BoE_ORA_Claim" localSheetId="15">'Mar 15'!$N$56</definedName>
    <definedName name="BoE_ORA_Claim" localSheetId="28">'May 14'!$N$56</definedName>
    <definedName name="BoE_ORA_Claim" localSheetId="12">'May 15'!$N$56</definedName>
    <definedName name="BoE_ORA_Claim" localSheetId="20">'Nov 14'!$N$56</definedName>
    <definedName name="BoE_ORA_Claim" localSheetId="4">'Nov 15'!$N$56</definedName>
    <definedName name="BoE_ORA_Claim" localSheetId="21">'Oct 14'!$N$56</definedName>
    <definedName name="BoE_ORA_Claim" localSheetId="5">'Oct 15'!$N$56</definedName>
    <definedName name="BoE_ORA_Claim" localSheetId="23">'Sep 14'!$N$56</definedName>
    <definedName name="BoE_ORA_Claim" localSheetId="7">'Sep 15'!$N$56</definedName>
    <definedName name="BoE_ORA_Claim_Res" localSheetId="29">'Apr 14'!$N$57</definedName>
    <definedName name="BoE_ORA_Claim_Res" localSheetId="13">'Apr 15'!$N$57</definedName>
    <definedName name="BoE_ORA_Claim_Res" localSheetId="24">'Aug 14'!$N$57</definedName>
    <definedName name="BoE_ORA_Claim_Res" localSheetId="8">'Aug 15'!$N$57</definedName>
    <definedName name="BoE_ORA_Claim_Res" localSheetId="19">'Dec 14'!$N$57</definedName>
    <definedName name="BoE_ORA_Claim_Res" localSheetId="3">'Dec 15'!$N$57</definedName>
    <definedName name="BoE_ORA_Claim_Res" localSheetId="16">'Feb 15'!$N$57</definedName>
    <definedName name="BoE_ORA_Claim_Res" localSheetId="17">'Jan 15'!$N$57</definedName>
    <definedName name="BoE_ORA_Claim_Res" localSheetId="25">'Jul 14'!$N$57</definedName>
    <definedName name="BoE_ORA_Claim_Res" localSheetId="9">'Jul 15'!$N$57</definedName>
    <definedName name="BoE_ORA_Claim_Res" localSheetId="27">'Jun 14'!$N$57</definedName>
    <definedName name="BoE_ORA_Claim_Res" localSheetId="11">'Jun 15'!$N$57</definedName>
    <definedName name="BoE_ORA_Claim_Res" localSheetId="31">'Mar 14'!$N$57</definedName>
    <definedName name="BoE_ORA_Claim_Res" localSheetId="15">'Mar 15'!$N$57</definedName>
    <definedName name="BoE_ORA_Claim_Res" localSheetId="28">'May 14'!$N$57</definedName>
    <definedName name="BoE_ORA_Claim_Res" localSheetId="12">'May 15'!$N$57</definedName>
    <definedName name="BoE_ORA_Claim_Res" localSheetId="20">'Nov 14'!$N$57</definedName>
    <definedName name="BoE_ORA_Claim_Res" localSheetId="4">'Nov 15'!$N$57</definedName>
    <definedName name="BoE_ORA_Claim_Res" localSheetId="21">'Oct 14'!$N$57</definedName>
    <definedName name="BoE_ORA_Claim_Res" localSheetId="5">'Oct 15'!$N$57</definedName>
    <definedName name="BoE_ORA_Claim_Res" localSheetId="23">'Sep 14'!$N$57</definedName>
    <definedName name="BoE_ORA_Claim_Res" localSheetId="7">'Sep 15'!$N$57</definedName>
    <definedName name="BoE_ORA_Foreign" localSheetId="45">'Apr 13'!$N$54</definedName>
    <definedName name="BoE_ORA_Foreign" localSheetId="29">'Apr 14'!$N$54</definedName>
    <definedName name="BoE_ORA_Foreign" localSheetId="13">'Apr 15'!$N$54</definedName>
    <definedName name="BoE_ORA_Foreign" localSheetId="40">'Aug 13'!$N$54</definedName>
    <definedName name="BoE_ORA_Foreign" localSheetId="24">'Aug 14'!$N$54</definedName>
    <definedName name="BoE_ORA_Foreign" localSheetId="8">'Aug 15'!$N$54</definedName>
    <definedName name="BoE_ORA_Foreign" localSheetId="51">'Dec 12'!$N$54</definedName>
    <definedName name="BoE_ORA_Foreign" localSheetId="35">'Dec 13'!$N$54</definedName>
    <definedName name="BoE_ORA_Foreign" localSheetId="19">'Dec 14'!$N$54</definedName>
    <definedName name="BoE_ORA_Foreign" localSheetId="3">'Dec 15'!$N$54</definedName>
    <definedName name="BoE_ORA_Foreign" localSheetId="48">'Feb 13'!$N$54</definedName>
    <definedName name="BoE_ORA_Foreign" localSheetId="32">'Feb 14'!$N$54</definedName>
    <definedName name="BoE_ORA_Foreign" localSheetId="16">'Feb 15'!$N$54</definedName>
    <definedName name="BoE_ORA_Foreign" localSheetId="49">'Jan 13'!$N$54</definedName>
    <definedName name="BoE_ORA_Foreign" localSheetId="33">'Jan 14'!$N$54</definedName>
    <definedName name="BoE_ORA_Foreign" localSheetId="17">'Jan 15'!$N$54</definedName>
    <definedName name="BoE_ORA_Foreign" localSheetId="41">'Jul 13'!$N$54</definedName>
    <definedName name="BoE_ORA_Foreign" localSheetId="25">'Jul 14'!$N$54</definedName>
    <definedName name="BoE_ORA_Foreign" localSheetId="9">'Jul 15'!$N$54</definedName>
    <definedName name="BoE_ORA_Foreign" localSheetId="43">'Jun 13'!$N$54</definedName>
    <definedName name="BoE_ORA_Foreign" localSheetId="27">'Jun 14'!$N$54</definedName>
    <definedName name="BoE_ORA_Foreign" localSheetId="11">'Jun 15'!$N$54</definedName>
    <definedName name="BoE_ORA_Foreign" localSheetId="47">'Mar 13'!$N$54</definedName>
    <definedName name="BoE_ORA_Foreign" localSheetId="31">'Mar 14'!$N$54</definedName>
    <definedName name="BoE_ORA_Foreign" localSheetId="15">'Mar 15'!$N$54</definedName>
    <definedName name="BoE_ORA_Foreign" localSheetId="44">'May 13'!$N$54</definedName>
    <definedName name="BoE_ORA_Foreign" localSheetId="28">'May 14'!$N$54</definedName>
    <definedName name="BoE_ORA_Foreign" localSheetId="12">'May 15'!$N$54</definedName>
    <definedName name="BoE_ORA_Foreign" localSheetId="36">'Nov 13'!$N$54</definedName>
    <definedName name="BoE_ORA_Foreign" localSheetId="20">'Nov 14'!$N$54</definedName>
    <definedName name="BoE_ORA_Foreign" localSheetId="4">'Nov 15'!$N$54</definedName>
    <definedName name="BoE_ORA_Foreign" localSheetId="37">'Oct 13'!$N$54</definedName>
    <definedName name="BoE_ORA_Foreign" localSheetId="21">'Oct 14'!$N$54</definedName>
    <definedName name="BoE_ORA_Foreign" localSheetId="5">'Oct 15'!$N$54</definedName>
    <definedName name="BoE_ORA_Foreign" localSheetId="39">'Sep 13'!$N$54</definedName>
    <definedName name="BoE_ORA_Foreign" localSheetId="23">'Sep 14'!$N$54</definedName>
    <definedName name="BoE_ORA_Foreign" localSheetId="7">'Sep 15'!$N$54</definedName>
    <definedName name="BoE_ORA_Foreign_Res" localSheetId="29">'Apr 14'!$N$55</definedName>
    <definedName name="BoE_ORA_Foreign_Res" localSheetId="13">'Apr 15'!$N$55</definedName>
    <definedName name="BoE_ORA_Foreign_Res" localSheetId="24">'Aug 14'!$N$55</definedName>
    <definedName name="BoE_ORA_Foreign_Res" localSheetId="8">'Aug 15'!$N$55</definedName>
    <definedName name="BoE_ORA_Foreign_Res" localSheetId="19">'Dec 14'!$N$55</definedName>
    <definedName name="BoE_ORA_Foreign_Res" localSheetId="3">'Dec 15'!$N$55</definedName>
    <definedName name="BoE_ORA_Foreign_Res" localSheetId="16">'Feb 15'!$N$55</definedName>
    <definedName name="BoE_ORA_Foreign_Res" localSheetId="17">'Jan 15'!$N$55</definedName>
    <definedName name="BoE_ORA_Foreign_Res" localSheetId="25">'Jul 14'!$N$55</definedName>
    <definedName name="BoE_ORA_Foreign_Res" localSheetId="9">'Jul 15'!$N$55</definedName>
    <definedName name="BoE_ORA_Foreign_Res" localSheetId="27">'Jun 14'!$N$55</definedName>
    <definedName name="BoE_ORA_Foreign_Res" localSheetId="11">'Jun 15'!$N$55</definedName>
    <definedName name="BoE_ORA_Foreign_Res" localSheetId="31">'Mar 14'!$N$55</definedName>
    <definedName name="BoE_ORA_Foreign_Res" localSheetId="15">'Mar 15'!$N$55</definedName>
    <definedName name="BoE_ORA_Foreign_Res" localSheetId="28">'May 14'!$N$55</definedName>
    <definedName name="BoE_ORA_Foreign_Res" localSheetId="12">'May 15'!$N$55</definedName>
    <definedName name="BoE_ORA_Foreign_Res" localSheetId="20">'Nov 14'!$N$55</definedName>
    <definedName name="BoE_ORA_Foreign_Res" localSheetId="4">'Nov 15'!$N$55</definedName>
    <definedName name="BoE_ORA_Foreign_Res" localSheetId="21">'Oct 14'!$N$55</definedName>
    <definedName name="BoE_ORA_Foreign_Res" localSheetId="5">'Oct 15'!$N$55</definedName>
    <definedName name="BoE_ORA_Foreign_Res" localSheetId="23">'Sep 14'!$N$55</definedName>
    <definedName name="BoE_ORA_Foreign_Res" localSheetId="7">'Sep 15'!$N$55</definedName>
    <definedName name="BoE_Pledged_RA" localSheetId="29">'Apr 14'!$N$146</definedName>
    <definedName name="BoE_Pledged_RA" localSheetId="13">'Apr 15'!$N$146</definedName>
    <definedName name="BoE_Pledged_RA" localSheetId="24">'Aug 14'!$N$146</definedName>
    <definedName name="BoE_Pledged_RA" localSheetId="8">'Aug 15'!$N$146</definedName>
    <definedName name="BoE_Pledged_RA" localSheetId="19">'Dec 14'!$N$146</definedName>
    <definedName name="BoE_Pledged_RA" localSheetId="3">'Dec 15'!$N$146</definedName>
    <definedName name="BoE_Pledged_RA" localSheetId="16">'Feb 15'!$N$146</definedName>
    <definedName name="BoE_Pledged_RA" localSheetId="17">'Jan 15'!$N$146</definedName>
    <definedName name="BoE_Pledged_RA" localSheetId="25">'Jul 14'!$N$146</definedName>
    <definedName name="BoE_Pledged_RA" localSheetId="9">'Jul 15'!$N$146</definedName>
    <definedName name="BoE_Pledged_RA" localSheetId="27">'Jun 14'!$N$146</definedName>
    <definedName name="BoE_Pledged_RA" localSheetId="11">'Jun 15'!$N$146</definedName>
    <definedName name="BoE_Pledged_RA" localSheetId="31">'Mar 14'!$N$146</definedName>
    <definedName name="BoE_Pledged_RA" localSheetId="15">'Mar 15'!$N$146</definedName>
    <definedName name="BoE_Pledged_RA" localSheetId="28">'May 14'!$N$146</definedName>
    <definedName name="BoE_Pledged_RA" localSheetId="12">'May 15'!$N$146</definedName>
    <definedName name="BoE_Pledged_RA" localSheetId="20">'Nov 14'!$N$146</definedName>
    <definedName name="BoE_Pledged_RA" localSheetId="4">'Nov 15'!$N$146</definedName>
    <definedName name="BoE_Pledged_RA" localSheetId="21">'Oct 14'!$N$146</definedName>
    <definedName name="BoE_Pledged_RA" localSheetId="5">'Oct 15'!$N$146</definedName>
    <definedName name="BoE_Pledged_RA" localSheetId="23">'Sep 14'!$N$146</definedName>
    <definedName name="BoE_Pledged_RA" localSheetId="7">'Sep 15'!$N$146</definedName>
    <definedName name="BoE_RA" localSheetId="29">'Apr 14'!$N$8</definedName>
    <definedName name="BoE_RA" localSheetId="13">'Apr 15'!$N$8</definedName>
    <definedName name="BoE_RA" localSheetId="24">'Aug 14'!$N$8</definedName>
    <definedName name="BoE_RA" localSheetId="8">'Aug 15'!$N$8</definedName>
    <definedName name="BoE_RA" localSheetId="19">'Dec 14'!$N$8</definedName>
    <definedName name="BoE_RA" localSheetId="3">'Dec 15'!$N$8</definedName>
    <definedName name="BoE_RA" localSheetId="16">'Feb 15'!$N$8</definedName>
    <definedName name="BoE_RA" localSheetId="17">'Jan 15'!$N$8</definedName>
    <definedName name="BoE_RA" localSheetId="25">'Jul 14'!$N$8</definedName>
    <definedName name="BoE_RA" localSheetId="9">'Jul 15'!$N$8</definedName>
    <definedName name="BoE_RA" localSheetId="27">'Jun 14'!$N$8</definedName>
    <definedName name="BoE_RA" localSheetId="11">'Jun 15'!$N$8</definedName>
    <definedName name="BoE_RA" localSheetId="31">'Mar 14'!$N$8</definedName>
    <definedName name="BoE_RA" localSheetId="15">'Mar 15'!$N$8</definedName>
    <definedName name="BoE_RA" localSheetId="28">'May 14'!$N$8</definedName>
    <definedName name="BoE_RA" localSheetId="12">'May 15'!$N$8</definedName>
    <definedName name="BoE_RA" localSheetId="20">'Nov 14'!$N$8</definedName>
    <definedName name="BoE_RA" localSheetId="4">'Nov 15'!$N$8</definedName>
    <definedName name="BoE_RA" localSheetId="21">'Oct 14'!$N$8</definedName>
    <definedName name="BoE_RA" localSheetId="5">'Oct 15'!$N$8</definedName>
    <definedName name="BoE_RA" localSheetId="23">'Sep 14'!$N$8</definedName>
    <definedName name="BoE_RA" localSheetId="7">'Sep 15'!$N$8</definedName>
    <definedName name="BoE_RA_as_Collateral" localSheetId="29">'Apr 14'!$N$148</definedName>
    <definedName name="BoE_RA_as_Collateral" localSheetId="13">'Apr 15'!$N$148</definedName>
    <definedName name="BoE_RA_as_Collateral" localSheetId="24">'Aug 14'!$N$148</definedName>
    <definedName name="BoE_RA_as_Collateral" localSheetId="8">'Aug 15'!$N$148</definedName>
    <definedName name="BoE_RA_as_Collateral" localSheetId="19">'Dec 14'!$N$148</definedName>
    <definedName name="BoE_RA_as_Collateral" localSheetId="3">'Dec 15'!$N$148</definedName>
    <definedName name="BoE_RA_as_Collateral" localSheetId="16">'Feb 15'!$N$148</definedName>
    <definedName name="BoE_RA_as_Collateral" localSheetId="17">'Jan 15'!$N$148</definedName>
    <definedName name="BoE_RA_as_Collateral" localSheetId="25">'Jul 14'!$N$148</definedName>
    <definedName name="BoE_RA_as_Collateral" localSheetId="9">'Jul 15'!$N$148</definedName>
    <definedName name="BoE_RA_as_Collateral" localSheetId="27">'Jun 14'!$N$148</definedName>
    <definedName name="BoE_RA_as_Collateral" localSheetId="11">'Jun 15'!$N$148</definedName>
    <definedName name="BoE_RA_as_Collateral" localSheetId="31">'Mar 14'!$N$148</definedName>
    <definedName name="BoE_RA_as_Collateral" localSheetId="15">'Mar 15'!$N$148</definedName>
    <definedName name="BoE_RA_as_Collateral" localSheetId="28">'May 14'!$N$148</definedName>
    <definedName name="BoE_RA_as_Collateral" localSheetId="12">'May 15'!$N$148</definedName>
    <definedName name="BoE_RA_as_Collateral" localSheetId="20">'Nov 14'!$N$148</definedName>
    <definedName name="BoE_RA_as_Collateral" localSheetId="4">'Nov 15'!$N$148</definedName>
    <definedName name="BoE_RA_as_Collateral" localSheetId="21">'Oct 14'!$N$148</definedName>
    <definedName name="BoE_RA_as_Collateral" localSheetId="5">'Oct 15'!$N$148</definedName>
    <definedName name="BoE_RA_as_Collateral" localSheetId="23">'Sep 14'!$N$148</definedName>
    <definedName name="BoE_RA_as_Collateral" localSheetId="7">'Sep 15'!$N$148</definedName>
    <definedName name="BoE_Repos_In" localSheetId="29">'Apr 14'!$N$99</definedName>
    <definedName name="BoE_Repos_In" localSheetId="13">'Apr 15'!$N$99</definedName>
    <definedName name="BoE_Repos_In" localSheetId="24">'Aug 14'!$N$99</definedName>
    <definedName name="BoE_Repos_In" localSheetId="8">'Aug 15'!$N$99</definedName>
    <definedName name="BoE_Repos_In" localSheetId="19">'Dec 14'!$N$99</definedName>
    <definedName name="BoE_Repos_In" localSheetId="3">'Dec 15'!$N$99</definedName>
    <definedName name="BoE_Repos_In" localSheetId="16">'Feb 15'!$N$99</definedName>
    <definedName name="BoE_Repos_In" localSheetId="17">'Jan 15'!$N$99</definedName>
    <definedName name="BoE_Repos_In" localSheetId="25">'Jul 14'!$N$99</definedName>
    <definedName name="BoE_Repos_In" localSheetId="9">'Jul 15'!$N$99</definedName>
    <definedName name="BoE_Repos_In" localSheetId="27">'Jun 14'!$N$99</definedName>
    <definedName name="BoE_Repos_In" localSheetId="11">'Jun 15'!$N$99</definedName>
    <definedName name="BoE_Repos_In" localSheetId="31">'Mar 14'!$N$99</definedName>
    <definedName name="BoE_Repos_In" localSheetId="15">'Mar 15'!$N$99</definedName>
    <definedName name="BoE_Repos_In" localSheetId="28">'May 14'!$N$99</definedName>
    <definedName name="BoE_Repos_In" localSheetId="12">'May 15'!$N$99</definedName>
    <definedName name="BoE_Repos_In" localSheetId="20">'Nov 14'!$N$99</definedName>
    <definedName name="BoE_Repos_In" localSheetId="4">'Nov 15'!$N$99</definedName>
    <definedName name="BoE_Repos_In" localSheetId="21">'Oct 14'!$N$99</definedName>
    <definedName name="BoE_Repos_In" localSheetId="5">'Oct 15'!$N$99</definedName>
    <definedName name="BoE_Repos_In" localSheetId="23">'Sep 14'!$N$99</definedName>
    <definedName name="BoE_Repos_In" localSheetId="7">'Sep 15'!$N$99</definedName>
    <definedName name="BoE_Repos_In_1_m" localSheetId="29">'Apr 14'!$N$100</definedName>
    <definedName name="BoE_Repos_In_1_m" localSheetId="13">'Apr 15'!$N$100</definedName>
    <definedName name="BoE_Repos_In_1_m" localSheetId="24">'Aug 14'!$N$100</definedName>
    <definedName name="BoE_Repos_In_1_m" localSheetId="8">'Aug 15'!$N$100</definedName>
    <definedName name="BoE_Repos_In_1_m" localSheetId="19">'Dec 14'!$N$100</definedName>
    <definedName name="BoE_Repos_In_1_m" localSheetId="3">'Dec 15'!$N$100</definedName>
    <definedName name="BoE_Repos_In_1_m" localSheetId="16">'Feb 15'!$N$100</definedName>
    <definedName name="BoE_Repos_In_1_m" localSheetId="17">'Jan 15'!$N$100</definedName>
    <definedName name="BoE_Repos_In_1_m" localSheetId="25">'Jul 14'!$N$100</definedName>
    <definedName name="BoE_Repos_In_1_m" localSheetId="9">'Jul 15'!$N$100</definedName>
    <definedName name="BoE_Repos_In_1_m" localSheetId="27">'Jun 14'!$N$100</definedName>
    <definedName name="BoE_Repos_In_1_m" localSheetId="11">'Jun 15'!$N$100</definedName>
    <definedName name="BoE_Repos_In_1_m" localSheetId="31">'Mar 14'!$N$100</definedName>
    <definedName name="BoE_Repos_In_1_m" localSheetId="15">'Mar 15'!$N$100</definedName>
    <definedName name="BoE_Repos_In_1_m" localSheetId="28">'May 14'!$N$100</definedName>
    <definedName name="BoE_Repos_In_1_m" localSheetId="12">'May 15'!$N$100</definedName>
    <definedName name="BoE_Repos_In_1_m" localSheetId="20">'Nov 14'!$N$100</definedName>
    <definedName name="BoE_Repos_In_1_m" localSheetId="4">'Nov 15'!$N$100</definedName>
    <definedName name="BoE_Repos_In_1_m" localSheetId="21">'Oct 14'!$N$100</definedName>
    <definedName name="BoE_Repos_In_1_m" localSheetId="5">'Oct 15'!$N$100</definedName>
    <definedName name="BoE_Repos_In_1_m" localSheetId="23">'Sep 14'!$N$100</definedName>
    <definedName name="BoE_Repos_In_1_m" localSheetId="7">'Sep 15'!$N$100</definedName>
    <definedName name="BoE_Repos_In_1_y" localSheetId="29">'Apr 14'!$N$102</definedName>
    <definedName name="BoE_Repos_In_1_y" localSheetId="13">'Apr 15'!$N$102</definedName>
    <definedName name="BoE_Repos_In_1_y" localSheetId="24">'Aug 14'!$N$102</definedName>
    <definedName name="BoE_Repos_In_1_y" localSheetId="8">'Aug 15'!$N$102</definedName>
    <definedName name="BoE_Repos_In_1_y" localSheetId="19">'Dec 14'!$N$102</definedName>
    <definedName name="BoE_Repos_In_1_y" localSheetId="3">'Dec 15'!$N$102</definedName>
    <definedName name="BoE_Repos_In_1_y" localSheetId="16">'Feb 15'!$N$102</definedName>
    <definedName name="BoE_Repos_In_1_y" localSheetId="17">'Jan 15'!$N$102</definedName>
    <definedName name="BoE_Repos_In_1_y" localSheetId="25">'Jul 14'!$N$102</definedName>
    <definedName name="BoE_Repos_In_1_y" localSheetId="9">'Jul 15'!$N$102</definedName>
    <definedName name="BoE_Repos_In_1_y" localSheetId="27">'Jun 14'!$N$102</definedName>
    <definedName name="BoE_Repos_In_1_y" localSheetId="11">'Jun 15'!$N$102</definedName>
    <definedName name="BoE_Repos_In_1_y" localSheetId="31">'Mar 14'!$N$102</definedName>
    <definedName name="BoE_Repos_In_1_y" localSheetId="15">'Mar 15'!$N$102</definedName>
    <definedName name="BoE_Repos_In_1_y" localSheetId="28">'May 14'!$N$102</definedName>
    <definedName name="BoE_Repos_In_1_y" localSheetId="12">'May 15'!$N$102</definedName>
    <definedName name="BoE_Repos_In_1_y" localSheetId="20">'Nov 14'!$N$102</definedName>
    <definedName name="BoE_Repos_In_1_y" localSheetId="4">'Nov 15'!$N$102</definedName>
    <definedName name="BoE_Repos_In_1_y" localSheetId="21">'Oct 14'!$N$102</definedName>
    <definedName name="BoE_Repos_In_1_y" localSheetId="5">'Oct 15'!$N$102</definedName>
    <definedName name="BoE_Repos_In_1_y" localSheetId="23">'Sep 14'!$N$102</definedName>
    <definedName name="BoE_Repos_In_1_y" localSheetId="7">'Sep 15'!$N$102</definedName>
    <definedName name="BoE_Repos_In_3_m" localSheetId="29">'Apr 14'!$N$101</definedName>
    <definedName name="BoE_Repos_In_3_m" localSheetId="13">'Apr 15'!$N$101</definedName>
    <definedName name="BoE_Repos_In_3_m" localSheetId="24">'Aug 14'!$N$101</definedName>
    <definedName name="BoE_Repos_In_3_m" localSheetId="8">'Aug 15'!$N$101</definedName>
    <definedName name="BoE_Repos_In_3_m" localSheetId="19">'Dec 14'!$N$101</definedName>
    <definedName name="BoE_Repos_In_3_m" localSheetId="3">'Dec 15'!$N$101</definedName>
    <definedName name="BoE_Repos_In_3_m" localSheetId="16">'Feb 15'!$N$101</definedName>
    <definedName name="BoE_Repos_In_3_m" localSheetId="17">'Jan 15'!$N$101</definedName>
    <definedName name="BoE_Repos_In_3_m" localSheetId="25">'Jul 14'!$N$101</definedName>
    <definedName name="BoE_Repos_In_3_m" localSheetId="9">'Jul 15'!$N$101</definedName>
    <definedName name="BoE_Repos_In_3_m" localSheetId="27">'Jun 14'!$N$101</definedName>
    <definedName name="BoE_Repos_In_3_m" localSheetId="11">'Jun 15'!$N$101</definedName>
    <definedName name="BoE_Repos_In_3_m" localSheetId="31">'Mar 14'!$N$101</definedName>
    <definedName name="BoE_Repos_In_3_m" localSheetId="15">'Mar 15'!$N$101</definedName>
    <definedName name="BoE_Repos_In_3_m" localSheetId="28">'May 14'!$N$101</definedName>
    <definedName name="BoE_Repos_In_3_m" localSheetId="12">'May 15'!$N$101</definedName>
    <definedName name="BoE_Repos_In_3_m" localSheetId="20">'Nov 14'!$N$101</definedName>
    <definedName name="BoE_Repos_In_3_m" localSheetId="4">'Nov 15'!$N$101</definedName>
    <definedName name="BoE_Repos_In_3_m" localSheetId="21">'Oct 14'!$N$101</definedName>
    <definedName name="BoE_Repos_In_3_m" localSheetId="5">'Oct 15'!$N$101</definedName>
    <definedName name="BoE_Repos_In_3_m" localSheetId="23">'Sep 14'!$N$101</definedName>
    <definedName name="BoE_Repos_In_3_m" localSheetId="7">'Sep 15'!$N$101</definedName>
    <definedName name="BoE_Repos_Out" localSheetId="29">'Apr 14'!$N$94</definedName>
    <definedName name="BoE_Repos_Out" localSheetId="13">'Apr 15'!$N$94</definedName>
    <definedName name="BoE_Repos_Out" localSheetId="24">'Aug 14'!$N$94</definedName>
    <definedName name="BoE_Repos_Out" localSheetId="8">'Aug 15'!$N$94</definedName>
    <definedName name="BoE_Repos_Out" localSheetId="19">'Dec 14'!$N$94</definedName>
    <definedName name="BoE_Repos_Out" localSheetId="3">'Dec 15'!$N$94</definedName>
    <definedName name="BoE_Repos_Out" localSheetId="16">'Feb 15'!$N$94</definedName>
    <definedName name="BoE_Repos_Out" localSheetId="17">'Jan 15'!$N$94</definedName>
    <definedName name="BoE_Repos_Out" localSheetId="25">'Jul 14'!$N$94</definedName>
    <definedName name="BoE_Repos_Out" localSheetId="9">'Jul 15'!$N$94</definedName>
    <definedName name="BoE_Repos_Out" localSheetId="27">'Jun 14'!$N$94</definedName>
    <definedName name="BoE_Repos_Out" localSheetId="11">'Jun 15'!$N$94</definedName>
    <definedName name="BoE_Repos_Out" localSheetId="31">'Mar 14'!$N$94</definedName>
    <definedName name="BoE_Repos_Out" localSheetId="15">'Mar 15'!$N$94</definedName>
    <definedName name="BoE_Repos_Out" localSheetId="28">'May 14'!$N$94</definedName>
    <definedName name="BoE_Repos_Out" localSheetId="12">'May 15'!$N$94</definedName>
    <definedName name="BoE_Repos_Out" localSheetId="20">'Nov 14'!$N$94</definedName>
    <definedName name="BoE_Repos_Out" localSheetId="4">'Nov 15'!$N$94</definedName>
    <definedName name="BoE_Repos_Out" localSheetId="21">'Oct 14'!$N$94</definedName>
    <definedName name="BoE_Repos_Out" localSheetId="5">'Oct 15'!$N$94</definedName>
    <definedName name="BoE_Repos_Out" localSheetId="23">'Sep 14'!$N$94</definedName>
    <definedName name="BoE_Repos_Out" localSheetId="7">'Sep 15'!$N$94</definedName>
    <definedName name="BoE_Repos_Out_1_m" localSheetId="29">'Apr 14'!$N$95</definedName>
    <definedName name="BoE_Repos_Out_1_m" localSheetId="13">'Apr 15'!$N$95</definedName>
    <definedName name="BoE_Repos_Out_1_m" localSheetId="24">'Aug 14'!$N$95</definedName>
    <definedName name="BoE_Repos_Out_1_m" localSheetId="8">'Aug 15'!$N$95</definedName>
    <definedName name="BoE_Repos_Out_1_m" localSheetId="19">'Dec 14'!$N$95</definedName>
    <definedName name="BoE_Repos_Out_1_m" localSheetId="3">'Dec 15'!$N$95</definedName>
    <definedName name="BoE_Repos_Out_1_m" localSheetId="16">'Feb 15'!$N$95</definedName>
    <definedName name="BoE_Repos_Out_1_m" localSheetId="17">'Jan 15'!$N$95</definedName>
    <definedName name="BoE_Repos_Out_1_m" localSheetId="25">'Jul 14'!$N$95</definedName>
    <definedName name="BoE_Repos_Out_1_m" localSheetId="9">'Jul 15'!$N$95</definedName>
    <definedName name="BoE_Repos_Out_1_m" localSheetId="27">'Jun 14'!$N$95</definedName>
    <definedName name="BoE_Repos_Out_1_m" localSheetId="11">'Jun 15'!$N$95</definedName>
    <definedName name="BoE_Repos_Out_1_m" localSheetId="31">'Mar 14'!$N$95</definedName>
    <definedName name="BoE_Repos_Out_1_m" localSheetId="15">'Mar 15'!$N$95</definedName>
    <definedName name="BoE_Repos_Out_1_m" localSheetId="28">'May 14'!$N$95</definedName>
    <definedName name="BoE_Repos_Out_1_m" localSheetId="12">'May 15'!$N$95</definedName>
    <definedName name="BoE_Repos_Out_1_m" localSheetId="20">'Nov 14'!$N$95</definedName>
    <definedName name="BoE_Repos_Out_1_m" localSheetId="4">'Nov 15'!$N$95</definedName>
    <definedName name="BoE_Repos_Out_1_m" localSheetId="21">'Oct 14'!$N$95</definedName>
    <definedName name="BoE_Repos_Out_1_m" localSheetId="5">'Oct 15'!$N$95</definedName>
    <definedName name="BoE_Repos_Out_1_m" localSheetId="23">'Sep 14'!$N$95</definedName>
    <definedName name="BoE_Repos_Out_1_m" localSheetId="7">'Sep 15'!$N$95</definedName>
    <definedName name="BoE_Repos_Out_1_y" localSheetId="29">'Apr 14'!$N$97</definedName>
    <definedName name="BoE_Repos_Out_1_y" localSheetId="13">'Apr 15'!$N$97</definedName>
    <definedName name="BoE_Repos_Out_1_y" localSheetId="24">'Aug 14'!$N$97</definedName>
    <definedName name="BoE_Repos_Out_1_y" localSheetId="8">'Aug 15'!$N$97</definedName>
    <definedName name="BoE_Repos_Out_1_y" localSheetId="19">'Dec 14'!$N$97</definedName>
    <definedName name="BoE_Repos_Out_1_y" localSheetId="3">'Dec 15'!$N$97</definedName>
    <definedName name="BoE_Repos_Out_1_y" localSheetId="16">'Feb 15'!$N$97</definedName>
    <definedName name="BoE_Repos_Out_1_y" localSheetId="17">'Jan 15'!$N$97</definedName>
    <definedName name="BoE_Repos_Out_1_y" localSheetId="25">'Jul 14'!$N$97</definedName>
    <definedName name="BoE_Repos_Out_1_y" localSheetId="9">'Jul 15'!$N$97</definedName>
    <definedName name="BoE_Repos_Out_1_y" localSheetId="27">'Jun 14'!$N$97</definedName>
    <definedName name="BoE_Repos_Out_1_y" localSheetId="11">'Jun 15'!$N$97</definedName>
    <definedName name="BoE_Repos_Out_1_y" localSheetId="31">'Mar 14'!$N$97</definedName>
    <definedName name="BoE_Repos_Out_1_y" localSheetId="15">'Mar 15'!$N$97</definedName>
    <definedName name="BoE_Repos_Out_1_y" localSheetId="28">'May 14'!$N$97</definedName>
    <definedName name="BoE_Repos_Out_1_y" localSheetId="12">'May 15'!$N$97</definedName>
    <definedName name="BoE_Repos_Out_1_y" localSheetId="20">'Nov 14'!$N$97</definedName>
    <definedName name="BoE_Repos_Out_1_y" localSheetId="4">'Nov 15'!$N$97</definedName>
    <definedName name="BoE_Repos_Out_1_y" localSheetId="21">'Oct 14'!$N$97</definedName>
    <definedName name="BoE_Repos_Out_1_y" localSheetId="5">'Oct 15'!$N$97</definedName>
    <definedName name="BoE_Repos_Out_1_y" localSheetId="23">'Sep 14'!$N$97</definedName>
    <definedName name="BoE_Repos_Out_1_y" localSheetId="7">'Sep 15'!$N$97</definedName>
    <definedName name="BoE_Repos_Out_3_m" localSheetId="29">'Apr 14'!$N$96</definedName>
    <definedName name="BoE_Repos_Out_3_m" localSheetId="13">'Apr 15'!$N$96</definedName>
    <definedName name="BoE_Repos_Out_3_m" localSheetId="24">'Aug 14'!$N$96</definedName>
    <definedName name="BoE_Repos_Out_3_m" localSheetId="8">'Aug 15'!$N$96</definedName>
    <definedName name="BoE_Repos_Out_3_m" localSheetId="19">'Dec 14'!$N$96</definedName>
    <definedName name="BoE_Repos_Out_3_m" localSheetId="3">'Dec 15'!$N$96</definedName>
    <definedName name="BoE_Repos_Out_3_m" localSheetId="16">'Feb 15'!$N$96</definedName>
    <definedName name="BoE_Repos_Out_3_m" localSheetId="17">'Jan 15'!$N$96</definedName>
    <definedName name="BoE_Repos_Out_3_m" localSheetId="25">'Jul 14'!$N$96</definedName>
    <definedName name="BoE_Repos_Out_3_m" localSheetId="9">'Jul 15'!$N$96</definedName>
    <definedName name="BoE_Repos_Out_3_m" localSheetId="27">'Jun 14'!$N$96</definedName>
    <definedName name="BoE_Repos_Out_3_m" localSheetId="11">'Jun 15'!$N$96</definedName>
    <definedName name="BoE_Repos_Out_3_m" localSheetId="31">'Mar 14'!$N$96</definedName>
    <definedName name="BoE_Repos_Out_3_m" localSheetId="15">'Mar 15'!$N$96</definedName>
    <definedName name="BoE_Repos_Out_3_m" localSheetId="28">'May 14'!$N$96</definedName>
    <definedName name="BoE_Repos_Out_3_m" localSheetId="12">'May 15'!$N$96</definedName>
    <definedName name="BoE_Repos_Out_3_m" localSheetId="20">'Nov 14'!$N$96</definedName>
    <definedName name="BoE_Repos_Out_3_m" localSheetId="4">'Nov 15'!$N$96</definedName>
    <definedName name="BoE_Repos_Out_3_m" localSheetId="21">'Oct 14'!$N$96</definedName>
    <definedName name="BoE_Repos_Out_3_m" localSheetId="5">'Oct 15'!$N$96</definedName>
    <definedName name="BoE_Repos_Out_3_m" localSheetId="23">'Sep 14'!$N$96</definedName>
    <definedName name="BoE_Repos_Out_3_m" localSheetId="7">'Sep 15'!$N$96</definedName>
    <definedName name="BoE_SDR" localSheetId="45">'Apr 13'!$N$46</definedName>
    <definedName name="BoE_SDR" localSheetId="29">'Apr 14'!$N$46</definedName>
    <definedName name="BoE_SDR" localSheetId="13">'Apr 15'!$N$46</definedName>
    <definedName name="BoE_SDR" localSheetId="40">'Aug 13'!$N$46</definedName>
    <definedName name="BoE_SDR" localSheetId="24">'Aug 14'!$N$46</definedName>
    <definedName name="BoE_SDR" localSheetId="8">'Aug 15'!$N$46</definedName>
    <definedName name="BoE_SDR" localSheetId="51">'Dec 12'!$N$46</definedName>
    <definedName name="BoE_SDR" localSheetId="35">'Dec 13'!$N$46</definedName>
    <definedName name="BoE_SDR" localSheetId="19">'Dec 14'!$N$46</definedName>
    <definedName name="BoE_SDR" localSheetId="3">'Dec 15'!$N$46</definedName>
    <definedName name="BoE_SDR" localSheetId="48">'Feb 13'!$N$46</definedName>
    <definedName name="BoE_SDR" localSheetId="32">'Feb 14'!$N$46</definedName>
    <definedName name="BoE_SDR" localSheetId="16">'Feb 15'!$N$46</definedName>
    <definedName name="BoE_SDR" localSheetId="49">'Jan 13'!$N$46</definedName>
    <definedName name="BoE_SDR" localSheetId="33">'Jan 14'!$N$46</definedName>
    <definedName name="BoE_SDR" localSheetId="17">'Jan 15'!$N$46</definedName>
    <definedName name="BoE_SDR" localSheetId="41">'Jul 13'!$N$46</definedName>
    <definedName name="BoE_SDR" localSheetId="25">'Jul 14'!$N$46</definedName>
    <definedName name="BoE_SDR" localSheetId="9">'Jul 15'!$N$46</definedName>
    <definedName name="BoE_SDR" localSheetId="43">'Jun 13'!$N$46</definedName>
    <definedName name="BoE_SDR" localSheetId="27">'Jun 14'!$N$46</definedName>
    <definedName name="BoE_SDR" localSheetId="11">'Jun 15'!$N$46</definedName>
    <definedName name="BoE_SDR" localSheetId="47">'Mar 13'!$N$46</definedName>
    <definedName name="BoE_SDR" localSheetId="31">'Mar 14'!$N$46</definedName>
    <definedName name="BoE_SDR" localSheetId="15">'Mar 15'!$N$46</definedName>
    <definedName name="BoE_SDR" localSheetId="44">'May 13'!$N$46</definedName>
    <definedName name="BoE_SDR" localSheetId="28">'May 14'!$N$46</definedName>
    <definedName name="BoE_SDR" localSheetId="12">'May 15'!$N$46</definedName>
    <definedName name="BoE_SDR" localSheetId="36">'Nov 13'!$N$46</definedName>
    <definedName name="BoE_SDR" localSheetId="20">'Nov 14'!$N$46</definedName>
    <definedName name="BoE_SDR" localSheetId="4">'Nov 15'!$N$46</definedName>
    <definedName name="BoE_SDR" localSheetId="37">'Oct 13'!$N$46</definedName>
    <definedName name="BoE_SDR" localSheetId="21">'Oct 14'!$N$46</definedName>
    <definedName name="BoE_SDR" localSheetId="5">'Oct 15'!$N$46</definedName>
    <definedName name="BoE_SDR" localSheetId="39">'Sep 13'!$N$46</definedName>
    <definedName name="BoE_SDR" localSheetId="23">'Sep 14'!$N$46</definedName>
    <definedName name="BoE_SDR" localSheetId="7">'Sep 15'!$N$46</definedName>
    <definedName name="BoE_Sec" localSheetId="45">'Apr 13'!$N$12</definedName>
    <definedName name="BoE_Sec" localSheetId="29">'Apr 14'!$N$12</definedName>
    <definedName name="BoE_Sec" localSheetId="13">'Apr 15'!$N$12</definedName>
    <definedName name="BoE_Sec" localSheetId="40">'Aug 13'!$N$12</definedName>
    <definedName name="BoE_Sec" localSheetId="24">'Aug 14'!$N$12</definedName>
    <definedName name="BoE_Sec" localSheetId="8">'Aug 15'!$N$12</definedName>
    <definedName name="BoE_Sec" localSheetId="51">'Dec 12'!$N$12</definedName>
    <definedName name="BoE_Sec" localSheetId="35">'Dec 13'!$N$12</definedName>
    <definedName name="BoE_Sec" localSheetId="19">'Dec 14'!$N$12</definedName>
    <definedName name="BoE_Sec" localSheetId="3">'Dec 15'!$N$12</definedName>
    <definedName name="BoE_Sec" localSheetId="48">'Feb 13'!$N$12</definedName>
    <definedName name="BoE_Sec" localSheetId="32">'Feb 14'!$N$12</definedName>
    <definedName name="BoE_Sec" localSheetId="16">'Feb 15'!$N$12</definedName>
    <definedName name="BoE_Sec" localSheetId="49">'Jan 13'!$N$12</definedName>
    <definedName name="BoE_Sec" localSheetId="33">'Jan 14'!$N$12</definedName>
    <definedName name="BoE_Sec" localSheetId="17">'Jan 15'!$N$12</definedName>
    <definedName name="BoE_Sec" localSheetId="41">'Jul 13'!$N$12</definedName>
    <definedName name="BoE_Sec" localSheetId="25">'Jul 14'!$N$12</definedName>
    <definedName name="BoE_Sec" localSheetId="9">'Jul 15'!$N$12</definedName>
    <definedName name="BoE_Sec" localSheetId="43">'Jun 13'!$N$12</definedName>
    <definedName name="BoE_Sec" localSheetId="27">'Jun 14'!$N$12</definedName>
    <definedName name="BoE_Sec" localSheetId="11">'Jun 15'!$N$12</definedName>
    <definedName name="BoE_Sec" localSheetId="47">'Mar 13'!$N$12</definedName>
    <definedName name="BoE_Sec" localSheetId="31">'Mar 14'!$N$12</definedName>
    <definedName name="BoE_Sec" localSheetId="15">'Mar 15'!$N$12</definedName>
    <definedName name="BoE_Sec" localSheetId="44">'May 13'!$N$12</definedName>
    <definedName name="BoE_Sec" localSheetId="28">'May 14'!$N$12</definedName>
    <definedName name="BoE_Sec" localSheetId="12">'May 15'!$N$12</definedName>
    <definedName name="BoE_Sec" localSheetId="36">'Nov 13'!$N$12</definedName>
    <definedName name="BoE_Sec" localSheetId="20">'Nov 14'!$N$12</definedName>
    <definedName name="BoE_Sec" localSheetId="4">'Nov 15'!$N$12</definedName>
    <definedName name="BoE_Sec" localSheetId="37">'Oct 13'!$N$12</definedName>
    <definedName name="BoE_Sec" localSheetId="21">'Oct 14'!$N$12</definedName>
    <definedName name="BoE_Sec" localSheetId="5">'Oct 15'!$N$12</definedName>
    <definedName name="BoE_Sec" localSheetId="39">'Sep 13'!$N$12</definedName>
    <definedName name="BoE_Sec" localSheetId="23">'Sep 14'!$N$12</definedName>
    <definedName name="BoE_Sec" localSheetId="7">'Sep 15'!$N$12</definedName>
    <definedName name="BoE_Sec_as_Collateral" localSheetId="29">'Apr 14'!$N$149</definedName>
    <definedName name="BoE_Sec_as_Collateral" localSheetId="13">'Apr 15'!$N$149</definedName>
    <definedName name="BoE_Sec_as_Collateral" localSheetId="24">'Aug 14'!$N$149</definedName>
    <definedName name="BoE_Sec_as_Collateral" localSheetId="8">'Aug 15'!$N$149</definedName>
    <definedName name="BoE_Sec_as_Collateral" localSheetId="19">'Dec 14'!$N$149</definedName>
    <definedName name="BoE_Sec_as_Collateral" localSheetId="3">'Dec 15'!$N$149</definedName>
    <definedName name="BoE_Sec_as_Collateral" localSheetId="16">'Feb 15'!$N$149</definedName>
    <definedName name="BoE_Sec_as_Collateral" localSheetId="17">'Jan 15'!$N$149</definedName>
    <definedName name="BoE_Sec_as_Collateral" localSheetId="25">'Jul 14'!$N$149</definedName>
    <definedName name="BoE_Sec_as_Collateral" localSheetId="9">'Jul 15'!$N$149</definedName>
    <definedName name="BoE_Sec_as_Collateral" localSheetId="27">'Jun 14'!$N$149</definedName>
    <definedName name="BoE_Sec_as_Collateral" localSheetId="11">'Jun 15'!$N$149</definedName>
    <definedName name="BoE_Sec_as_Collateral" localSheetId="31">'Mar 14'!$N$149</definedName>
    <definedName name="BoE_Sec_as_Collateral" localSheetId="15">'Mar 15'!$N$149</definedName>
    <definedName name="BoE_Sec_as_Collateral" localSheetId="28">'May 14'!$N$149</definedName>
    <definedName name="BoE_Sec_as_Collateral" localSheetId="12">'May 15'!$N$149</definedName>
    <definedName name="BoE_Sec_as_Collateral" localSheetId="20">'Nov 14'!$N$149</definedName>
    <definedName name="BoE_Sec_as_Collateral" localSheetId="4">'Nov 15'!$N$149</definedName>
    <definedName name="BoE_Sec_as_Collateral" localSheetId="21">'Oct 14'!$N$149</definedName>
    <definedName name="BoE_Sec_as_Collateral" localSheetId="5">'Oct 15'!$N$149</definedName>
    <definedName name="BoE_Sec_as_Collateral" localSheetId="23">'Sep 14'!$N$149</definedName>
    <definedName name="BoE_Sec_as_Collateral" localSheetId="7">'Sep 15'!$N$149</definedName>
    <definedName name="BoE_Short" localSheetId="29">'Apr 14'!$N$81</definedName>
    <definedName name="BoE_Short" localSheetId="13">'Apr 15'!$N$81</definedName>
    <definedName name="BoE_Short" localSheetId="24">'Aug 14'!$N$81</definedName>
    <definedName name="BoE_Short" localSheetId="8">'Aug 15'!$N$81</definedName>
    <definedName name="BoE_Short" localSheetId="19">'Dec 14'!$N$81</definedName>
    <definedName name="BoE_Short" localSheetId="3">'Dec 15'!$N$81</definedName>
    <definedName name="BoE_Short" localSheetId="16">'Feb 15'!$N$81</definedName>
    <definedName name="BoE_Short" localSheetId="17">'Jan 15'!$N$81</definedName>
    <definedName name="BoE_Short" localSheetId="25">'Jul 14'!$N$81</definedName>
    <definedName name="BoE_Short" localSheetId="9">'Jul 15'!$N$81</definedName>
    <definedName name="BoE_Short" localSheetId="27">'Jun 14'!$N$81</definedName>
    <definedName name="BoE_Short" localSheetId="11">'Jun 15'!$N$81</definedName>
    <definedName name="BoE_Short" localSheetId="31">'Mar 14'!$N$81</definedName>
    <definedName name="BoE_Short" localSheetId="15">'Mar 15'!$N$81</definedName>
    <definedName name="BoE_Short" localSheetId="28">'May 14'!$N$81</definedName>
    <definedName name="BoE_Short" localSheetId="12">'May 15'!$N$81</definedName>
    <definedName name="BoE_Short" localSheetId="20">'Nov 14'!$N$81</definedName>
    <definedName name="BoE_Short" localSheetId="4">'Nov 15'!$N$81</definedName>
    <definedName name="BoE_Short" localSheetId="21">'Oct 14'!$N$81</definedName>
    <definedName name="BoE_Short" localSheetId="5">'Oct 15'!$N$81</definedName>
    <definedName name="BoE_Short" localSheetId="23">'Sep 14'!$N$81</definedName>
    <definedName name="BoE_Short" localSheetId="7">'Sep 15'!$N$81</definedName>
    <definedName name="BoE_Short_1_m" localSheetId="29">'Apr 14'!$N$83</definedName>
    <definedName name="BoE_Short_1_m" localSheetId="13">'Apr 15'!$N$83</definedName>
    <definedName name="BoE_Short_1_m" localSheetId="24">'Aug 14'!$N$83</definedName>
    <definedName name="BoE_Short_1_m" localSheetId="8">'Aug 15'!$N$83</definedName>
    <definedName name="BoE_Short_1_m" localSheetId="19">'Dec 14'!$N$83</definedName>
    <definedName name="BoE_Short_1_m" localSheetId="3">'Dec 15'!$N$83</definedName>
    <definedName name="BoE_Short_1_m" localSheetId="16">'Feb 15'!$N$83</definedName>
    <definedName name="BoE_Short_1_m" localSheetId="17">'Jan 15'!$N$83</definedName>
    <definedName name="BoE_Short_1_m" localSheetId="25">'Jul 14'!$N$83</definedName>
    <definedName name="BoE_Short_1_m" localSheetId="9">'Jul 15'!$N$83</definedName>
    <definedName name="BoE_Short_1_m" localSheetId="27">'Jun 14'!$N$83</definedName>
    <definedName name="BoE_Short_1_m" localSheetId="11">'Jun 15'!$N$83</definedName>
    <definedName name="BoE_Short_1_m" localSheetId="31">'Mar 14'!$N$83</definedName>
    <definedName name="BoE_Short_1_m" localSheetId="15">'Mar 15'!$N$83</definedName>
    <definedName name="BoE_Short_1_m" localSheetId="28">'May 14'!$N$83</definedName>
    <definedName name="BoE_Short_1_m" localSheetId="12">'May 15'!$N$83</definedName>
    <definedName name="BoE_Short_1_m" localSheetId="20">'Nov 14'!$N$83</definedName>
    <definedName name="BoE_Short_1_m" localSheetId="4">'Nov 15'!$N$83</definedName>
    <definedName name="BoE_Short_1_m" localSheetId="21">'Oct 14'!$N$83</definedName>
    <definedName name="BoE_Short_1_m" localSheetId="5">'Oct 15'!$N$83</definedName>
    <definedName name="BoE_Short_1_m" localSheetId="23">'Sep 14'!$N$83</definedName>
    <definedName name="BoE_Short_1_m" localSheetId="7">'Sep 15'!$N$83</definedName>
    <definedName name="BoE_Short_1_y" localSheetId="29">'Apr 14'!$N$85</definedName>
    <definedName name="BoE_Short_1_y" localSheetId="13">'Apr 15'!$N$85</definedName>
    <definedName name="BoE_Short_1_y" localSheetId="24">'Aug 14'!$N$85</definedName>
    <definedName name="BoE_Short_1_y" localSheetId="8">'Aug 15'!$N$85</definedName>
    <definedName name="BoE_Short_1_y" localSheetId="19">'Dec 14'!$N$85</definedName>
    <definedName name="BoE_Short_1_y" localSheetId="3">'Dec 15'!$N$85</definedName>
    <definedName name="BoE_Short_1_y" localSheetId="16">'Feb 15'!$N$85</definedName>
    <definedName name="BoE_Short_1_y" localSheetId="17">'Jan 15'!$N$85</definedName>
    <definedName name="BoE_Short_1_y" localSheetId="25">'Jul 14'!$N$85</definedName>
    <definedName name="BoE_Short_1_y" localSheetId="9">'Jul 15'!$N$85</definedName>
    <definedName name="BoE_Short_1_y" localSheetId="27">'Jun 14'!$N$85</definedName>
    <definedName name="BoE_Short_1_y" localSheetId="11">'Jun 15'!$N$85</definedName>
    <definedName name="BoE_Short_1_y" localSheetId="31">'Mar 14'!$N$85</definedName>
    <definedName name="BoE_Short_1_y" localSheetId="15">'Mar 15'!$N$85</definedName>
    <definedName name="BoE_Short_1_y" localSheetId="28">'May 14'!$N$85</definedName>
    <definedName name="BoE_Short_1_y" localSheetId="12">'May 15'!$N$85</definedName>
    <definedName name="BoE_Short_1_y" localSheetId="20">'Nov 14'!$N$85</definedName>
    <definedName name="BoE_Short_1_y" localSheetId="4">'Nov 15'!$N$85</definedName>
    <definedName name="BoE_Short_1_y" localSheetId="21">'Oct 14'!$N$85</definedName>
    <definedName name="BoE_Short_1_y" localSheetId="5">'Oct 15'!$N$85</definedName>
    <definedName name="BoE_Short_1_y" localSheetId="23">'Sep 14'!$N$85</definedName>
    <definedName name="BoE_Short_1_y" localSheetId="7">'Sep 15'!$N$85</definedName>
    <definedName name="BoE_Short_3_m" localSheetId="29">'Apr 14'!$N$84</definedName>
    <definedName name="BoE_Short_3_m" localSheetId="13">'Apr 15'!$N$84</definedName>
    <definedName name="BoE_Short_3_m" localSheetId="24">'Aug 14'!$N$84</definedName>
    <definedName name="BoE_Short_3_m" localSheetId="8">'Aug 15'!$N$84</definedName>
    <definedName name="BoE_Short_3_m" localSheetId="19">'Dec 14'!$N$84</definedName>
    <definedName name="BoE_Short_3_m" localSheetId="3">'Dec 15'!$N$84</definedName>
    <definedName name="BoE_Short_3_m" localSheetId="16">'Feb 15'!$N$84</definedName>
    <definedName name="BoE_Short_3_m" localSheetId="17">'Jan 15'!$N$84</definedName>
    <definedName name="BoE_Short_3_m" localSheetId="25">'Jul 14'!$N$84</definedName>
    <definedName name="BoE_Short_3_m" localSheetId="9">'Jul 15'!$N$84</definedName>
    <definedName name="BoE_Short_3_m" localSheetId="27">'Jun 14'!$N$84</definedName>
    <definedName name="BoE_Short_3_m" localSheetId="11">'Jun 15'!$N$84</definedName>
    <definedName name="BoE_Short_3_m" localSheetId="31">'Mar 14'!$N$84</definedName>
    <definedName name="BoE_Short_3_m" localSheetId="15">'Mar 15'!$N$84</definedName>
    <definedName name="BoE_Short_3_m" localSheetId="28">'May 14'!$N$84</definedName>
    <definedName name="BoE_Short_3_m" localSheetId="12">'May 15'!$N$84</definedName>
    <definedName name="BoE_Short_3_m" localSheetId="20">'Nov 14'!$N$84</definedName>
    <definedName name="BoE_Short_3_m" localSheetId="4">'Nov 15'!$N$84</definedName>
    <definedName name="BoE_Short_3_m" localSheetId="21">'Oct 14'!$N$84</definedName>
    <definedName name="BoE_Short_3_m" localSheetId="5">'Oct 15'!$N$84</definedName>
    <definedName name="BoE_Short_3_m" localSheetId="23">'Sep 14'!$N$84</definedName>
    <definedName name="BoE_Short_3_m" localSheetId="7">'Sep 15'!$N$84</definedName>
    <definedName name="BoE_Short_Long" localSheetId="29">'Apr 14'!$N$79</definedName>
    <definedName name="BoE_Short_Long" localSheetId="13">'Apr 15'!$N$79</definedName>
    <definedName name="BoE_Short_Long" localSheetId="24">'Aug 14'!$N$79</definedName>
    <definedName name="BoE_Short_Long" localSheetId="8">'Aug 15'!$N$79</definedName>
    <definedName name="BoE_Short_Long" localSheetId="19">'Dec 14'!$N$79</definedName>
    <definedName name="BoE_Short_Long" localSheetId="3">'Dec 15'!$N$79</definedName>
    <definedName name="BoE_Short_Long" localSheetId="16">'Feb 15'!$N$79</definedName>
    <definedName name="BoE_Short_Long" localSheetId="17">'Jan 15'!$N$79</definedName>
    <definedName name="BoE_Short_Long" localSheetId="25">'Jul 14'!$N$79</definedName>
    <definedName name="BoE_Short_Long" localSheetId="9">'Jul 15'!$N$79</definedName>
    <definedName name="BoE_Short_Long" localSheetId="27">'Jun 14'!$N$79</definedName>
    <definedName name="BoE_Short_Long" localSheetId="11">'Jun 15'!$N$79</definedName>
    <definedName name="BoE_Short_Long" localSheetId="31">'Mar 14'!$N$79</definedName>
    <definedName name="BoE_Short_Long" localSheetId="15">'Mar 15'!$N$79</definedName>
    <definedName name="BoE_Short_Long" localSheetId="28">'May 14'!$N$79</definedName>
    <definedName name="BoE_Short_Long" localSheetId="12">'May 15'!$N$79</definedName>
    <definedName name="BoE_Short_Long" localSheetId="20">'Nov 14'!$N$79</definedName>
    <definedName name="BoE_Short_Long" localSheetId="4">'Nov 15'!$N$79</definedName>
    <definedName name="BoE_Short_Long" localSheetId="21">'Oct 14'!$N$79</definedName>
    <definedName name="BoE_Short_Long" localSheetId="5">'Oct 15'!$N$79</definedName>
    <definedName name="BoE_Short_Long" localSheetId="23">'Sep 14'!$N$79</definedName>
    <definedName name="BoE_Short_Long" localSheetId="7">'Sep 15'!$N$79</definedName>
    <definedName name="BondLending" localSheetId="29">#REF!</definedName>
    <definedName name="BondLending" localSheetId="109">#REF!</definedName>
    <definedName name="BondLending" localSheetId="24">#REF!</definedName>
    <definedName name="BondLending" localSheetId="32">#REF!</definedName>
    <definedName name="BondLending" localSheetId="33">#REF!</definedName>
    <definedName name="BondLending" localSheetId="25">#REF!</definedName>
    <definedName name="BondLending" localSheetId="27">#REF!</definedName>
    <definedName name="BondLending" localSheetId="28">#REF!</definedName>
    <definedName name="BondLending" localSheetId="36">#REF!</definedName>
    <definedName name="BondLending" localSheetId="20">#REF!</definedName>
    <definedName name="BondLending" localSheetId="37">#REF!</definedName>
    <definedName name="BondLending" localSheetId="5">#REF!</definedName>
    <definedName name="BondLending" localSheetId="30">#REF!</definedName>
    <definedName name="BondLending" localSheetId="26">#REF!</definedName>
    <definedName name="BondLending" localSheetId="38">#REF!</definedName>
    <definedName name="BondLending" localSheetId="6">#REF!</definedName>
    <definedName name="BondLending" localSheetId="34">#REF!</definedName>
    <definedName name="BondLending" localSheetId="2">#REF!</definedName>
    <definedName name="BondLending" localSheetId="23">#REF!</definedName>
    <definedName name="BondLending" localSheetId="7">#REF!</definedName>
    <definedName name="BondLending" localSheetId="1">#REF!</definedName>
    <definedName name="BondLending">#REF!</definedName>
    <definedName name="C_" localSheetId="29">#REF!</definedName>
    <definedName name="C_" localSheetId="109">#REF!</definedName>
    <definedName name="C_" localSheetId="24">#REF!</definedName>
    <definedName name="C_" localSheetId="32">#REF!</definedName>
    <definedName name="C_" localSheetId="33">#REF!</definedName>
    <definedName name="C_" localSheetId="25">#REF!</definedName>
    <definedName name="C_" localSheetId="27">#REF!</definedName>
    <definedName name="C_" localSheetId="28">#REF!</definedName>
    <definedName name="C_" localSheetId="36">#REF!</definedName>
    <definedName name="C_" localSheetId="20">#REF!</definedName>
    <definedName name="C_" localSheetId="37">#REF!</definedName>
    <definedName name="C_" localSheetId="5">#REF!</definedName>
    <definedName name="C_" localSheetId="30">#REF!</definedName>
    <definedName name="C_" localSheetId="26">#REF!</definedName>
    <definedName name="C_" localSheetId="38">#REF!</definedName>
    <definedName name="C_" localSheetId="6">#REF!</definedName>
    <definedName name="C_" localSheetId="34">#REF!</definedName>
    <definedName name="C_" localSheetId="2">#REF!</definedName>
    <definedName name="C_" localSheetId="23">#REF!</definedName>
    <definedName name="C_" localSheetId="7">#REF!</definedName>
    <definedName name="C_">#REF!</definedName>
    <definedName name="C___" localSheetId="29">#REF!</definedName>
    <definedName name="C___" localSheetId="109">#REF!</definedName>
    <definedName name="C___" localSheetId="24">#REF!</definedName>
    <definedName name="C___" localSheetId="32">#REF!</definedName>
    <definedName name="C___" localSheetId="33">#REF!</definedName>
    <definedName name="C___" localSheetId="25">#REF!</definedName>
    <definedName name="C___" localSheetId="27">#REF!</definedName>
    <definedName name="C___" localSheetId="28">#REF!</definedName>
    <definedName name="C___" localSheetId="36">#REF!</definedName>
    <definedName name="C___" localSheetId="20">#REF!</definedName>
    <definedName name="C___" localSheetId="37">#REF!</definedName>
    <definedName name="C___" localSheetId="5">#REF!</definedName>
    <definedName name="C___" localSheetId="30">#REF!</definedName>
    <definedName name="C___" localSheetId="26">#REF!</definedName>
    <definedName name="C___" localSheetId="38">#REF!</definedName>
    <definedName name="C___" localSheetId="6">#REF!</definedName>
    <definedName name="C___" localSheetId="34">#REF!</definedName>
    <definedName name="C___" localSheetId="2">#REF!</definedName>
    <definedName name="C___" localSheetId="23">#REF!</definedName>
    <definedName name="C___" localSheetId="7">#REF!</definedName>
    <definedName name="C___">#REF!</definedName>
    <definedName name="Choices_Wrapper" localSheetId="77">'Apr 11'!Choices_Wrapper</definedName>
    <definedName name="Choices_Wrapper" localSheetId="29">[1]!Choices_Wrapper</definedName>
    <definedName name="Choices_Wrapper" localSheetId="157">'Apr06'!Choices_Wrapper</definedName>
    <definedName name="Choices_Wrapper" localSheetId="109">'Apr09'!Choices_Wrapper</definedName>
    <definedName name="Choices_Wrapper" localSheetId="72">'Aug 11'!Choices_Wrapper</definedName>
    <definedName name="Choices_Wrapper" localSheetId="40">[1]!Choices_Wrapper</definedName>
    <definedName name="Choices_Wrapper" localSheetId="24">[1]!Choices_Wrapper</definedName>
    <definedName name="Choices_Wrapper" localSheetId="152">'Aug06'!Choices_Wrapper</definedName>
    <definedName name="Choices_Wrapper" localSheetId="104">'Aug09'!Choices_Wrapper</definedName>
    <definedName name="Choices_Wrapper" localSheetId="147">'Dec 06'!Choices_Wrapper</definedName>
    <definedName name="Choices_Wrapper" localSheetId="83">'Dec 10'!Choices_Wrapper</definedName>
    <definedName name="Choices_Wrapper" localSheetId="67">'Dec 11'!Choices_Wrapper</definedName>
    <definedName name="Choices_Wrapper" localSheetId="99">'Dec09'!Choices_Wrapper</definedName>
    <definedName name="Choices_Wrapper" localSheetId="80">'Feb 11'!Choices_Wrapper</definedName>
    <definedName name="Choices_Wrapper" localSheetId="32">[1]!Choices_Wrapper</definedName>
    <definedName name="Choices_Wrapper" localSheetId="160">'Feb06'!Choices_Wrapper</definedName>
    <definedName name="Choices_Wrapper" localSheetId="145">'Jan 07'!Choices_Wrapper</definedName>
    <definedName name="Choices_Wrapper" localSheetId="81">'Jan 11'!Choices_Wrapper</definedName>
    <definedName name="Choices_Wrapper" localSheetId="65">'Jan 12'!Choices_Wrapper</definedName>
    <definedName name="Choices_Wrapper" localSheetId="33">[1]!Choices_Wrapper</definedName>
    <definedName name="Choices_Wrapper" localSheetId="161">'Jan06'!Choices_Wrapper</definedName>
    <definedName name="Choices_Wrapper" localSheetId="113">'Jan09'!Choices_Wrapper</definedName>
    <definedName name="Choices_Wrapper" localSheetId="73">'Jul 11'!Choices_Wrapper</definedName>
    <definedName name="Choices_Wrapper" localSheetId="41">[1]!Choices_Wrapper</definedName>
    <definedName name="Choices_Wrapper" localSheetId="25">[1]!Choices_Wrapper</definedName>
    <definedName name="Choices_Wrapper" localSheetId="153">'Jul06'!Choices_Wrapper</definedName>
    <definedName name="Choices_Wrapper" localSheetId="75">'Jun 11'!Choices_Wrapper</definedName>
    <definedName name="Choices_Wrapper" localSheetId="43">[1]!Choices_Wrapper</definedName>
    <definedName name="Choices_Wrapper" localSheetId="27">[1]!Choices_Wrapper</definedName>
    <definedName name="Choices_Wrapper" localSheetId="155">'Jun06'!Choices_Wrapper</definedName>
    <definedName name="Choices_Wrapper" localSheetId="79">'Mar 11'!Choices_Wrapper</definedName>
    <definedName name="Choices_Wrapper" localSheetId="159">'Mar06'!Choices_Wrapper</definedName>
    <definedName name="Choices_Wrapper" localSheetId="76">'May 11'!Choices_Wrapper</definedName>
    <definedName name="Choices_Wrapper" localSheetId="44">[1]!Choices_Wrapper</definedName>
    <definedName name="Choices_Wrapper" localSheetId="28">[1]!Choices_Wrapper</definedName>
    <definedName name="Choices_Wrapper" localSheetId="156">'May06'!Choices_Wrapper</definedName>
    <definedName name="Choices_Wrapper" localSheetId="148">'Nov 06'!Choices_Wrapper</definedName>
    <definedName name="Choices_Wrapper" localSheetId="84">'Nov 10'!Choices_Wrapper</definedName>
    <definedName name="Choices_Wrapper" localSheetId="68">'Nov 11'!Choices_Wrapper</definedName>
    <definedName name="Choices_Wrapper" localSheetId="36">[1]!Choices_Wrapper</definedName>
    <definedName name="Choices_Wrapper" localSheetId="20">[1]!Choices_Wrapper</definedName>
    <definedName name="Choices_Wrapper" localSheetId="100">'Nov09'!Choices_Wrapper</definedName>
    <definedName name="Choices_Wrapper" localSheetId="149">'Oct 06'!Choices_Wrapper</definedName>
    <definedName name="Choices_Wrapper" localSheetId="69">'Oct 11'!Choices_Wrapper</definedName>
    <definedName name="Choices_Wrapper" localSheetId="37">[1]!Choices_Wrapper</definedName>
    <definedName name="Choices_Wrapper" localSheetId="5">[2]!Choices_Wrapper</definedName>
    <definedName name="Choices_Wrapper" localSheetId="158">Q106CcyAnnex!Choices_Wrapper</definedName>
    <definedName name="Choices_Wrapper" localSheetId="142">Q107CcyAnnex!Choices_Wrapper</definedName>
    <definedName name="Choices_Wrapper" localSheetId="110">'Q109 Ccy Annex'!Choices_Wrapper</definedName>
    <definedName name="Choices_Wrapper" localSheetId="94">'Q110 Ccy Annex'!Choices_Wrapper</definedName>
    <definedName name="Choices_Wrapper" localSheetId="78">'Q111 Ccy Annex'!Choices_Wrapper</definedName>
    <definedName name="Choices_Wrapper" localSheetId="62">'Q112 Ccy Annex'!Choices_Wrapper</definedName>
    <definedName name="Choices_Wrapper" localSheetId="30">[1]!Choices_Wrapper</definedName>
    <definedName name="Choices_Wrapper" localSheetId="154">Q206CcyAnnex!Choices_Wrapper</definedName>
    <definedName name="Choices_Wrapper" localSheetId="122">'Q208 Ccy Annex'!Choices_Wrapper</definedName>
    <definedName name="Choices_Wrapper" localSheetId="106">'Q209 Ccy Annex'!Choices_Wrapper</definedName>
    <definedName name="Choices_Wrapper" localSheetId="90">'Q210 Ccy Annex'!Choices_Wrapper</definedName>
    <definedName name="Choices_Wrapper" localSheetId="74">'Q211 Ccy Annex'!Choices_Wrapper</definedName>
    <definedName name="Choices_Wrapper" localSheetId="58">'Q212 Ccy Annex'!Choices_Wrapper</definedName>
    <definedName name="Choices_Wrapper" localSheetId="42">[1]!Choices_Wrapper</definedName>
    <definedName name="Choices_Wrapper" localSheetId="26">[1]!Choices_Wrapper</definedName>
    <definedName name="Choices_Wrapper" localSheetId="150">Q306CcyAnnex!Choices_Wrapper</definedName>
    <definedName name="Choices_Wrapper" localSheetId="102">'Q309 Ccy Annex'!Choices_Wrapper</definedName>
    <definedName name="Choices_Wrapper" localSheetId="86">'Q310 Ccy Annex'!Choices_Wrapper</definedName>
    <definedName name="Choices_Wrapper" localSheetId="70">'Q311 Ccy Annex'!Choices_Wrapper</definedName>
    <definedName name="Choices_Wrapper" localSheetId="54">'Q312 Ccy Annex'!Choices_Wrapper</definedName>
    <definedName name="Choices_Wrapper" localSheetId="38">[1]!Choices_Wrapper</definedName>
    <definedName name="Choices_Wrapper" localSheetId="6">[2]!Choices_Wrapper</definedName>
    <definedName name="Choices_Wrapper" localSheetId="146">Q406CcyAnnex!Choices_Wrapper</definedName>
    <definedName name="Choices_Wrapper" localSheetId="114">'Q408 Ccy Annex'!Choices_Wrapper</definedName>
    <definedName name="Choices_Wrapper" localSheetId="98">'Q409 Ccy Annex'!Choices_Wrapper</definedName>
    <definedName name="Choices_Wrapper" localSheetId="82">'Q410 Ccy Annex'!Choices_Wrapper</definedName>
    <definedName name="Choices_Wrapper" localSheetId="66">'Q411 Ccy Annex'!Choices_Wrapper</definedName>
    <definedName name="Choices_Wrapper" localSheetId="50">'Q412 Ccy Annex'!Choices_Wrapper</definedName>
    <definedName name="Choices_Wrapper" localSheetId="34">[1]!Choices_Wrapper</definedName>
    <definedName name="Choices_Wrapper" localSheetId="2">[2]!Choices_Wrapper</definedName>
    <definedName name="Choices_Wrapper" localSheetId="71">'Sep 11'!Choices_Wrapper</definedName>
    <definedName name="Choices_Wrapper" localSheetId="23">[1]!Choices_Wrapper</definedName>
    <definedName name="Choices_Wrapper" localSheetId="7">[2]!Choices_Wrapper</definedName>
    <definedName name="Choices_Wrapper" localSheetId="151">'Sep06'!Choices_Wrapper</definedName>
    <definedName name="Choices_Wrapper" localSheetId="103">'Sep09'!Choices_Wrapper</definedName>
    <definedName name="Choices_Wrapper" localSheetId="1">'Time Series'!Choices_Wrapper</definedName>
    <definedName name="Choices_Wrapper">[0]!Choices_Wrapper</definedName>
    <definedName name="CP" localSheetId="29">#REF!</definedName>
    <definedName name="CP" localSheetId="109">#REF!</definedName>
    <definedName name="CP" localSheetId="24">#REF!</definedName>
    <definedName name="CP" localSheetId="32">#REF!</definedName>
    <definedName name="CP" localSheetId="33">#REF!</definedName>
    <definedName name="CP" localSheetId="25">#REF!</definedName>
    <definedName name="CP" localSheetId="27">#REF!</definedName>
    <definedName name="CP" localSheetId="28">#REF!</definedName>
    <definedName name="CP" localSheetId="36">#REF!</definedName>
    <definedName name="CP" localSheetId="20">#REF!</definedName>
    <definedName name="CP" localSheetId="37">#REF!</definedName>
    <definedName name="CP" localSheetId="5">#REF!</definedName>
    <definedName name="CP" localSheetId="30">#REF!</definedName>
    <definedName name="CP" localSheetId="26">#REF!</definedName>
    <definedName name="CP" localSheetId="38">#REF!</definedName>
    <definedName name="CP" localSheetId="6">#REF!</definedName>
    <definedName name="CP" localSheetId="34">#REF!</definedName>
    <definedName name="CP" localSheetId="2">#REF!</definedName>
    <definedName name="CP" localSheetId="23">#REF!</definedName>
    <definedName name="CP" localSheetId="7">#REF!</definedName>
    <definedName name="CP" localSheetId="1">#REF!</definedName>
    <definedName name="CP">#REF!</definedName>
    <definedName name="CurrencyHoldings" localSheetId="29">#REF!</definedName>
    <definedName name="CurrencyHoldings" localSheetId="109">#REF!</definedName>
    <definedName name="CurrencyHoldings" localSheetId="24">#REF!</definedName>
    <definedName name="CurrencyHoldings" localSheetId="32">#REF!</definedName>
    <definedName name="CurrencyHoldings" localSheetId="33">#REF!</definedName>
    <definedName name="CurrencyHoldings" localSheetId="25">#REF!</definedName>
    <definedName name="CurrencyHoldings" localSheetId="27">#REF!</definedName>
    <definedName name="CurrencyHoldings" localSheetId="28">#REF!</definedName>
    <definedName name="CurrencyHoldings" localSheetId="36">#REF!</definedName>
    <definedName name="CurrencyHoldings" localSheetId="20">#REF!</definedName>
    <definedName name="CurrencyHoldings" localSheetId="37">#REF!</definedName>
    <definedName name="CurrencyHoldings" localSheetId="5">#REF!</definedName>
    <definedName name="CurrencyHoldings" localSheetId="30">#REF!</definedName>
    <definedName name="CurrencyHoldings" localSheetId="26">#REF!</definedName>
    <definedName name="CurrencyHoldings" localSheetId="38">#REF!</definedName>
    <definedName name="CurrencyHoldings" localSheetId="6">#REF!</definedName>
    <definedName name="CurrencyHoldings" localSheetId="34">#REF!</definedName>
    <definedName name="CurrencyHoldings" localSheetId="2">#REF!</definedName>
    <definedName name="CurrencyHoldings" localSheetId="23">#REF!</definedName>
    <definedName name="CurrencyHoldings" localSheetId="7">#REF!</definedName>
    <definedName name="CurrencyHoldings">#REF!</definedName>
    <definedName name="CurrencyReturns" localSheetId="29">#REF!</definedName>
    <definedName name="CurrencyReturns" localSheetId="109">#REF!</definedName>
    <definedName name="CurrencyReturns" localSheetId="24">#REF!</definedName>
    <definedName name="CurrencyReturns" localSheetId="32">#REF!</definedName>
    <definedName name="CurrencyReturns" localSheetId="33">#REF!</definedName>
    <definedName name="CurrencyReturns" localSheetId="25">#REF!</definedName>
    <definedName name="CurrencyReturns" localSheetId="27">#REF!</definedName>
    <definedName name="CurrencyReturns" localSheetId="28">#REF!</definedName>
    <definedName name="CurrencyReturns" localSheetId="36">#REF!</definedName>
    <definedName name="CurrencyReturns" localSheetId="20">#REF!</definedName>
    <definedName name="CurrencyReturns" localSheetId="37">#REF!</definedName>
    <definedName name="CurrencyReturns" localSheetId="5">#REF!</definedName>
    <definedName name="CurrencyReturns" localSheetId="30">#REF!</definedName>
    <definedName name="CurrencyReturns" localSheetId="26">#REF!</definedName>
    <definedName name="CurrencyReturns" localSheetId="38">#REF!</definedName>
    <definedName name="CurrencyReturns" localSheetId="6">#REF!</definedName>
    <definedName name="CurrencyReturns" localSheetId="34">#REF!</definedName>
    <definedName name="CurrencyReturns" localSheetId="2">#REF!</definedName>
    <definedName name="CurrencyReturns" localSheetId="23">#REF!</definedName>
    <definedName name="CurrencyReturns" localSheetId="7">#REF!</definedName>
    <definedName name="CurrencyReturns">#REF!</definedName>
    <definedName name="ddd" localSheetId="77" hidden="1">#REF!</definedName>
    <definedName name="ddd" localSheetId="61" hidden="1">#REF!</definedName>
    <definedName name="ddd" localSheetId="29" hidden="1">#REF!</definedName>
    <definedName name="ddd" localSheetId="72" hidden="1">#REF!</definedName>
    <definedName name="ddd" localSheetId="56" hidden="1">#REF!</definedName>
    <definedName name="ddd" localSheetId="40" hidden="1">#REF!</definedName>
    <definedName name="ddd" localSheetId="24" hidden="1">#REF!</definedName>
    <definedName name="ddd" localSheetId="67" hidden="1">#REF!</definedName>
    <definedName name="ddd" localSheetId="48" hidden="1">#REF!</definedName>
    <definedName name="ddd" localSheetId="32" hidden="1">#REF!</definedName>
    <definedName name="ddd" localSheetId="65" hidden="1">#REF!</definedName>
    <definedName name="ddd" localSheetId="49" hidden="1">#REF!</definedName>
    <definedName name="ddd" localSheetId="33" hidden="1">#REF!</definedName>
    <definedName name="ddd" localSheetId="73" hidden="1">#REF!</definedName>
    <definedName name="ddd" localSheetId="57" hidden="1">#REF!</definedName>
    <definedName name="ddd" localSheetId="41" hidden="1">#REF!</definedName>
    <definedName name="ddd" localSheetId="25" hidden="1">#REF!</definedName>
    <definedName name="ddd" localSheetId="75" hidden="1">#REF!</definedName>
    <definedName name="ddd" localSheetId="43" hidden="1">#REF!</definedName>
    <definedName name="ddd" localSheetId="27" hidden="1">#REF!</definedName>
    <definedName name="ddd" localSheetId="79" hidden="1">#REF!</definedName>
    <definedName name="ddd" localSheetId="63" hidden="1">#REF!</definedName>
    <definedName name="ddd" localSheetId="47" hidden="1">#REF!</definedName>
    <definedName name="ddd" localSheetId="76" hidden="1">#REF!</definedName>
    <definedName name="ddd" localSheetId="44" hidden="1">#REF!</definedName>
    <definedName name="ddd" localSheetId="28" hidden="1">#REF!</definedName>
    <definedName name="ddd" localSheetId="68" hidden="1">#REF!</definedName>
    <definedName name="ddd" localSheetId="52" hidden="1">#REF!</definedName>
    <definedName name="ddd" localSheetId="36" hidden="1">#REF!</definedName>
    <definedName name="ddd" localSheetId="20" hidden="1">#REF!</definedName>
    <definedName name="ddd" localSheetId="69" hidden="1">#REF!</definedName>
    <definedName name="ddd" localSheetId="53" hidden="1">#REF!</definedName>
    <definedName name="ddd" localSheetId="37" hidden="1">#REF!</definedName>
    <definedName name="ddd" localSheetId="5" hidden="1">#REF!</definedName>
    <definedName name="ddd" localSheetId="78" hidden="1">#REF!</definedName>
    <definedName name="ddd" localSheetId="62" hidden="1">#REF!</definedName>
    <definedName name="ddd" localSheetId="30" hidden="1">#REF!</definedName>
    <definedName name="ddd" localSheetId="74" hidden="1">#REF!</definedName>
    <definedName name="ddd" localSheetId="58" hidden="1">#REF!</definedName>
    <definedName name="ddd" localSheetId="42" hidden="1">#REF!</definedName>
    <definedName name="ddd" localSheetId="26" hidden="1">#REF!</definedName>
    <definedName name="ddd" localSheetId="70" hidden="1">#REF!</definedName>
    <definedName name="ddd" localSheetId="54" hidden="1">#REF!</definedName>
    <definedName name="ddd" localSheetId="38" hidden="1">#REF!</definedName>
    <definedName name="ddd" localSheetId="6" hidden="1">#REF!</definedName>
    <definedName name="ddd" localSheetId="66" hidden="1">#REF!</definedName>
    <definedName name="ddd" localSheetId="50" hidden="1">#REF!</definedName>
    <definedName name="ddd" localSheetId="34" hidden="1">#REF!</definedName>
    <definedName name="ddd" localSheetId="2" hidden="1">#REF!</definedName>
    <definedName name="ddd" localSheetId="71" hidden="1">#REF!</definedName>
    <definedName name="ddd" localSheetId="55" hidden="1">#REF!</definedName>
    <definedName name="ddd" localSheetId="23" hidden="1">#REF!</definedName>
    <definedName name="ddd" localSheetId="7" hidden="1">#REF!</definedName>
    <definedName name="ddd" hidden="1">#REF!</definedName>
    <definedName name="DetailedDiv" localSheetId="29">#REF!</definedName>
    <definedName name="DetailedDiv" localSheetId="109">#REF!</definedName>
    <definedName name="DetailedDiv" localSheetId="24">#REF!</definedName>
    <definedName name="DetailedDiv" localSheetId="32">#REF!</definedName>
    <definedName name="DetailedDiv" localSheetId="33">#REF!</definedName>
    <definedName name="DetailedDiv" localSheetId="25">#REF!</definedName>
    <definedName name="DetailedDiv" localSheetId="27">#REF!</definedName>
    <definedName name="DetailedDiv" localSheetId="28">#REF!</definedName>
    <definedName name="DetailedDiv" localSheetId="36">#REF!</definedName>
    <definedName name="DetailedDiv" localSheetId="20">#REF!</definedName>
    <definedName name="DetailedDiv" localSheetId="37">#REF!</definedName>
    <definedName name="DetailedDiv" localSheetId="5">#REF!</definedName>
    <definedName name="DetailedDiv" localSheetId="30">#REF!</definedName>
    <definedName name="DetailedDiv" localSheetId="26">#REF!</definedName>
    <definedName name="DetailedDiv" localSheetId="38">#REF!</definedName>
    <definedName name="DetailedDiv" localSheetId="6">#REF!</definedName>
    <definedName name="DetailedDiv" localSheetId="34">#REF!</definedName>
    <definedName name="DetailedDiv" localSheetId="2">#REF!</definedName>
    <definedName name="DetailedDiv" localSheetId="23">#REF!</definedName>
    <definedName name="DetailedDiv" localSheetId="7">#REF!</definedName>
    <definedName name="DetailedDiv">#REF!</definedName>
    <definedName name="Divergence" localSheetId="29">#REF!</definedName>
    <definedName name="Divergence" localSheetId="109">#REF!</definedName>
    <definedName name="Divergence" localSheetId="24">#REF!</definedName>
    <definedName name="Divergence" localSheetId="32">#REF!</definedName>
    <definedName name="Divergence" localSheetId="33">#REF!</definedName>
    <definedName name="Divergence" localSheetId="25">#REF!</definedName>
    <definedName name="Divergence" localSheetId="27">#REF!</definedName>
    <definedName name="Divergence" localSheetId="28">#REF!</definedName>
    <definedName name="Divergence" localSheetId="36">#REF!</definedName>
    <definedName name="Divergence" localSheetId="20">#REF!</definedName>
    <definedName name="Divergence" localSheetId="37">#REF!</definedName>
    <definedName name="Divergence" localSheetId="5">#REF!</definedName>
    <definedName name="Divergence" localSheetId="30">#REF!</definedName>
    <definedName name="Divergence" localSheetId="26">#REF!</definedName>
    <definedName name="Divergence" localSheetId="38">#REF!</definedName>
    <definedName name="Divergence" localSheetId="6">#REF!</definedName>
    <definedName name="Divergence" localSheetId="34">#REF!</definedName>
    <definedName name="Divergence" localSheetId="2">#REF!</definedName>
    <definedName name="Divergence" localSheetId="23">#REF!</definedName>
    <definedName name="Divergence" localSheetId="7">#REF!</definedName>
    <definedName name="Divergence">#REF!</definedName>
    <definedName name="DM" localSheetId="29">#REF!</definedName>
    <definedName name="DM" localSheetId="109">#REF!</definedName>
    <definedName name="DM" localSheetId="24">#REF!</definedName>
    <definedName name="DM" localSheetId="32">#REF!</definedName>
    <definedName name="DM" localSheetId="33">#REF!</definedName>
    <definedName name="DM" localSheetId="25">#REF!</definedName>
    <definedName name="DM" localSheetId="27">#REF!</definedName>
    <definedName name="DM" localSheetId="28">#REF!</definedName>
    <definedName name="DM" localSheetId="36">#REF!</definedName>
    <definedName name="DM" localSheetId="20">#REF!</definedName>
    <definedName name="DM" localSheetId="37">#REF!</definedName>
    <definedName name="DM" localSheetId="5">#REF!</definedName>
    <definedName name="DM" localSheetId="30">#REF!</definedName>
    <definedName name="DM" localSheetId="26">#REF!</definedName>
    <definedName name="DM" localSheetId="38">#REF!</definedName>
    <definedName name="DM" localSheetId="6">#REF!</definedName>
    <definedName name="DM" localSheetId="34">#REF!</definedName>
    <definedName name="DM" localSheetId="2">#REF!</definedName>
    <definedName name="DM" localSheetId="23">#REF!</definedName>
    <definedName name="DM" localSheetId="7">#REF!</definedName>
    <definedName name="DM">#REF!</definedName>
    <definedName name="DM__" localSheetId="29">#REF!</definedName>
    <definedName name="DM__" localSheetId="109">#REF!</definedName>
    <definedName name="DM__" localSheetId="24">#REF!</definedName>
    <definedName name="DM__" localSheetId="32">#REF!</definedName>
    <definedName name="DM__" localSheetId="33">#REF!</definedName>
    <definedName name="DM__" localSheetId="25">#REF!</definedName>
    <definedName name="DM__" localSheetId="27">#REF!</definedName>
    <definedName name="DM__" localSheetId="28">#REF!</definedName>
    <definedName name="DM__" localSheetId="36">#REF!</definedName>
    <definedName name="DM__" localSheetId="20">#REF!</definedName>
    <definedName name="DM__" localSheetId="37">#REF!</definedName>
    <definedName name="DM__" localSheetId="5">#REF!</definedName>
    <definedName name="DM__" localSheetId="30">#REF!</definedName>
    <definedName name="DM__" localSheetId="26">#REF!</definedName>
    <definedName name="DM__" localSheetId="38">#REF!</definedName>
    <definedName name="DM__" localSheetId="6">#REF!</definedName>
    <definedName name="DM__" localSheetId="34">#REF!</definedName>
    <definedName name="DM__" localSheetId="2">#REF!</definedName>
    <definedName name="DM__" localSheetId="23">#REF!</definedName>
    <definedName name="DM__" localSheetId="7">#REF!</definedName>
    <definedName name="DM__">#REF!</definedName>
    <definedName name="E_" localSheetId="29">#REF!</definedName>
    <definedName name="E_" localSheetId="109">#REF!</definedName>
    <definedName name="E_" localSheetId="24">#REF!</definedName>
    <definedName name="E_" localSheetId="32">#REF!</definedName>
    <definedName name="E_" localSheetId="33">#REF!</definedName>
    <definedName name="E_" localSheetId="25">#REF!</definedName>
    <definedName name="E_" localSheetId="27">#REF!</definedName>
    <definedName name="E_" localSheetId="28">#REF!</definedName>
    <definedName name="E_" localSheetId="36">#REF!</definedName>
    <definedName name="E_" localSheetId="20">#REF!</definedName>
    <definedName name="E_" localSheetId="37">#REF!</definedName>
    <definedName name="E_" localSheetId="5">#REF!</definedName>
    <definedName name="E_" localSheetId="30">#REF!</definedName>
    <definedName name="E_" localSheetId="26">#REF!</definedName>
    <definedName name="E_" localSheetId="38">#REF!</definedName>
    <definedName name="E_" localSheetId="6">#REF!</definedName>
    <definedName name="E_" localSheetId="34">#REF!</definedName>
    <definedName name="E_" localSheetId="2">#REF!</definedName>
    <definedName name="E_" localSheetId="23">#REF!</definedName>
    <definedName name="E_" localSheetId="7">#REF!</definedName>
    <definedName name="E_">#REF!</definedName>
    <definedName name="ee" localSheetId="77" hidden="1">#REF!</definedName>
    <definedName name="ee" localSheetId="61" hidden="1">#REF!</definedName>
    <definedName name="ee" localSheetId="29" hidden="1">#REF!</definedName>
    <definedName name="ee" localSheetId="72" hidden="1">#REF!</definedName>
    <definedName name="ee" localSheetId="56" hidden="1">#REF!</definedName>
    <definedName name="ee" localSheetId="40" hidden="1">#REF!</definedName>
    <definedName name="ee" localSheetId="24" hidden="1">#REF!</definedName>
    <definedName name="ee" localSheetId="83" hidden="1">#REF!</definedName>
    <definedName name="ee" localSheetId="67" hidden="1">#REF!</definedName>
    <definedName name="ee" localSheetId="80" hidden="1">#REF!</definedName>
    <definedName name="ee" localSheetId="48" hidden="1">#REF!</definedName>
    <definedName name="ee" localSheetId="32" hidden="1">#REF!</definedName>
    <definedName name="ee" localSheetId="81" hidden="1">#REF!</definedName>
    <definedName name="ee" localSheetId="65" hidden="1">#REF!</definedName>
    <definedName name="ee" localSheetId="49" hidden="1">#REF!</definedName>
    <definedName name="ee" localSheetId="33" hidden="1">#REF!</definedName>
    <definedName name="ee" localSheetId="73" hidden="1">#REF!</definedName>
    <definedName name="ee" localSheetId="57" hidden="1">#REF!</definedName>
    <definedName name="ee" localSheetId="41" hidden="1">#REF!</definedName>
    <definedName name="ee" localSheetId="25" hidden="1">#REF!</definedName>
    <definedName name="ee" localSheetId="75" hidden="1">#REF!</definedName>
    <definedName name="ee" localSheetId="43" hidden="1">#REF!</definedName>
    <definedName name="ee" localSheetId="27" hidden="1">#REF!</definedName>
    <definedName name="ee" localSheetId="79" hidden="1">#REF!</definedName>
    <definedName name="ee" localSheetId="63" hidden="1">#REF!</definedName>
    <definedName name="ee" localSheetId="47" hidden="1">#REF!</definedName>
    <definedName name="ee" localSheetId="76" hidden="1">#REF!</definedName>
    <definedName name="ee" localSheetId="44" hidden="1">#REF!</definedName>
    <definedName name="ee" localSheetId="28" hidden="1">#REF!</definedName>
    <definedName name="ee" localSheetId="68" hidden="1">#REF!</definedName>
    <definedName name="ee" localSheetId="52" hidden="1">#REF!</definedName>
    <definedName name="ee" localSheetId="36" hidden="1">#REF!</definedName>
    <definedName name="ee" localSheetId="20" hidden="1">#REF!</definedName>
    <definedName name="ee" localSheetId="69" hidden="1">#REF!</definedName>
    <definedName name="ee" localSheetId="53" hidden="1">#REF!</definedName>
    <definedName name="ee" localSheetId="37" hidden="1">#REF!</definedName>
    <definedName name="ee" localSheetId="5" hidden="1">#REF!</definedName>
    <definedName name="ee" localSheetId="78" hidden="1">#REF!</definedName>
    <definedName name="ee" localSheetId="62" hidden="1">#REF!</definedName>
    <definedName name="ee" localSheetId="30" hidden="1">#REF!</definedName>
    <definedName name="ee" localSheetId="74" hidden="1">#REF!</definedName>
    <definedName name="ee" localSheetId="58" hidden="1">#REF!</definedName>
    <definedName name="ee" localSheetId="42" hidden="1">#REF!</definedName>
    <definedName name="ee" localSheetId="26" hidden="1">#REF!</definedName>
    <definedName name="ee" localSheetId="86" hidden="1">#REF!</definedName>
    <definedName name="ee" localSheetId="70" hidden="1">#REF!</definedName>
    <definedName name="ee" localSheetId="54" hidden="1">#REF!</definedName>
    <definedName name="ee" localSheetId="38" hidden="1">#REF!</definedName>
    <definedName name="ee" localSheetId="6" hidden="1">#REF!</definedName>
    <definedName name="ee" localSheetId="82" hidden="1">#REF!</definedName>
    <definedName name="ee" localSheetId="66" hidden="1">#REF!</definedName>
    <definedName name="ee" localSheetId="50" hidden="1">#REF!</definedName>
    <definedName name="ee" localSheetId="34" hidden="1">#REF!</definedName>
    <definedName name="ee" localSheetId="2" hidden="1">#REF!</definedName>
    <definedName name="ee" localSheetId="71" hidden="1">#REF!</definedName>
    <definedName name="ee" localSheetId="55" hidden="1">#REF!</definedName>
    <definedName name="ee" localSheetId="23" hidden="1">#REF!</definedName>
    <definedName name="ee" localSheetId="7" hidden="1">#REF!</definedName>
    <definedName name="ee" hidden="1">#REF!</definedName>
    <definedName name="f" localSheetId="20">#REF!</definedName>
    <definedName name="f" localSheetId="5">#REF!</definedName>
    <definedName name="f" localSheetId="6">#REF!</definedName>
    <definedName name="f" localSheetId="2">#REF!</definedName>
    <definedName name="f" localSheetId="23">#REF!</definedName>
    <definedName name="f" localSheetId="7">#REF!</definedName>
    <definedName name="f">#REF!</definedName>
    <definedName name="FL" localSheetId="29">#REF!</definedName>
    <definedName name="FL" localSheetId="109">#REF!</definedName>
    <definedName name="FL" localSheetId="24">#REF!</definedName>
    <definedName name="FL" localSheetId="32">#REF!</definedName>
    <definedName name="FL" localSheetId="33">#REF!</definedName>
    <definedName name="FL" localSheetId="25">#REF!</definedName>
    <definedName name="FL" localSheetId="27">#REF!</definedName>
    <definedName name="FL" localSheetId="28">#REF!</definedName>
    <definedName name="FL" localSheetId="36">#REF!</definedName>
    <definedName name="FL" localSheetId="20">#REF!</definedName>
    <definedName name="FL" localSheetId="37">#REF!</definedName>
    <definedName name="FL" localSheetId="5">#REF!</definedName>
    <definedName name="FL" localSheetId="30">#REF!</definedName>
    <definedName name="FL" localSheetId="26">#REF!</definedName>
    <definedName name="FL" localSheetId="38">#REF!</definedName>
    <definedName name="FL" localSheetId="6">#REF!</definedName>
    <definedName name="FL" localSheetId="34">#REF!</definedName>
    <definedName name="FL" localSheetId="2">#REF!</definedName>
    <definedName name="FL" localSheetId="23">#REF!</definedName>
    <definedName name="FL" localSheetId="7">#REF!</definedName>
    <definedName name="FL">#REF!</definedName>
    <definedName name="FL__" localSheetId="29">#REF!</definedName>
    <definedName name="FL__" localSheetId="109">#REF!</definedName>
    <definedName name="FL__" localSheetId="24">#REF!</definedName>
    <definedName name="FL__" localSheetId="32">#REF!</definedName>
    <definedName name="FL__" localSheetId="33">#REF!</definedName>
    <definedName name="FL__" localSheetId="25">#REF!</definedName>
    <definedName name="FL__" localSheetId="27">#REF!</definedName>
    <definedName name="FL__" localSheetId="28">#REF!</definedName>
    <definedName name="FL__" localSheetId="36">#REF!</definedName>
    <definedName name="FL__" localSheetId="20">#REF!</definedName>
    <definedName name="FL__" localSheetId="37">#REF!</definedName>
    <definedName name="FL__" localSheetId="5">#REF!</definedName>
    <definedName name="FL__" localSheetId="30">#REF!</definedName>
    <definedName name="FL__" localSheetId="26">#REF!</definedName>
    <definedName name="FL__" localSheetId="38">#REF!</definedName>
    <definedName name="FL__" localSheetId="6">#REF!</definedName>
    <definedName name="FL__" localSheetId="34">#REF!</definedName>
    <definedName name="FL__" localSheetId="2">#REF!</definedName>
    <definedName name="FL__" localSheetId="23">#REF!</definedName>
    <definedName name="FL__" localSheetId="7">#REF!</definedName>
    <definedName name="FL__">#REF!</definedName>
    <definedName name="gd" localSheetId="77">#REF!</definedName>
    <definedName name="gd" localSheetId="61">#REF!</definedName>
    <definedName name="gd" localSheetId="29">#REF!</definedName>
    <definedName name="gd" localSheetId="72">#REF!</definedName>
    <definedName name="gd" localSheetId="56">#REF!</definedName>
    <definedName name="gd" localSheetId="40">#REF!</definedName>
    <definedName name="gd" localSheetId="24">#REF!</definedName>
    <definedName name="gd" localSheetId="83">#REF!</definedName>
    <definedName name="gd" localSheetId="67">#REF!</definedName>
    <definedName name="gd" localSheetId="80">#REF!</definedName>
    <definedName name="gd" localSheetId="48">#REF!</definedName>
    <definedName name="gd" localSheetId="32">#REF!</definedName>
    <definedName name="gd" localSheetId="81">#REF!</definedName>
    <definedName name="gd" localSheetId="65">#REF!</definedName>
    <definedName name="gd" localSheetId="49">#REF!</definedName>
    <definedName name="gd" localSheetId="33">#REF!</definedName>
    <definedName name="gd" localSheetId="73">#REF!</definedName>
    <definedName name="gd" localSheetId="57">#REF!</definedName>
    <definedName name="gd" localSheetId="41">#REF!</definedName>
    <definedName name="gd" localSheetId="25">#REF!</definedName>
    <definedName name="gd" localSheetId="75">#REF!</definedName>
    <definedName name="gd" localSheetId="43">#REF!</definedName>
    <definedName name="gd" localSheetId="27">#REF!</definedName>
    <definedName name="gd" localSheetId="79">#REF!</definedName>
    <definedName name="gd" localSheetId="63">#REF!</definedName>
    <definedName name="gd" localSheetId="47">#REF!</definedName>
    <definedName name="gd" localSheetId="76">#REF!</definedName>
    <definedName name="gd" localSheetId="44">#REF!</definedName>
    <definedName name="gd" localSheetId="28">#REF!</definedName>
    <definedName name="gd" localSheetId="68">#REF!</definedName>
    <definedName name="gd" localSheetId="52">#REF!</definedName>
    <definedName name="gd" localSheetId="36">#REF!</definedName>
    <definedName name="gd" localSheetId="20">#REF!</definedName>
    <definedName name="gd" localSheetId="69">#REF!</definedName>
    <definedName name="gd" localSheetId="53">#REF!</definedName>
    <definedName name="gd" localSheetId="37">#REF!</definedName>
    <definedName name="gd" localSheetId="5">#REF!</definedName>
    <definedName name="gd" localSheetId="78">#REF!</definedName>
    <definedName name="gd" localSheetId="62">#REF!</definedName>
    <definedName name="gd" localSheetId="30">#REF!</definedName>
    <definedName name="gd" localSheetId="74">#REF!</definedName>
    <definedName name="gd" localSheetId="58">#REF!</definedName>
    <definedName name="gd" localSheetId="42">#REF!</definedName>
    <definedName name="gd" localSheetId="26">#REF!</definedName>
    <definedName name="gd" localSheetId="86">#REF!</definedName>
    <definedName name="gd" localSheetId="70">#REF!</definedName>
    <definedName name="gd" localSheetId="54">#REF!</definedName>
    <definedName name="gd" localSheetId="38">#REF!</definedName>
    <definedName name="gd" localSheetId="6">#REF!</definedName>
    <definedName name="gd" localSheetId="82">#REF!</definedName>
    <definedName name="gd" localSheetId="66">#REF!</definedName>
    <definedName name="gd" localSheetId="50">#REF!</definedName>
    <definedName name="gd" localSheetId="34">#REF!</definedName>
    <definedName name="gd" localSheetId="2">#REF!</definedName>
    <definedName name="gd" localSheetId="71">#REF!</definedName>
    <definedName name="gd" localSheetId="55">#REF!</definedName>
    <definedName name="gd" localSheetId="23">#REF!</definedName>
    <definedName name="gd" localSheetId="7">#REF!</definedName>
    <definedName name="gd">#REF!</definedName>
    <definedName name="gg" localSheetId="77">#REF!</definedName>
    <definedName name="gg" localSheetId="61">#REF!</definedName>
    <definedName name="gg" localSheetId="29">#REF!</definedName>
    <definedName name="gg" localSheetId="72">#REF!</definedName>
    <definedName name="gg" localSheetId="56">#REF!</definedName>
    <definedName name="gg" localSheetId="40">#REF!</definedName>
    <definedName name="gg" localSheetId="24">#REF!</definedName>
    <definedName name="gg" localSheetId="67">#REF!</definedName>
    <definedName name="gg" localSheetId="48">#REF!</definedName>
    <definedName name="gg" localSheetId="32">#REF!</definedName>
    <definedName name="gg" localSheetId="65">#REF!</definedName>
    <definedName name="gg" localSheetId="49">#REF!</definedName>
    <definedName name="gg" localSheetId="33">#REF!</definedName>
    <definedName name="gg" localSheetId="73">#REF!</definedName>
    <definedName name="gg" localSheetId="57">#REF!</definedName>
    <definedName name="gg" localSheetId="41">#REF!</definedName>
    <definedName name="gg" localSheetId="25">#REF!</definedName>
    <definedName name="gg" localSheetId="75">#REF!</definedName>
    <definedName name="gg" localSheetId="43">#REF!</definedName>
    <definedName name="gg" localSheetId="27">#REF!</definedName>
    <definedName name="gg" localSheetId="63">#REF!</definedName>
    <definedName name="gg" localSheetId="47">#REF!</definedName>
    <definedName name="gg" localSheetId="76">#REF!</definedName>
    <definedName name="gg" localSheetId="44">#REF!</definedName>
    <definedName name="gg" localSheetId="28">#REF!</definedName>
    <definedName name="gg" localSheetId="68">#REF!</definedName>
    <definedName name="gg" localSheetId="52">#REF!</definedName>
    <definedName name="gg" localSheetId="36">#REF!</definedName>
    <definedName name="gg" localSheetId="20">#REF!</definedName>
    <definedName name="gg" localSheetId="69">#REF!</definedName>
    <definedName name="gg" localSheetId="53">#REF!</definedName>
    <definedName name="gg" localSheetId="37">#REF!</definedName>
    <definedName name="gg" localSheetId="5">#REF!</definedName>
    <definedName name="gg" localSheetId="78">#REF!</definedName>
    <definedName name="gg" localSheetId="62">#REF!</definedName>
    <definedName name="gg" localSheetId="30">#REF!</definedName>
    <definedName name="gg" localSheetId="74">#REF!</definedName>
    <definedName name="gg" localSheetId="58">#REF!</definedName>
    <definedName name="gg" localSheetId="42">#REF!</definedName>
    <definedName name="gg" localSheetId="26">#REF!</definedName>
    <definedName name="gg" localSheetId="70">#REF!</definedName>
    <definedName name="gg" localSheetId="54">#REF!</definedName>
    <definedName name="gg" localSheetId="38">#REF!</definedName>
    <definedName name="gg" localSheetId="6">#REF!</definedName>
    <definedName name="gg" localSheetId="66">#REF!</definedName>
    <definedName name="gg" localSheetId="50">#REF!</definedName>
    <definedName name="gg" localSheetId="34">#REF!</definedName>
    <definedName name="gg" localSheetId="2">#REF!</definedName>
    <definedName name="gg" localSheetId="71">#REF!</definedName>
    <definedName name="gg" localSheetId="55">#REF!</definedName>
    <definedName name="gg" localSheetId="23">#REF!</definedName>
    <definedName name="gg" localSheetId="7">#REF!</definedName>
    <definedName name="gg">#REF!</definedName>
    <definedName name="GJ" localSheetId="61" hidden="1">#REF!</definedName>
    <definedName name="GJ" localSheetId="29" hidden="1">#REF!</definedName>
    <definedName name="GJ" localSheetId="72" hidden="1">#REF!</definedName>
    <definedName name="GJ" localSheetId="56" hidden="1">#REF!</definedName>
    <definedName name="GJ" localSheetId="40" hidden="1">#REF!</definedName>
    <definedName name="GJ" localSheetId="24" hidden="1">#REF!</definedName>
    <definedName name="GJ" localSheetId="67" hidden="1">#REF!</definedName>
    <definedName name="GJ" localSheetId="48" hidden="1">#REF!</definedName>
    <definedName name="GJ" localSheetId="32" hidden="1">#REF!</definedName>
    <definedName name="GJ" localSheetId="65" hidden="1">#REF!</definedName>
    <definedName name="GJ" localSheetId="49" hidden="1">#REF!</definedName>
    <definedName name="GJ" localSheetId="33" hidden="1">#REF!</definedName>
    <definedName name="GJ" localSheetId="73" hidden="1">#REF!</definedName>
    <definedName name="GJ" localSheetId="57" hidden="1">#REF!</definedName>
    <definedName name="GJ" localSheetId="41" hidden="1">#REF!</definedName>
    <definedName name="GJ" localSheetId="25" hidden="1">#REF!</definedName>
    <definedName name="GJ" localSheetId="43" hidden="1">#REF!</definedName>
    <definedName name="GJ" localSheetId="27" hidden="1">#REF!</definedName>
    <definedName name="GJ" localSheetId="63" hidden="1">#REF!</definedName>
    <definedName name="GJ" localSheetId="47" hidden="1">#REF!</definedName>
    <definedName name="GJ" localSheetId="44" hidden="1">#REF!</definedName>
    <definedName name="GJ" localSheetId="28" hidden="1">#REF!</definedName>
    <definedName name="GJ" localSheetId="68" hidden="1">#REF!</definedName>
    <definedName name="GJ" localSheetId="52" hidden="1">#REF!</definedName>
    <definedName name="GJ" localSheetId="36" hidden="1">#REF!</definedName>
    <definedName name="GJ" localSheetId="20" hidden="1">#REF!</definedName>
    <definedName name="GJ" localSheetId="69" hidden="1">#REF!</definedName>
    <definedName name="GJ" localSheetId="53" hidden="1">#REF!</definedName>
    <definedName name="GJ" localSheetId="37" hidden="1">#REF!</definedName>
    <definedName name="GJ" localSheetId="5" hidden="1">#REF!</definedName>
    <definedName name="GJ" localSheetId="62" hidden="1">#REF!</definedName>
    <definedName name="GJ" localSheetId="30" hidden="1">#REF!</definedName>
    <definedName name="GJ" localSheetId="58" hidden="1">#REF!</definedName>
    <definedName name="GJ" localSheetId="42" hidden="1">#REF!</definedName>
    <definedName name="GJ" localSheetId="26" hidden="1">#REF!</definedName>
    <definedName name="GJ" localSheetId="70" hidden="1">#REF!</definedName>
    <definedName name="GJ" localSheetId="54" hidden="1">#REF!</definedName>
    <definedName name="GJ" localSheetId="38" hidden="1">#REF!</definedName>
    <definedName name="GJ" localSheetId="6" hidden="1">#REF!</definedName>
    <definedName name="GJ" localSheetId="66" hidden="1">#REF!</definedName>
    <definedName name="GJ" localSheetId="50" hidden="1">#REF!</definedName>
    <definedName name="GJ" localSheetId="34" hidden="1">#REF!</definedName>
    <definedName name="GJ" localSheetId="2" hidden="1">#REF!</definedName>
    <definedName name="GJ" localSheetId="71" hidden="1">#REF!</definedName>
    <definedName name="GJ" localSheetId="55" hidden="1">#REF!</definedName>
    <definedName name="GJ" localSheetId="23" hidden="1">#REF!</definedName>
    <definedName name="GJ" localSheetId="7" hidden="1">#REF!</definedName>
    <definedName name="GJ" hidden="1">#REF!</definedName>
    <definedName name="Gold" localSheetId="29">#REF!</definedName>
    <definedName name="Gold" localSheetId="109">#REF!</definedName>
    <definedName name="Gold" localSheetId="24">#REF!</definedName>
    <definedName name="Gold" localSheetId="32">#REF!</definedName>
    <definedName name="Gold" localSheetId="33">#REF!</definedName>
    <definedName name="Gold" localSheetId="25">#REF!</definedName>
    <definedName name="Gold" localSheetId="27">#REF!</definedName>
    <definedName name="Gold" localSheetId="28">#REF!</definedName>
    <definedName name="Gold" localSheetId="36">#REF!</definedName>
    <definedName name="Gold" localSheetId="20">#REF!</definedName>
    <definedName name="Gold" localSheetId="37">#REF!</definedName>
    <definedName name="Gold" localSheetId="5">#REF!</definedName>
    <definedName name="Gold" localSheetId="30">#REF!</definedName>
    <definedName name="Gold" localSheetId="26">#REF!</definedName>
    <definedName name="Gold" localSheetId="38">#REF!</definedName>
    <definedName name="Gold" localSheetId="6">#REF!</definedName>
    <definedName name="Gold" localSheetId="34">#REF!</definedName>
    <definedName name="Gold" localSheetId="2">#REF!</definedName>
    <definedName name="Gold" localSheetId="23">#REF!</definedName>
    <definedName name="Gold" localSheetId="7">#REF!</definedName>
    <definedName name="Gold">#REF!</definedName>
    <definedName name="HedgeExposures" localSheetId="29">#REF!</definedName>
    <definedName name="HedgeExposures" localSheetId="109">#REF!</definedName>
    <definedName name="HedgeExposures" localSheetId="24">#REF!</definedName>
    <definedName name="HedgeExposures" localSheetId="32">#REF!</definedName>
    <definedName name="HedgeExposures" localSheetId="33">#REF!</definedName>
    <definedName name="HedgeExposures" localSheetId="25">#REF!</definedName>
    <definedName name="HedgeExposures" localSheetId="27">#REF!</definedName>
    <definedName name="HedgeExposures" localSheetId="28">#REF!</definedName>
    <definedName name="HedgeExposures" localSheetId="36">#REF!</definedName>
    <definedName name="HedgeExposures" localSheetId="20">#REF!</definedName>
    <definedName name="HedgeExposures" localSheetId="37">#REF!</definedName>
    <definedName name="HedgeExposures" localSheetId="5">#REF!</definedName>
    <definedName name="HedgeExposures" localSheetId="30">#REF!</definedName>
    <definedName name="HedgeExposures" localSheetId="26">#REF!</definedName>
    <definedName name="HedgeExposures" localSheetId="38">#REF!</definedName>
    <definedName name="HedgeExposures" localSheetId="6">#REF!</definedName>
    <definedName name="HedgeExposures" localSheetId="34">#REF!</definedName>
    <definedName name="HedgeExposures" localSheetId="2">#REF!</definedName>
    <definedName name="HedgeExposures" localSheetId="23">#REF!</definedName>
    <definedName name="HedgeExposures" localSheetId="7">#REF!</definedName>
    <definedName name="HedgeExposures">#REF!</definedName>
    <definedName name="HedgeReturns" localSheetId="29">#REF!</definedName>
    <definedName name="HedgeReturns" localSheetId="109">#REF!</definedName>
    <definedName name="HedgeReturns" localSheetId="24">#REF!</definedName>
    <definedName name="HedgeReturns" localSheetId="32">#REF!</definedName>
    <definedName name="HedgeReturns" localSheetId="33">#REF!</definedName>
    <definedName name="HedgeReturns" localSheetId="25">#REF!</definedName>
    <definedName name="HedgeReturns" localSheetId="27">#REF!</definedName>
    <definedName name="HedgeReturns" localSheetId="28">#REF!</definedName>
    <definedName name="HedgeReturns" localSheetId="36">#REF!</definedName>
    <definedName name="HedgeReturns" localSheetId="20">#REF!</definedName>
    <definedName name="HedgeReturns" localSheetId="37">#REF!</definedName>
    <definedName name="HedgeReturns" localSheetId="5">#REF!</definedName>
    <definedName name="HedgeReturns" localSheetId="30">#REF!</definedName>
    <definedName name="HedgeReturns" localSheetId="26">#REF!</definedName>
    <definedName name="HedgeReturns" localSheetId="38">#REF!</definedName>
    <definedName name="HedgeReturns" localSheetId="6">#REF!</definedName>
    <definedName name="HedgeReturns" localSheetId="34">#REF!</definedName>
    <definedName name="HedgeReturns" localSheetId="2">#REF!</definedName>
    <definedName name="HedgeReturns" localSheetId="23">#REF!</definedName>
    <definedName name="HedgeReturns" localSheetId="7">#REF!</definedName>
    <definedName name="HedgeReturns">#REF!</definedName>
    <definedName name="HistoricalActiveReturns" localSheetId="29">#REF!</definedName>
    <definedName name="HistoricalActiveReturns" localSheetId="109">#REF!</definedName>
    <definedName name="HistoricalActiveReturns" localSheetId="24">#REF!</definedName>
    <definedName name="HistoricalActiveReturns" localSheetId="32">#REF!</definedName>
    <definedName name="HistoricalActiveReturns" localSheetId="33">#REF!</definedName>
    <definedName name="HistoricalActiveReturns" localSheetId="25">#REF!</definedName>
    <definedName name="HistoricalActiveReturns" localSheetId="27">#REF!</definedName>
    <definedName name="HistoricalActiveReturns" localSheetId="28">#REF!</definedName>
    <definedName name="HistoricalActiveReturns" localSheetId="36">#REF!</definedName>
    <definedName name="HistoricalActiveReturns" localSheetId="20">#REF!</definedName>
    <definedName name="HistoricalActiveReturns" localSheetId="37">#REF!</definedName>
    <definedName name="HistoricalActiveReturns" localSheetId="5">#REF!</definedName>
    <definedName name="HistoricalActiveReturns" localSheetId="30">#REF!</definedName>
    <definedName name="HistoricalActiveReturns" localSheetId="26">#REF!</definedName>
    <definedName name="HistoricalActiveReturns" localSheetId="38">#REF!</definedName>
    <definedName name="HistoricalActiveReturns" localSheetId="6">#REF!</definedName>
    <definedName name="HistoricalActiveReturns" localSheetId="34">#REF!</definedName>
    <definedName name="HistoricalActiveReturns" localSheetId="2">#REF!</definedName>
    <definedName name="HistoricalActiveReturns" localSheetId="23">#REF!</definedName>
    <definedName name="HistoricalActiveReturns" localSheetId="7">#REF!</definedName>
    <definedName name="HistoricalActiveReturns">#REF!</definedName>
    <definedName name="Ju" localSheetId="29">[1]!Choices_Wrapper</definedName>
    <definedName name="Ju" localSheetId="40">[1]!Choices_Wrapper</definedName>
    <definedName name="Ju" localSheetId="24">[1]!Choices_Wrapper</definedName>
    <definedName name="Ju" localSheetId="32">[1]!Choices_Wrapper</definedName>
    <definedName name="Ju" localSheetId="33">[1]!Choices_Wrapper</definedName>
    <definedName name="Ju" localSheetId="41">[1]!Choices_Wrapper</definedName>
    <definedName name="Ju" localSheetId="25">[1]!Choices_Wrapper</definedName>
    <definedName name="Ju" localSheetId="27">[1]!Choices_Wrapper</definedName>
    <definedName name="Ju" localSheetId="28">[1]!Choices_Wrapper</definedName>
    <definedName name="Ju" localSheetId="36">[1]!Choices_Wrapper</definedName>
    <definedName name="Ju" localSheetId="20">[1]!Choices_Wrapper</definedName>
    <definedName name="Ju" localSheetId="37">[1]!Choices_Wrapper</definedName>
    <definedName name="Ju" localSheetId="5">[2]!Choices_Wrapper</definedName>
    <definedName name="Ju" localSheetId="30">[1]!Choices_Wrapper</definedName>
    <definedName name="Ju" localSheetId="42">[1]!Choices_Wrapper</definedName>
    <definedName name="Ju" localSheetId="26">[1]!Choices_Wrapper</definedName>
    <definedName name="Ju" localSheetId="38">[1]!Choices_Wrapper</definedName>
    <definedName name="Ju" localSheetId="6">[2]!Choices_Wrapper</definedName>
    <definedName name="Ju" localSheetId="34">[1]!Choices_Wrapper</definedName>
    <definedName name="Ju" localSheetId="2">[2]!Choices_Wrapper</definedName>
    <definedName name="Ju" localSheetId="23">[1]!Choices_Wrapper</definedName>
    <definedName name="Ju" localSheetId="7">[2]!Choices_Wrapper</definedName>
    <definedName name="Ju">[3]!Choices_Wrapper</definedName>
    <definedName name="KEV" localSheetId="29">#REF!</definedName>
    <definedName name="KEV" localSheetId="109">#REF!</definedName>
    <definedName name="KEV" localSheetId="24">#REF!</definedName>
    <definedName name="KEV" localSheetId="32">#REF!</definedName>
    <definedName name="KEV" localSheetId="33">#REF!</definedName>
    <definedName name="KEV" localSheetId="25">#REF!</definedName>
    <definedName name="KEV" localSheetId="27">#REF!</definedName>
    <definedName name="KEV" localSheetId="28">#REF!</definedName>
    <definedName name="KEV" localSheetId="36">#REF!</definedName>
    <definedName name="KEV" localSheetId="20">#REF!</definedName>
    <definedName name="KEV" localSheetId="37">#REF!</definedName>
    <definedName name="KEV" localSheetId="5">#REF!</definedName>
    <definedName name="KEV" localSheetId="30">#REF!</definedName>
    <definedName name="KEV" localSheetId="26">#REF!</definedName>
    <definedName name="KEV" localSheetId="38">#REF!</definedName>
    <definedName name="KEV" localSheetId="6">#REF!</definedName>
    <definedName name="KEV" localSheetId="34">#REF!</definedName>
    <definedName name="KEV" localSheetId="2">#REF!</definedName>
    <definedName name="KEV" localSheetId="23">#REF!</definedName>
    <definedName name="KEV" localSheetId="7">#REF!</definedName>
    <definedName name="KEV">#REF!</definedName>
    <definedName name="LastMonth" localSheetId="29">[4]Main!$D$16</definedName>
    <definedName name="LastMonth" localSheetId="13">[5]Main!$D$16</definedName>
    <definedName name="LastMonth" localSheetId="24">[4]Main!$D$16</definedName>
    <definedName name="LastMonth" localSheetId="8">[6]Main!$D$16</definedName>
    <definedName name="LastMonth" localSheetId="19">[7]Main!$D$16</definedName>
    <definedName name="LastMonth" localSheetId="3">[8]Main!$D$16</definedName>
    <definedName name="LastMonth" localSheetId="16">[9]Main!$D$16</definedName>
    <definedName name="LastMonth" localSheetId="17">[10]Main!$D$16</definedName>
    <definedName name="LastMonth" localSheetId="25">[4]Main!$D$16</definedName>
    <definedName name="LastMonth" localSheetId="9">[11]Main!$D$16</definedName>
    <definedName name="LastMonth" localSheetId="27">[4]Main!$D$16</definedName>
    <definedName name="LastMonth" localSheetId="11">[12]Main!$D$16</definedName>
    <definedName name="LastMonth" localSheetId="31">[4]Main!$D$16</definedName>
    <definedName name="LastMonth" localSheetId="15">[13]Main!$D$16</definedName>
    <definedName name="LastMonth" localSheetId="28">[4]Main!$D$16</definedName>
    <definedName name="LastMonth" localSheetId="12">[14]Main!$D$16</definedName>
    <definedName name="LastMonth" localSheetId="20">[15]Main!$D$16</definedName>
    <definedName name="LastMonth" localSheetId="4">[16]Main!$D$16</definedName>
    <definedName name="LastMonth" localSheetId="21">[15]Main!$D$16</definedName>
    <definedName name="LastMonth" localSheetId="5">[6]Main!$D$16</definedName>
    <definedName name="LastMonth" localSheetId="14">[13]Main!$D$16</definedName>
    <definedName name="LastMonth" localSheetId="10">[12]Main!$D$16</definedName>
    <definedName name="LastMonth" localSheetId="22">[17]Main!$D$16</definedName>
    <definedName name="LastMonth" localSheetId="6">[12]Main!$D$16</definedName>
    <definedName name="LastMonth" localSheetId="18">[7]Main!$D$16</definedName>
    <definedName name="LastMonth" localSheetId="2">[12]Main!$D$16</definedName>
    <definedName name="LastMonth" localSheetId="23">[4]Main!$D$16</definedName>
    <definedName name="LastMonth" localSheetId="7">[6]Main!$D$16</definedName>
    <definedName name="LastMonth">[18]Main!$D$16</definedName>
    <definedName name="LinksProgressArea" localSheetId="13">'[5]Check sheet'!$F$12:$I$16,'[5]Check sheet'!$F$18:$I$22,'[5]Check sheet'!$F$24:$I$28,'[5]Check sheet'!$F$30:$I$34</definedName>
    <definedName name="LinksProgressArea" localSheetId="8">'[6]Check sheet'!$F$12:$I$16,'[6]Check sheet'!$F$18:$I$22,'[6]Check sheet'!$F$24:$I$28,'[6]Check sheet'!$F$30:$I$34</definedName>
    <definedName name="LinksProgressArea" localSheetId="19">'[7]Check sheet'!$F$12:$I$16,'[7]Check sheet'!$F$18:$I$22,'[7]Check sheet'!$F$24:$I$28,'[7]Check sheet'!$F$30:$I$34</definedName>
    <definedName name="LinksProgressArea" localSheetId="3">'[8]Check sheet'!$F$12:$I$16,'[8]Check sheet'!$F$18:$I$22,'[8]Check sheet'!$F$24:$I$28,'[8]Check sheet'!$F$30:$I$34</definedName>
    <definedName name="LinksProgressArea" localSheetId="16">'[9]Check sheet'!$F$12:$I$16,'[9]Check sheet'!$F$18:$I$22,'[9]Check sheet'!$F$24:$I$28,'[9]Check sheet'!$F$30:$I$34</definedName>
    <definedName name="LinksProgressArea" localSheetId="17">'[10]Check sheet'!$F$12:$I$16,'[10]Check sheet'!$F$18:$I$22,'[10]Check sheet'!$F$24:$I$28,'[10]Check sheet'!$F$30:$I$34</definedName>
    <definedName name="LinksProgressArea" localSheetId="9">'[11]Check sheet'!$F$12:$I$16,'[11]Check sheet'!$F$18:$I$22,'[11]Check sheet'!$F$24:$I$28,'[11]Check sheet'!$F$30:$I$34</definedName>
    <definedName name="LinksProgressArea" localSheetId="11">'[12]Check sheet'!$F$12:$I$16,'[12]Check sheet'!$F$18:$I$22,'[12]Check sheet'!$F$24:$I$28,'[12]Check sheet'!$F$30:$I$34</definedName>
    <definedName name="LinksProgressArea" localSheetId="15">'[13]Check sheet'!$F$12:$I$16,'[13]Check sheet'!$F$18:$I$22,'[13]Check sheet'!$F$24:$I$28,'[13]Check sheet'!$F$30:$I$34</definedName>
    <definedName name="LinksProgressArea" localSheetId="12">'[14]Check sheet'!$F$12:$I$16,'[14]Check sheet'!$F$18:$I$22,'[14]Check sheet'!$F$24:$I$28,'[14]Check sheet'!$F$30:$I$34</definedName>
    <definedName name="LinksProgressArea" localSheetId="20">'[15]Check sheet'!$F$12:$I$16,'[15]Check sheet'!$F$18:$I$22,'[15]Check sheet'!$F$24:$I$28,'[15]Check sheet'!$F$30:$I$34</definedName>
    <definedName name="LinksProgressArea" localSheetId="4">'[16]Check sheet'!$F$12:$I$16,'[16]Check sheet'!$F$18:$I$22,'[16]Check sheet'!$F$24:$I$28,'[16]Check sheet'!$F$30:$I$34</definedName>
    <definedName name="LinksProgressArea" localSheetId="21">'[15]Check sheet'!$F$12:$I$16,'[15]Check sheet'!$F$18:$I$22,'[15]Check sheet'!$F$24:$I$28,'[15]Check sheet'!$F$30:$I$34</definedName>
    <definedName name="LinksProgressArea" localSheetId="5">'[6]Check sheet'!$F$12:$I$16,'[6]Check sheet'!$F$18:$I$22,'[6]Check sheet'!$F$24:$I$28,'[6]Check sheet'!$F$30:$I$34</definedName>
    <definedName name="LinksProgressArea" localSheetId="14">'[13]Check sheet'!$F$12:$I$16,'[13]Check sheet'!$F$18:$I$22,'[13]Check sheet'!$F$24:$I$28,'[13]Check sheet'!$F$30:$I$34</definedName>
    <definedName name="LinksProgressArea" localSheetId="10">'[12]Check sheet'!$F$12:$I$16,'[12]Check sheet'!$F$18:$I$22,'[12]Check sheet'!$F$24:$I$28,'[12]Check sheet'!$F$30:$I$34</definedName>
    <definedName name="LinksProgressArea" localSheetId="22">'[17]Check sheet'!$F$12:$I$16,'[17]Check sheet'!$F$18:$I$22,'[17]Check sheet'!$F$24:$I$28,'[17]Check sheet'!$F$30:$I$34</definedName>
    <definedName name="LinksProgressArea" localSheetId="6">'[12]Check sheet'!$F$12:$I$16,'[12]Check sheet'!$F$18:$I$22,'[12]Check sheet'!$F$24:$I$28,'[12]Check sheet'!$F$30:$I$34</definedName>
    <definedName name="LinksProgressArea" localSheetId="18">'[7]Check sheet'!$F$12:$I$16,'[7]Check sheet'!$F$18:$I$22,'[7]Check sheet'!$F$24:$I$28,'[7]Check sheet'!$F$30:$I$34</definedName>
    <definedName name="LinksProgressArea" localSheetId="2">'[12]Check sheet'!$F$12:$I$16,'[12]Check sheet'!$F$18:$I$22,'[12]Check sheet'!$F$24:$I$28,'[12]Check sheet'!$F$30:$I$34</definedName>
    <definedName name="LinksProgressArea" localSheetId="7">'[6]Check sheet'!$F$12:$I$16,'[6]Check sheet'!$F$18:$I$22,'[6]Check sheet'!$F$24:$I$28,'[6]Check sheet'!$F$30:$I$34</definedName>
    <definedName name="LinksProgressArea">'[19]Check sheet'!$F$12:$I$16,'[19]Check sheet'!$F$18:$I$22,'[19]Check sheet'!$F$24:$I$28,'[19]Check sheet'!$F$30:$I$34</definedName>
    <definedName name="ManExposures" localSheetId="29">#REF!</definedName>
    <definedName name="ManExposures" localSheetId="109">#REF!</definedName>
    <definedName name="ManExposures" localSheetId="24">#REF!</definedName>
    <definedName name="ManExposures" localSheetId="32">#REF!</definedName>
    <definedName name="ManExposures" localSheetId="33">#REF!</definedName>
    <definedName name="ManExposures" localSheetId="25">#REF!</definedName>
    <definedName name="ManExposures" localSheetId="27">#REF!</definedName>
    <definedName name="ManExposures" localSheetId="28">#REF!</definedName>
    <definedName name="ManExposures" localSheetId="36">#REF!</definedName>
    <definedName name="ManExposures" localSheetId="20">#REF!</definedName>
    <definedName name="ManExposures" localSheetId="37">#REF!</definedName>
    <definedName name="ManExposures" localSheetId="5">#REF!</definedName>
    <definedName name="ManExposures" localSheetId="30">#REF!</definedName>
    <definedName name="ManExposures" localSheetId="26">#REF!</definedName>
    <definedName name="ManExposures" localSheetId="38">#REF!</definedName>
    <definedName name="ManExposures" localSheetId="6">#REF!</definedName>
    <definedName name="ManExposures" localSheetId="34">#REF!</definedName>
    <definedName name="ManExposures" localSheetId="2">#REF!</definedName>
    <definedName name="ManExposures" localSheetId="23">#REF!</definedName>
    <definedName name="ManExposures" localSheetId="7">#REF!</definedName>
    <definedName name="ManExposures">#REF!</definedName>
    <definedName name="ManReturns" localSheetId="29">#REF!</definedName>
    <definedName name="ManReturns" localSheetId="109">#REF!</definedName>
    <definedName name="ManReturns" localSheetId="24">#REF!</definedName>
    <definedName name="ManReturns" localSheetId="32">#REF!</definedName>
    <definedName name="ManReturns" localSheetId="33">#REF!</definedName>
    <definedName name="ManReturns" localSheetId="25">#REF!</definedName>
    <definedName name="ManReturns" localSheetId="27">#REF!</definedName>
    <definedName name="ManReturns" localSheetId="28">#REF!</definedName>
    <definedName name="ManReturns" localSheetId="36">#REF!</definedName>
    <definedName name="ManReturns" localSheetId="20">#REF!</definedName>
    <definedName name="ManReturns" localSheetId="37">#REF!</definedName>
    <definedName name="ManReturns" localSheetId="5">#REF!</definedName>
    <definedName name="ManReturns" localSheetId="30">#REF!</definedName>
    <definedName name="ManReturns" localSheetId="26">#REF!</definedName>
    <definedName name="ManReturns" localSheetId="38">#REF!</definedName>
    <definedName name="ManReturns" localSheetId="6">#REF!</definedName>
    <definedName name="ManReturns" localSheetId="34">#REF!</definedName>
    <definedName name="ManReturns" localSheetId="2">#REF!</definedName>
    <definedName name="ManReturns" localSheetId="23">#REF!</definedName>
    <definedName name="ManReturns" localSheetId="7">#REF!</definedName>
    <definedName name="ManReturns">#REF!</definedName>
    <definedName name="ManReturnsa" localSheetId="29">#REF!</definedName>
    <definedName name="ManReturnsa" localSheetId="24">#REF!</definedName>
    <definedName name="ManReturnsa" localSheetId="32">#REF!</definedName>
    <definedName name="ManReturnsa" localSheetId="33">#REF!</definedName>
    <definedName name="ManReturnsa" localSheetId="25">#REF!</definedName>
    <definedName name="ManReturnsa" localSheetId="27">#REF!</definedName>
    <definedName name="ManReturnsa" localSheetId="28">#REF!</definedName>
    <definedName name="ManReturnsa" localSheetId="20">#REF!</definedName>
    <definedName name="ManReturnsa" localSheetId="5">#REF!</definedName>
    <definedName name="ManReturnsa" localSheetId="30">#REF!</definedName>
    <definedName name="ManReturnsa" localSheetId="26">#REF!</definedName>
    <definedName name="ManReturnsa" localSheetId="6">#REF!</definedName>
    <definedName name="ManReturnsa" localSheetId="34">#REF!</definedName>
    <definedName name="ManReturnsa" localSheetId="2">#REF!</definedName>
    <definedName name="ManReturnsa" localSheetId="23">#REF!</definedName>
    <definedName name="ManReturnsa" localSheetId="7">#REF!</definedName>
    <definedName name="ManReturnsa">#REF!</definedName>
    <definedName name="MatrixExposures" localSheetId="29">#REF!</definedName>
    <definedName name="MatrixExposures" localSheetId="109">#REF!</definedName>
    <definedName name="MatrixExposures" localSheetId="24">#REF!</definedName>
    <definedName name="MatrixExposures" localSheetId="32">#REF!</definedName>
    <definedName name="MatrixExposures" localSheetId="33">#REF!</definedName>
    <definedName name="MatrixExposures" localSheetId="25">#REF!</definedName>
    <definedName name="MatrixExposures" localSheetId="27">#REF!</definedName>
    <definedName name="MatrixExposures" localSheetId="28">#REF!</definedName>
    <definedName name="MatrixExposures" localSheetId="36">#REF!</definedName>
    <definedName name="MatrixExposures" localSheetId="20">#REF!</definedName>
    <definedName name="MatrixExposures" localSheetId="37">#REF!</definedName>
    <definedName name="MatrixExposures" localSheetId="5">#REF!</definedName>
    <definedName name="MatrixExposures" localSheetId="30">#REF!</definedName>
    <definedName name="MatrixExposures" localSheetId="26">#REF!</definedName>
    <definedName name="MatrixExposures" localSheetId="38">#REF!</definedName>
    <definedName name="MatrixExposures" localSheetId="6">#REF!</definedName>
    <definedName name="MatrixExposures" localSheetId="34">#REF!</definedName>
    <definedName name="MatrixExposures" localSheetId="2">#REF!</definedName>
    <definedName name="MatrixExposures" localSheetId="23">#REF!</definedName>
    <definedName name="MatrixExposures" localSheetId="7">#REF!</definedName>
    <definedName name="MatrixExposures">#REF!</definedName>
    <definedName name="MatrixReturns" localSheetId="29">#REF!</definedName>
    <definedName name="MatrixReturns" localSheetId="109">#REF!</definedName>
    <definedName name="MatrixReturns" localSheetId="24">#REF!</definedName>
    <definedName name="MatrixReturns" localSheetId="32">#REF!</definedName>
    <definedName name="MatrixReturns" localSheetId="33">#REF!</definedName>
    <definedName name="MatrixReturns" localSheetId="25">#REF!</definedName>
    <definedName name="MatrixReturns" localSheetId="27">#REF!</definedName>
    <definedName name="MatrixReturns" localSheetId="28">#REF!</definedName>
    <definedName name="MatrixReturns" localSheetId="36">#REF!</definedName>
    <definedName name="MatrixReturns" localSheetId="20">#REF!</definedName>
    <definedName name="MatrixReturns" localSheetId="37">#REF!</definedName>
    <definedName name="MatrixReturns" localSheetId="5">#REF!</definedName>
    <definedName name="MatrixReturns" localSheetId="30">#REF!</definedName>
    <definedName name="MatrixReturns" localSheetId="26">#REF!</definedName>
    <definedName name="MatrixReturns" localSheetId="38">#REF!</definedName>
    <definedName name="MatrixReturns" localSheetId="6">#REF!</definedName>
    <definedName name="MatrixReturns" localSheetId="34">#REF!</definedName>
    <definedName name="MatrixReturns" localSheetId="2">#REF!</definedName>
    <definedName name="MatrixReturns" localSheetId="23">#REF!</definedName>
    <definedName name="MatrixReturns" localSheetId="7">#REF!</definedName>
    <definedName name="MatrixReturns">#REF!</definedName>
    <definedName name="MT" localSheetId="29">#REF!</definedName>
    <definedName name="MT" localSheetId="109">#REF!</definedName>
    <definedName name="MT" localSheetId="24">#REF!</definedName>
    <definedName name="MT" localSheetId="32">#REF!</definedName>
    <definedName name="MT" localSheetId="33">#REF!</definedName>
    <definedName name="MT" localSheetId="25">#REF!</definedName>
    <definedName name="MT" localSheetId="27">#REF!</definedName>
    <definedName name="MT" localSheetId="28">#REF!</definedName>
    <definedName name="MT" localSheetId="36">#REF!</definedName>
    <definedName name="MT" localSheetId="20">#REF!</definedName>
    <definedName name="MT" localSheetId="37">#REF!</definedName>
    <definedName name="MT" localSheetId="5">#REF!</definedName>
    <definedName name="MT" localSheetId="30">#REF!</definedName>
    <definedName name="MT" localSheetId="26">#REF!</definedName>
    <definedName name="MT" localSheetId="38">#REF!</definedName>
    <definedName name="MT" localSheetId="6">#REF!</definedName>
    <definedName name="MT" localSheetId="34">#REF!</definedName>
    <definedName name="MT" localSheetId="2">#REF!</definedName>
    <definedName name="MT" localSheetId="23">#REF!</definedName>
    <definedName name="MT" localSheetId="7">#REF!</definedName>
    <definedName name="MT">#REF!</definedName>
    <definedName name="p" localSheetId="61">#REF!</definedName>
    <definedName name="p" localSheetId="29">#REF!</definedName>
    <definedName name="p" localSheetId="72">#REF!</definedName>
    <definedName name="p" localSheetId="56">#REF!</definedName>
    <definedName name="p" localSheetId="40">#REF!</definedName>
    <definedName name="p" localSheetId="24">#REF!</definedName>
    <definedName name="p" localSheetId="67">#REF!</definedName>
    <definedName name="p" localSheetId="48">#REF!</definedName>
    <definedName name="p" localSheetId="32">#REF!</definedName>
    <definedName name="p" localSheetId="65">#REF!</definedName>
    <definedName name="p" localSheetId="49">#REF!</definedName>
    <definedName name="p" localSheetId="33">#REF!</definedName>
    <definedName name="p" localSheetId="73">#REF!</definedName>
    <definedName name="p" localSheetId="57">#REF!</definedName>
    <definedName name="p" localSheetId="41">#REF!</definedName>
    <definedName name="p" localSheetId="25">#REF!</definedName>
    <definedName name="p" localSheetId="43">#REF!</definedName>
    <definedName name="p" localSheetId="27">#REF!</definedName>
    <definedName name="p" localSheetId="63">#REF!</definedName>
    <definedName name="p" localSheetId="47">#REF!</definedName>
    <definedName name="p" localSheetId="44">#REF!</definedName>
    <definedName name="p" localSheetId="28">#REF!</definedName>
    <definedName name="p" localSheetId="68">#REF!</definedName>
    <definedName name="p" localSheetId="52">#REF!</definedName>
    <definedName name="p" localSheetId="36">#REF!</definedName>
    <definedName name="p" localSheetId="20">#REF!</definedName>
    <definedName name="p" localSheetId="69">#REF!</definedName>
    <definedName name="p" localSheetId="53">#REF!</definedName>
    <definedName name="p" localSheetId="37">#REF!</definedName>
    <definedName name="p" localSheetId="5">#REF!</definedName>
    <definedName name="p" localSheetId="62">#REF!</definedName>
    <definedName name="p" localSheetId="30">#REF!</definedName>
    <definedName name="p" localSheetId="74">#REF!</definedName>
    <definedName name="p" localSheetId="58">#REF!</definedName>
    <definedName name="p" localSheetId="42">#REF!</definedName>
    <definedName name="p" localSheetId="26">#REF!</definedName>
    <definedName name="p" localSheetId="70">#REF!</definedName>
    <definedName name="p" localSheetId="54">#REF!</definedName>
    <definedName name="p" localSheetId="38">#REF!</definedName>
    <definedName name="p" localSheetId="6">#REF!</definedName>
    <definedName name="p" localSheetId="66">#REF!</definedName>
    <definedName name="p" localSheetId="50">#REF!</definedName>
    <definedName name="p" localSheetId="34">#REF!</definedName>
    <definedName name="p" localSheetId="2">#REF!</definedName>
    <definedName name="p" localSheetId="71">#REF!</definedName>
    <definedName name="p" localSheetId="55">#REF!</definedName>
    <definedName name="p" localSheetId="23">#REF!</definedName>
    <definedName name="p" localSheetId="7">#REF!</definedName>
    <definedName name="p">#REF!</definedName>
    <definedName name="_xlnm.Print_Area" localSheetId="125">'Apr 08'!$A$1:$N$171</definedName>
    <definedName name="_xlnm.Print_Area" localSheetId="93">'Apr 10'!$A$1:$N$160</definedName>
    <definedName name="_xlnm.Print_Area" localSheetId="77">'Apr 11'!$A$1:$N$160</definedName>
    <definedName name="_xlnm.Print_Area" localSheetId="61">'Apr 12'!$A$1:$N$160</definedName>
    <definedName name="_xlnm.Print_Area" localSheetId="45">'Apr 13'!$A$1:$N$160</definedName>
    <definedName name="_xlnm.Print_Area" localSheetId="29">'Apr 14'!$A$1:$N$160</definedName>
    <definedName name="_xlnm.Print_Area" localSheetId="13">'Apr 15'!$A$1:$N$160</definedName>
    <definedName name="_xlnm.Print_Area" localSheetId="256">Apr00!$A$1:$P$148</definedName>
    <definedName name="_xlnm.Print_Area" localSheetId="237">'Apr01'!$A$1:$O$146</definedName>
    <definedName name="_xlnm.Print_Area" localSheetId="221">'Apr02'!$A$1:$O$150</definedName>
    <definedName name="_xlnm.Print_Area" localSheetId="205">'Apr03'!$A$1:$O$143</definedName>
    <definedName name="_xlnm.Print_Area" localSheetId="189">'Apr04'!$A$1:$O$167</definedName>
    <definedName name="_xlnm.Print_Area" localSheetId="173">'Apr05'!$A$1:$O$167</definedName>
    <definedName name="_xlnm.Print_Area" localSheetId="157">'Apr06'!$A$1:$P$171</definedName>
    <definedName name="_xlnm.Print_Area" localSheetId="141">'Apr07'!$A$1:$N$171</definedName>
    <definedName name="_xlnm.Print_Area" localSheetId="109">'Apr09'!$A$1:$N$170</definedName>
    <definedName name="_xlnm.Print_Area" localSheetId="88">'Aug 10'!$A$1:$N$160</definedName>
    <definedName name="_xlnm.Print_Area" localSheetId="72">'Aug 11'!$A$1:$N$160</definedName>
    <definedName name="_xlnm.Print_Area" localSheetId="56">'Aug 12'!$A$1:$N$160</definedName>
    <definedName name="_xlnm.Print_Area" localSheetId="40">'Aug 13'!$A$1:$N$160</definedName>
    <definedName name="_xlnm.Print_Area" localSheetId="24">'Aug 14'!$A$1:$N$160</definedName>
    <definedName name="_xlnm.Print_Area" localSheetId="8">'Aug 15'!$A$1:$N$160</definedName>
    <definedName name="_xlnm.Print_Area" localSheetId="252">'Aug00 (revised)'!$A$1:$P$148</definedName>
    <definedName name="_xlnm.Print_Area" localSheetId="232">'Aug01'!$A$1:$O$143</definedName>
    <definedName name="_xlnm.Print_Area" localSheetId="216">'Aug02'!$A$1:$O$150</definedName>
    <definedName name="_xlnm.Print_Area" localSheetId="200">'Aug03'!$A$1:$O$150</definedName>
    <definedName name="_xlnm.Print_Area" localSheetId="184">'Aug04'!$A$1:$N$167</definedName>
    <definedName name="_xlnm.Print_Area" localSheetId="168">'Aug05'!$A$1:$P$167</definedName>
    <definedName name="_xlnm.Print_Area" localSheetId="152">'Aug06'!$A$1:$P$171</definedName>
    <definedName name="_xlnm.Print_Area" localSheetId="136">'Aug07'!$A$1:$O$171</definedName>
    <definedName name="_xlnm.Print_Area" localSheetId="120">'Aug08'!$A$1:$N$171</definedName>
    <definedName name="_xlnm.Print_Area" localSheetId="104">'Aug09'!$A$1:$N$167</definedName>
    <definedName name="_xlnm.Print_Area" localSheetId="264">'Aug99'!$A$1:$P$150</definedName>
    <definedName name="_xlnm.Print_Area" localSheetId="147">'Dec 06'!$A$1:$P$171</definedName>
    <definedName name="_xlnm.Print_Area" localSheetId="83">'Dec 10'!$A$1:$N$160</definedName>
    <definedName name="_xlnm.Print_Area" localSheetId="67">'Dec 11'!$A$1:$N$160</definedName>
    <definedName name="_xlnm.Print_Area" localSheetId="51">'Dec 12'!$A$1:$N$160</definedName>
    <definedName name="_xlnm.Print_Area" localSheetId="35">'Dec 13'!$A$1:$N$160</definedName>
    <definedName name="_xlnm.Print_Area" localSheetId="19">'Dec 14'!$A$1:$N$160</definedName>
    <definedName name="_xlnm.Print_Area" localSheetId="3">'Dec 15'!$A$1:$N$160</definedName>
    <definedName name="_xlnm.Print_Area" localSheetId="248">'Dec00 (revised)'!$A$1:$O$146</definedName>
    <definedName name="_xlnm.Print_Area" localSheetId="227">'Dec01'!$A$1:$O$152</definedName>
    <definedName name="_xlnm.Print_Area" localSheetId="211">'Dec02'!$A$1:$O$143</definedName>
    <definedName name="_xlnm.Print_Area" localSheetId="195">'Dec03'!$A$1:$O$150</definedName>
    <definedName name="_xlnm.Print_Area" localSheetId="179">'Dec04'!$A$1:$O$167</definedName>
    <definedName name="_xlnm.Print_Area" localSheetId="163">'Dec05'!$A$1:$P$175</definedName>
    <definedName name="_xlnm.Print_Area" localSheetId="131">'Dec07'!$A$1:$O$171</definedName>
    <definedName name="_xlnm.Print_Area" localSheetId="115">'Dec08'!$A$1:$N$170</definedName>
    <definedName name="_xlnm.Print_Area" localSheetId="99">'Dec09'!$A$1:$N$170</definedName>
    <definedName name="_xlnm.Print_Area" localSheetId="260">'Dec99'!$A$1:$P$150</definedName>
    <definedName name="_xlnm.Print_Area" localSheetId="144">'Feb 07'!$A$1:$O$169</definedName>
    <definedName name="_xlnm.Print_Area" localSheetId="96">'Feb 10'!$A$1:$N$160</definedName>
    <definedName name="_xlnm.Print_Area" localSheetId="80">'Feb 11'!$A$1:$N$160</definedName>
    <definedName name="_xlnm.Print_Area" localSheetId="64">'Feb 12'!$A$1:$N$160</definedName>
    <definedName name="_xlnm.Print_Area" localSheetId="48">'Feb 13'!$A$1:$N$160</definedName>
    <definedName name="_xlnm.Print_Area" localSheetId="32">'Feb 14'!$A$1:$N$160</definedName>
    <definedName name="_xlnm.Print_Area" localSheetId="16">'Feb 15'!$A$1:$N$160</definedName>
    <definedName name="_xlnm.Print_Area" localSheetId="258">Feb00!$A$1:$P$149</definedName>
    <definedName name="_xlnm.Print_Area" localSheetId="240">'Feb01'!$A$1:$O$144</definedName>
    <definedName name="_xlnm.Print_Area" localSheetId="224">'Feb02'!$A$1:$O$143</definedName>
    <definedName name="_xlnm.Print_Area" localSheetId="208">'Feb03'!$A$1:$O$144</definedName>
    <definedName name="_xlnm.Print_Area" localSheetId="192">'Feb04'!$A$1:$O$150</definedName>
    <definedName name="_xlnm.Print_Area" localSheetId="176">'Feb05'!$A$1:$O$167</definedName>
    <definedName name="_xlnm.Print_Area" localSheetId="160">'Feb06'!$A$1:$P$171</definedName>
    <definedName name="_xlnm.Print_Area" localSheetId="128">'Feb08'!$A$1:$N$171</definedName>
    <definedName name="_xlnm.Print_Area" localSheetId="112" xml:space="preserve">       'Feb09'!$A$1:$N$170</definedName>
    <definedName name="_xlnm.Print_Area" localSheetId="145">'Jan 07'!$A$1:$O$171</definedName>
    <definedName name="_xlnm.Print_Area" localSheetId="97">'Jan 10'!$A$1:$N$160</definedName>
    <definedName name="_xlnm.Print_Area" localSheetId="81">'Jan 11'!$A$1:$N$160</definedName>
    <definedName name="_xlnm.Print_Area" localSheetId="65">'Jan 12'!$A$1:$N$160</definedName>
    <definedName name="_xlnm.Print_Area" localSheetId="49">'Jan 13'!$A$1:$N$160</definedName>
    <definedName name="_xlnm.Print_Area" localSheetId="33">'Jan 14'!$A$1:$N$160</definedName>
    <definedName name="_xlnm.Print_Area" localSheetId="17">'Jan 15'!$A$1:$N$160</definedName>
    <definedName name="_xlnm.Print_Area" localSheetId="259">Jan00!$A$1:$P$148</definedName>
    <definedName name="_xlnm.Print_Area" localSheetId="241">'Jan01'!$A$1:$P$143</definedName>
    <definedName name="_xlnm.Print_Area" localSheetId="225">'Jan02'!$A$1:$O$141</definedName>
    <definedName name="_xlnm.Print_Area" localSheetId="209">'Jan03'!$A$1:$O$145</definedName>
    <definedName name="_xlnm.Print_Area" localSheetId="193">'Jan04'!$A$1:$O$151</definedName>
    <definedName name="_xlnm.Print_Area" localSheetId="177">'Jan05'!$A$1:$O$167</definedName>
    <definedName name="_xlnm.Print_Area" localSheetId="161">'Jan06'!$A$1:$P$171</definedName>
    <definedName name="_xlnm.Print_Area" localSheetId="129">'Jan08'!$A$1:$N$171</definedName>
    <definedName name="_xlnm.Print_Area" localSheetId="113">'Jan09'!$A$1:$O$170</definedName>
    <definedName name="_xlnm.Print_Area" localSheetId="89">'Jul 10'!$A$1:$N$160</definedName>
    <definedName name="_xlnm.Print_Area" localSheetId="73">'Jul 11'!$A$1:$N$160</definedName>
    <definedName name="_xlnm.Print_Area" localSheetId="57">'Jul 12'!$A$1:$N$160</definedName>
    <definedName name="_xlnm.Print_Area" localSheetId="41">'Jul 13'!$A$1:$N$160</definedName>
    <definedName name="_xlnm.Print_Area" localSheetId="25">'Jul 14'!$A$1:$N$160</definedName>
    <definedName name="_xlnm.Print_Area" localSheetId="9">'Jul 15'!$A$1:$N$160</definedName>
    <definedName name="_xlnm.Print_Area" localSheetId="253">'Jul00 (revised)'!$A$1:$P$149</definedName>
    <definedName name="_xlnm.Print_Area" localSheetId="233">'Jul01'!$A$1:$O$143</definedName>
    <definedName name="_xlnm.Print_Area" localSheetId="217">'Jul02'!$A$1:$O$144</definedName>
    <definedName name="_xlnm.Print_Area" localSheetId="201">'Jul03'!$A$1:$O$144</definedName>
    <definedName name="_xlnm.Print_Area" localSheetId="185">'Jul04'!$A$1:$O$167</definedName>
    <definedName name="_xlnm.Print_Area" localSheetId="169">'Jul05'!$A$1:$O$167</definedName>
    <definedName name="_xlnm.Print_Area" localSheetId="153">'Jul06'!$A$1:$P$171</definedName>
    <definedName name="_xlnm.Print_Area" localSheetId="137">'Jul07'!$A$1:$O$171</definedName>
    <definedName name="_xlnm.Print_Area" localSheetId="121">'Jul08'!$A$1:$N$171</definedName>
    <definedName name="_xlnm.Print_Area" localSheetId="105">'Jul09'!$A$1:$N$167</definedName>
    <definedName name="_xlnm.Print_Area" localSheetId="265">'Jul99'!$A$1:$P$146</definedName>
    <definedName name="_xlnm.Print_Area" localSheetId="91">'Jun 10'!$A$1:$N$160</definedName>
    <definedName name="_xlnm.Print_Area" localSheetId="75">'Jun 11'!$A$1:$N$160</definedName>
    <definedName name="_xlnm.Print_Area" localSheetId="59">'Jun 12'!$A$1:$N$160</definedName>
    <definedName name="_xlnm.Print_Area" localSheetId="43">'Jun 13'!$A$1:$N$160</definedName>
    <definedName name="_xlnm.Print_Area" localSheetId="27">'Jun 14'!$A$1:$N$160</definedName>
    <definedName name="_xlnm.Print_Area" localSheetId="11">'Jun 15'!$A$1:$N$160</definedName>
    <definedName name="_xlnm.Print_Area" localSheetId="254">Jun00!$A$1:$P$150</definedName>
    <definedName name="_xlnm.Print_Area" localSheetId="235">'Jun01'!$A$1:$O$143</definedName>
    <definedName name="_xlnm.Print_Area" localSheetId="219">'Jun02'!$A$1:$O$149</definedName>
    <definedName name="_xlnm.Print_Area" localSheetId="203">'Jun03'!$A$1:$O$146</definedName>
    <definedName name="_xlnm.Print_Area" localSheetId="187">'Jun04'!$A$1:$O$167</definedName>
    <definedName name="_xlnm.Print_Area" localSheetId="171">'Jun05'!$A$1:$O$167</definedName>
    <definedName name="_xlnm.Print_Area" localSheetId="155">'Jun06'!$A$1:$P$171</definedName>
    <definedName name="_xlnm.Print_Area" localSheetId="139">'Jun07'!$A$1:$O$171</definedName>
    <definedName name="_xlnm.Print_Area" localSheetId="123">'Jun08'!$A$1:$N$171</definedName>
    <definedName name="_xlnm.Print_Area" localSheetId="107">'Jun09'!$A$1:$O$167</definedName>
    <definedName name="_xlnm.Print_Area" localSheetId="143">'Mar 07'!$A$1:$N$172</definedName>
    <definedName name="_xlnm.Print_Area" localSheetId="95">'Mar 10'!$A$1:$N$160</definedName>
    <definedName name="_xlnm.Print_Area" localSheetId="79">'Mar 11'!$A$1:$N$160</definedName>
    <definedName name="_xlnm.Print_Area" localSheetId="63">'Mar 12'!$A$1:$N$160</definedName>
    <definedName name="_xlnm.Print_Area" localSheetId="47">'Mar 13'!$A$1:$N$160</definedName>
    <definedName name="_xlnm.Print_Area" localSheetId="31">'Mar 14'!$A$1:$N$160</definedName>
    <definedName name="_xlnm.Print_Area" localSheetId="15">'Mar 15'!$A$1:$N$160</definedName>
    <definedName name="_xlnm.Print_Area" localSheetId="257">Mar00!$A$1:$P$149</definedName>
    <definedName name="_xlnm.Print_Area" localSheetId="239">'Mar01'!$A$1:$O$150</definedName>
    <definedName name="_xlnm.Print_Area" localSheetId="223">'Mar02'!$A$1:$O$144</definedName>
    <definedName name="_xlnm.Print_Area" localSheetId="207">'Mar03'!$A$1:$O$142</definedName>
    <definedName name="_xlnm.Print_Area" localSheetId="191">'Mar04'!$A$1:$O$167</definedName>
    <definedName name="_xlnm.Print_Area" localSheetId="175">'Mar05'!$A$1:$P$167</definedName>
    <definedName name="_xlnm.Print_Area" localSheetId="159">'Mar06'!$A$1:$P$171</definedName>
    <definedName name="_xlnm.Print_Area" localSheetId="127">'Mar08'!$A$1:$N$171</definedName>
    <definedName name="_xlnm.Print_Area" localSheetId="111">'Mar09'!$A$1:$N$170</definedName>
    <definedName name="_xlnm.Print_Area" localSheetId="92">'May 10'!$A$1:$N$160</definedName>
    <definedName name="_xlnm.Print_Area" localSheetId="76">'May 11'!$A$1:$N$160</definedName>
    <definedName name="_xlnm.Print_Area" localSheetId="60">'May 12'!$A$1:$N$160</definedName>
    <definedName name="_xlnm.Print_Area" localSheetId="44">'May 13'!$A$1:$N$160</definedName>
    <definedName name="_xlnm.Print_Area" localSheetId="28">'May 14'!$A$1:$N$160</definedName>
    <definedName name="_xlnm.Print_Area" localSheetId="12">'May 15'!$A$1:$N$160</definedName>
    <definedName name="_xlnm.Print_Area" localSheetId="255">May00!$A$1:$P$149</definedName>
    <definedName name="_xlnm.Print_Area" localSheetId="236">'May01'!$A$1:$O$144</definedName>
    <definedName name="_xlnm.Print_Area" localSheetId="220">'May02'!$A$1:$O$150</definedName>
    <definedName name="_xlnm.Print_Area" localSheetId="204">'May03'!$A$1:$O$143</definedName>
    <definedName name="_xlnm.Print_Area" localSheetId="188">'May04'!$A$1:$O$167</definedName>
    <definedName name="_xlnm.Print_Area" localSheetId="172">'May05'!$A$1:$O$167</definedName>
    <definedName name="_xlnm.Print_Area" localSheetId="156">'May06'!$A$1:$P$171</definedName>
    <definedName name="_xlnm.Print_Area" localSheetId="140">'May07'!$A$1:$N$171</definedName>
    <definedName name="_xlnm.Print_Area" localSheetId="124">'May08'!$A$1:$N$171</definedName>
    <definedName name="_xlnm.Print_Area" localSheetId="108">'May09'!$A$1:$N$167</definedName>
    <definedName name="_xlnm.Print_Area" localSheetId="148">'Nov 06'!$A$1:$P$171</definedName>
    <definedName name="_xlnm.Print_Area" localSheetId="84">'Nov 10'!$A$1:$N$160</definedName>
    <definedName name="_xlnm.Print_Area" localSheetId="68">'Nov 11'!$A$1:$N$160</definedName>
    <definedName name="_xlnm.Print_Area" localSheetId="52">'Nov 12'!$A$1:$N$160</definedName>
    <definedName name="_xlnm.Print_Area" localSheetId="36">'Nov 13'!$A$1:$N$160</definedName>
    <definedName name="_xlnm.Print_Area" localSheetId="20">'Nov 14'!$A$1:$N$160</definedName>
    <definedName name="_xlnm.Print_Area" localSheetId="4">'Nov 15'!$A$1:$N$160</definedName>
    <definedName name="_xlnm.Print_Area" localSheetId="249">'Nov00 (revised)'!$A$1:$P$151</definedName>
    <definedName name="_xlnm.Print_Area" localSheetId="212">'Nov02'!$A$1:$O$142</definedName>
    <definedName name="_xlnm.Print_Area" localSheetId="196">'Nov03'!$A$1:$O$166</definedName>
    <definedName name="_xlnm.Print_Area" localSheetId="180">'Nov04'!$A$1:$O$167</definedName>
    <definedName name="_xlnm.Print_Area" localSheetId="164">'Nov05'!$A$1:$O$191</definedName>
    <definedName name="_xlnm.Print_Area" localSheetId="132">'Nov07'!$A$1:$O$171</definedName>
    <definedName name="_xlnm.Print_Area" localSheetId="116">'Nov08'!$A$1:$N$171</definedName>
    <definedName name="_xlnm.Print_Area" localSheetId="100">'Nov09'!$A$1:$N$170</definedName>
    <definedName name="_xlnm.Print_Area" localSheetId="261">'Nov99'!$A$1:$P$149</definedName>
    <definedName name="_xlnm.Print_Area" localSheetId="149">'Oct 06'!$A$1:$P$171</definedName>
    <definedName name="_xlnm.Print_Area" localSheetId="85">'Oct 10'!$A$1:$N$160</definedName>
    <definedName name="_xlnm.Print_Area" localSheetId="69">'Oct 11'!$A$1:$N$160</definedName>
    <definedName name="_xlnm.Print_Area" localSheetId="53">'Oct 12'!$A$1:$N$160</definedName>
    <definedName name="_xlnm.Print_Area" localSheetId="37">'Oct 13'!$A$1:$N$160</definedName>
    <definedName name="_xlnm.Print_Area" localSheetId="21">'Oct 14'!$A$1:$N$160</definedName>
    <definedName name="_xlnm.Print_Area" localSheetId="5">'Oct 15'!$A$1:$N$160</definedName>
    <definedName name="_xlnm.Print_Area" localSheetId="250">'Oct00 (revised)'!$A$1:$P$151</definedName>
    <definedName name="_xlnm.Print_Area" localSheetId="229">'Oct01 revised'!$A$1:$O$150</definedName>
    <definedName name="_xlnm.Print_Area" localSheetId="213">'Oct02'!$A$1:$O$142</definedName>
    <definedName name="_xlnm.Print_Area" localSheetId="197">'Oct03'!$A$1:$O$149</definedName>
    <definedName name="_xlnm.Print_Area" localSheetId="181">'Oct04'!$A$1:$O$167</definedName>
    <definedName name="_xlnm.Print_Area" localSheetId="165">'Oct05'!$A$1:$O$167</definedName>
    <definedName name="_xlnm.Print_Area" localSheetId="133">'Oct07'!$A$1:$O$171</definedName>
    <definedName name="_xlnm.Print_Area" localSheetId="117">'Oct08'!$A$1:$N$171</definedName>
    <definedName name="_xlnm.Print_Area" localSheetId="101">'Oct09'!$A$1:$N$170</definedName>
    <definedName name="_xlnm.Print_Area" localSheetId="262">'Oct99'!$A$1:$P$149</definedName>
    <definedName name="_xlnm.Print_Area" localSheetId="238">Q101CcyAnnex!$A$1:$O$31</definedName>
    <definedName name="_xlnm.Print_Area" localSheetId="222">Q102CcyAnnex!$A$1:$N$31</definedName>
    <definedName name="_xlnm.Print_Area" localSheetId="206">Q103CcyAnnex!$A$1:$O$31</definedName>
    <definedName name="_xlnm.Print_Area" localSheetId="190">Q104CcyAnnex!$A$1:$N$31</definedName>
    <definedName name="_xlnm.Print_Area" localSheetId="174">Q105CcyAnnex!$A$1:$O$31</definedName>
    <definedName name="_xlnm.Print_Area" localSheetId="158">Q106CcyAnnex!$A$1:$O$41</definedName>
    <definedName name="_xlnm.Print_Area" localSheetId="142">Q107CcyAnnex!$A$1:$O$40</definedName>
    <definedName name="_xlnm.Print_Area" localSheetId="126">'Q108 Ccy Annex'!$A$1:$O$41</definedName>
    <definedName name="_xlnm.Print_Area" localSheetId="110">'Q109 Ccy Annex'!$A$1:$O$39</definedName>
    <definedName name="_xlnm.Print_Area" localSheetId="94">'Q110 Ccy Annex'!$A$1:$O$39</definedName>
    <definedName name="_xlnm.Print_Area" localSheetId="78">'Q111 Ccy Annex'!$A$1:$O$39</definedName>
    <definedName name="_xlnm.Print_Area" localSheetId="62">'Q112 Ccy Annex'!$A$1:$O$39</definedName>
    <definedName name="_xlnm.Print_Area" localSheetId="46">'Q113 Ccy Annex'!$A$1:$O$39</definedName>
    <definedName name="_xlnm.Print_Area" localSheetId="30">'Q114 Ccy Annex '!$A$1:$O$39</definedName>
    <definedName name="_xlnm.Print_Area" localSheetId="14">'Q115 Ccy Annex'!$A$1:$N$39</definedName>
    <definedName name="_xlnm.Print_Area" localSheetId="244">Q200CcyAnnex!$A$1:$N$31</definedName>
    <definedName name="_xlnm.Print_Area" localSheetId="234">'Q201CcyAnnex '!$A$1:$O$31</definedName>
    <definedName name="_xlnm.Print_Area" localSheetId="218">Q202CcyAnnex!$A$1:$N$31</definedName>
    <definedName name="_xlnm.Print_Area" localSheetId="202">Q203CcyAnnex!$A$1:$O$31</definedName>
    <definedName name="_xlnm.Print_Area" localSheetId="186">Q204CcyAnnex!$A$1:$O$32</definedName>
    <definedName name="_xlnm.Print_Area" localSheetId="170">Q205CcyAnnex!$A$1:$O$31</definedName>
    <definedName name="_xlnm.Print_Area" localSheetId="154">Q206CcyAnnex!$A$1:$O$41</definedName>
    <definedName name="_xlnm.Print_Area" localSheetId="138">Q207CcyAnnex!$A$1:$O$39</definedName>
    <definedName name="_xlnm.Print_Area" localSheetId="122">'Q208 Ccy Annex'!$A$1:$O$41</definedName>
    <definedName name="_xlnm.Print_Area" localSheetId="106">'Q209 Ccy Annex'!$A$1:$O$39</definedName>
    <definedName name="_xlnm.Print_Area" localSheetId="90">'Q210 Ccy Annex'!$A$1:$O$39</definedName>
    <definedName name="_xlnm.Print_Area" localSheetId="74">'Q211 Ccy Annex'!$A$1:$O$39</definedName>
    <definedName name="_xlnm.Print_Area" localSheetId="58">'Q212 Ccy Annex'!$A$1:$O$39</definedName>
    <definedName name="_xlnm.Print_Area" localSheetId="42">'Q213 Ccy Annex'!$A$1:$O$39</definedName>
    <definedName name="_xlnm.Print_Area" localSheetId="26">'Q214 Ccy Annex'!$A$1:$O$39</definedName>
    <definedName name="_xlnm.Print_Area" localSheetId="243">Q300CcyAnnex!$A$1:$N$31</definedName>
    <definedName name="_xlnm.Print_Area" localSheetId="230">Q301CcyAnnex!$A$1:$N$31</definedName>
    <definedName name="_xlnm.Print_Area" localSheetId="214">Q302CcyAnnex!$A$1:$O$31</definedName>
    <definedName name="_xlnm.Print_Area" localSheetId="198">Q303CcyAnnex!$A$1:$O$31</definedName>
    <definedName name="_xlnm.Print_Area" localSheetId="182">Q304CcyAnnex!$A$1:$N$31</definedName>
    <definedName name="_xlnm.Print_Area" localSheetId="166">Q305CcyAnnex!$A$1:$O$41</definedName>
    <definedName name="_xlnm.Print_Area" localSheetId="150">Q306CcyAnnex!$A$1:$O$41</definedName>
    <definedName name="_xlnm.Print_Area" localSheetId="134">Q307CcyAnnex!$A$1:$N$41</definedName>
    <definedName name="_xlnm.Print_Area" localSheetId="118">'Q308 Ccy Annex'!$A$1:$O$41</definedName>
    <definedName name="_xlnm.Print_Area" localSheetId="102">'Q309 Ccy Annex'!$A$1:$O$39</definedName>
    <definedName name="_xlnm.Print_Area" localSheetId="86">'Q310 Ccy Annex'!$A$1:$O$39</definedName>
    <definedName name="_xlnm.Print_Area" localSheetId="70">'Q311 Ccy Annex'!$A$1:$O$39</definedName>
    <definedName name="_xlnm.Print_Area" localSheetId="54">'Q312 Ccy Annex'!$A$1:$O$39</definedName>
    <definedName name="_xlnm.Print_Area" localSheetId="38">'Q313 Ccy Annex'!$A$1:$O$39</definedName>
    <definedName name="_xlnm.Print_Area" localSheetId="247">Q399CcyAnnex!$A$1:$O$31</definedName>
    <definedName name="_xlnm.Print_Area" localSheetId="242">Q400CcyAnnex!$A$1:$N$31</definedName>
    <definedName name="_xlnm.Print_Area" localSheetId="226">Q401CcyAnnex!$A$1:$O$31</definedName>
    <definedName name="_xlnm.Print_Area" localSheetId="210">Q402CcyAnnex!$A$1:$O$31</definedName>
    <definedName name="_xlnm.Print_Area" localSheetId="194">Q403CcyAnnex!$A$1:$O$31</definedName>
    <definedName name="_xlnm.Print_Area" localSheetId="178">Q404CcyAnnex!$A$1:$O$31</definedName>
    <definedName name="_xlnm.Print_Area" localSheetId="162">Q405CcyAnnex!$A$1:$O$41</definedName>
    <definedName name="_xlnm.Print_Area" localSheetId="146">Q406CcyAnnex!$A$1:$O$41</definedName>
    <definedName name="_xlnm.Print_Area" localSheetId="130">'Q407Ccy Annex'!$A$1:$N$41</definedName>
    <definedName name="_xlnm.Print_Area" localSheetId="114">'Q408 Ccy Annex'!$A$1:$O$39</definedName>
    <definedName name="_xlnm.Print_Area" localSheetId="98">'Q409 Ccy Annex'!$A$1:$O$39</definedName>
    <definedName name="_xlnm.Print_Area" localSheetId="82">'Q410 Ccy Annex'!$A$1:$O$39</definedName>
    <definedName name="_xlnm.Print_Area" localSheetId="66">'Q411 Ccy Annex'!$A$1:$O$39</definedName>
    <definedName name="_xlnm.Print_Area" localSheetId="50">'Q412 Ccy Annex'!$A$1:$O$39</definedName>
    <definedName name="_xlnm.Print_Area" localSheetId="34">'Q413 Ccy Annex'!$A$1:$O$39</definedName>
    <definedName name="_xlnm.Print_Area" localSheetId="87">'Sep 10'!$A$1:$N$160</definedName>
    <definedName name="_xlnm.Print_Area" localSheetId="71">'Sep 11'!$A$1:$N$160</definedName>
    <definedName name="_xlnm.Print_Area" localSheetId="55">'Sep 12'!$A$1:$N$160</definedName>
    <definedName name="_xlnm.Print_Area" localSheetId="39">'Sep 13'!$A$1:$N$160</definedName>
    <definedName name="_xlnm.Print_Area" localSheetId="23">'Sep 14'!$A$1:$N$160</definedName>
    <definedName name="_xlnm.Print_Area" localSheetId="7">'Sep 15'!$A$1:$N$160</definedName>
    <definedName name="_xlnm.Print_Area" localSheetId="251">'Sep00 (revised)'!$A$1:$P$150</definedName>
    <definedName name="_xlnm.Print_Area" localSheetId="231">'Sep01'!$A$1:$O$144</definedName>
    <definedName name="_xlnm.Print_Area" localSheetId="215">'Sep02'!$A$1:$O$150</definedName>
    <definedName name="_xlnm.Print_Area" localSheetId="183">'Sep04'!$A$1:$O$167</definedName>
    <definedName name="_xlnm.Print_Area" localSheetId="167">'Sep05'!$A$1:$P$167</definedName>
    <definedName name="_xlnm.Print_Area" localSheetId="151">'Sep06'!$A$1:$P$171</definedName>
    <definedName name="_xlnm.Print_Area" localSheetId="135">'Sep07'!$A$1:$O$171</definedName>
    <definedName name="_xlnm.Print_Area" localSheetId="119">'Sep08'!$A$1:$N$171</definedName>
    <definedName name="_xlnm.Print_Area" localSheetId="103">'Sep09'!$A$1:$N$167</definedName>
    <definedName name="_xlnm.Print_Area" localSheetId="263">'Sep99'!$A$1:$P$149</definedName>
    <definedName name="_xlnm.Print_Area" localSheetId="199">Sept03!$A$1:$O$151</definedName>
    <definedName name="_xlnm.Print_Area" localSheetId="1">'Time Series'!$A$1:$Q$209</definedName>
    <definedName name="_xlnm.Print_Titles" localSheetId="1">'Time Series'!$1:$10</definedName>
    <definedName name="Progress_Range" localSheetId="13">[5]Main!$H$3:$L$3,[5]Main!$H$4:$K$4,[5]Main!$H$5:$L$5</definedName>
    <definedName name="Progress_Range" localSheetId="8">[6]Main!$H$3:$L$3,[6]Main!$H$4:$K$4,[6]Main!$H$5:$L$5</definedName>
    <definedName name="Progress_Range" localSheetId="19">[7]Main!$H$3:$L$3,[7]Main!$H$4:$K$4,[7]Main!$H$5:$L$5</definedName>
    <definedName name="Progress_Range" localSheetId="3">[8]Main!$H$3:$L$3,[8]Main!$H$4:$K$4,[8]Main!$H$5:$L$5</definedName>
    <definedName name="Progress_Range" localSheetId="16">[9]Main!$H$3:$L$3,[9]Main!$H$4:$K$4,[9]Main!$H$5:$L$5</definedName>
    <definedName name="Progress_Range" localSheetId="17">[10]Main!$H$3:$L$3,[10]Main!$H$4:$K$4,[10]Main!$H$5:$L$5</definedName>
    <definedName name="Progress_Range" localSheetId="9">[11]Main!$H$3:$L$3,[11]Main!$H$4:$K$4,[11]Main!$H$5:$L$5</definedName>
    <definedName name="Progress_Range" localSheetId="11">[12]Main!$H$3:$L$3,[12]Main!$H$4:$K$4,[12]Main!$H$5:$L$5</definedName>
    <definedName name="Progress_Range" localSheetId="15">[13]Main!$H$3:$L$3,[13]Main!$H$4:$K$4,[13]Main!$H$5:$L$5</definedName>
    <definedName name="Progress_Range" localSheetId="12">[14]Main!$H$3:$L$3,[14]Main!$H$4:$K$4,[14]Main!$H$5:$L$5</definedName>
    <definedName name="Progress_Range" localSheetId="20">[15]Main!$H$3:$L$3,[15]Main!$H$4:$K$4,[15]Main!$H$5:$L$5</definedName>
    <definedName name="Progress_Range" localSheetId="4">[16]Main!$H$3:$L$3,[16]Main!$H$4:$K$4,[16]Main!$H$5:$L$5</definedName>
    <definedName name="Progress_Range" localSheetId="21">[15]Main!$H$3:$L$3,[15]Main!$H$4:$K$4,[15]Main!$H$5:$L$5</definedName>
    <definedName name="Progress_Range" localSheetId="5">[6]Main!$H$3:$L$3,[6]Main!$H$4:$K$4,[6]Main!$H$5:$L$5</definedName>
    <definedName name="Progress_Range" localSheetId="14">[13]Main!$H$3:$L$3,[13]Main!$H$4:$K$4,[13]Main!$H$5:$L$5</definedName>
    <definedName name="Progress_Range" localSheetId="10">[12]Main!$H$3:$L$3,[12]Main!$H$4:$K$4,[12]Main!$H$5:$L$5</definedName>
    <definedName name="Progress_Range" localSheetId="22">[17]Main!$H$3:$L$3,[17]Main!$H$4:$K$4,[17]Main!$H$5:$L$5</definedName>
    <definedName name="Progress_Range" localSheetId="6">[12]Main!$H$3:$L$3,[12]Main!$H$4:$K$4,[12]Main!$H$5:$L$5</definedName>
    <definedName name="Progress_Range" localSheetId="18">[7]Main!$H$3:$L$3,[7]Main!$H$4:$K$4,[7]Main!$H$5:$L$5</definedName>
    <definedName name="Progress_Range" localSheetId="2">[12]Main!$H$3:$L$3,[12]Main!$H$4:$K$4,[12]Main!$H$5:$L$5</definedName>
    <definedName name="Progress_Range" localSheetId="7">[6]Main!$H$3:$L$3,[6]Main!$H$4:$K$4,[6]Main!$H$5:$L$5</definedName>
    <definedName name="Progress_Range">[19]Main!$H$3:$L$3,[19]Main!$H$4:$K$4,[19]Main!$H$5:$L$5</definedName>
    <definedName name="Q" localSheetId="29">#REF!</definedName>
    <definedName name="Q" localSheetId="24">#REF!</definedName>
    <definedName name="Q" localSheetId="25">#REF!</definedName>
    <definedName name="Q" localSheetId="27">#REF!</definedName>
    <definedName name="Q" localSheetId="28">#REF!</definedName>
    <definedName name="Q" localSheetId="20">#REF!</definedName>
    <definedName name="Q" localSheetId="5">#REF!</definedName>
    <definedName name="Q" localSheetId="30">#REF!</definedName>
    <definedName name="Q" localSheetId="26">#REF!</definedName>
    <definedName name="Q" localSheetId="6">#REF!</definedName>
    <definedName name="Q" localSheetId="2">#REF!</definedName>
    <definedName name="Q" localSheetId="23">#REF!</definedName>
    <definedName name="Q" localSheetId="7">#REF!</definedName>
    <definedName name="Q">#REF!</definedName>
    <definedName name="RATES" localSheetId="29">#REF!</definedName>
    <definedName name="RATES" localSheetId="109">#REF!</definedName>
    <definedName name="RATES" localSheetId="24">#REF!</definedName>
    <definedName name="RATES" localSheetId="32">#REF!</definedName>
    <definedName name="RATES" localSheetId="33">#REF!</definedName>
    <definedName name="RATES" localSheetId="25">#REF!</definedName>
    <definedName name="RATES" localSheetId="27">#REF!</definedName>
    <definedName name="RATES" localSheetId="28">#REF!</definedName>
    <definedName name="RATES" localSheetId="36">#REF!</definedName>
    <definedName name="RATES" localSheetId="20">#REF!</definedName>
    <definedName name="RATES" localSheetId="37">#REF!</definedName>
    <definedName name="RATES" localSheetId="5">#REF!</definedName>
    <definedName name="RATES" localSheetId="30">#REF!</definedName>
    <definedName name="RATES" localSheetId="26">#REF!</definedName>
    <definedName name="RATES" localSheetId="38">#REF!</definedName>
    <definedName name="RATES" localSheetId="6">#REF!</definedName>
    <definedName name="RATES" localSheetId="34">#REF!</definedName>
    <definedName name="RATES" localSheetId="2">#REF!</definedName>
    <definedName name="RATES" localSheetId="23">#REF!</definedName>
    <definedName name="RATES" localSheetId="7">#REF!</definedName>
    <definedName name="RATES" localSheetId="1">#REF!</definedName>
    <definedName name="RATES">#REF!</definedName>
    <definedName name="Spreads" localSheetId="29">#REF!</definedName>
    <definedName name="Spreads" localSheetId="109">#REF!</definedName>
    <definedName name="Spreads" localSheetId="24">#REF!</definedName>
    <definedName name="Spreads" localSheetId="32">#REF!</definedName>
    <definedName name="Spreads" localSheetId="33">#REF!</definedName>
    <definedName name="Spreads" localSheetId="25">#REF!</definedName>
    <definedName name="Spreads" localSheetId="27">#REF!</definedName>
    <definedName name="Spreads" localSheetId="28">#REF!</definedName>
    <definedName name="Spreads" localSheetId="36">#REF!</definedName>
    <definedName name="Spreads" localSheetId="20">#REF!</definedName>
    <definedName name="Spreads" localSheetId="37">#REF!</definedName>
    <definedName name="Spreads" localSheetId="5">#REF!</definedName>
    <definedName name="Spreads" localSheetId="30">#REF!</definedName>
    <definedName name="Spreads" localSheetId="26">#REF!</definedName>
    <definedName name="Spreads" localSheetId="38">#REF!</definedName>
    <definedName name="Spreads" localSheetId="6">#REF!</definedName>
    <definedName name="Spreads" localSheetId="34">#REF!</definedName>
    <definedName name="Spreads" localSheetId="2">#REF!</definedName>
    <definedName name="Spreads" localSheetId="23">#REF!</definedName>
    <definedName name="Spreads" localSheetId="7">#REF!</definedName>
    <definedName name="Spreads">#REF!</definedName>
    <definedName name="ST" localSheetId="29">#REF!</definedName>
    <definedName name="ST" localSheetId="109">#REF!</definedName>
    <definedName name="ST" localSheetId="24">#REF!</definedName>
    <definedName name="ST" localSheetId="32">#REF!</definedName>
    <definedName name="ST" localSheetId="33">#REF!</definedName>
    <definedName name="ST" localSheetId="25">#REF!</definedName>
    <definedName name="ST" localSheetId="27">#REF!</definedName>
    <definedName name="ST" localSheetId="28">#REF!</definedName>
    <definedName name="ST" localSheetId="36">#REF!</definedName>
    <definedName name="ST" localSheetId="20">#REF!</definedName>
    <definedName name="ST" localSheetId="37">#REF!</definedName>
    <definedName name="ST" localSheetId="5">#REF!</definedName>
    <definedName name="ST" localSheetId="30">#REF!</definedName>
    <definedName name="ST" localSheetId="26">#REF!</definedName>
    <definedName name="ST" localSheetId="38">#REF!</definedName>
    <definedName name="ST" localSheetId="6">#REF!</definedName>
    <definedName name="ST" localSheetId="34">#REF!</definedName>
    <definedName name="ST" localSheetId="2">#REF!</definedName>
    <definedName name="ST" localSheetId="23">#REF!</definedName>
    <definedName name="ST" localSheetId="7">#REF!</definedName>
    <definedName name="ST">#REF!</definedName>
    <definedName name="SUBTOT" localSheetId="29">#REF!</definedName>
    <definedName name="SUBTOT" localSheetId="109">#REF!</definedName>
    <definedName name="SUBTOT" localSheetId="24">#REF!</definedName>
    <definedName name="SUBTOT" localSheetId="32">#REF!</definedName>
    <definedName name="SUBTOT" localSheetId="33">#REF!</definedName>
    <definedName name="SUBTOT" localSheetId="25">#REF!</definedName>
    <definedName name="SUBTOT" localSheetId="27">#REF!</definedName>
    <definedName name="SUBTOT" localSheetId="28">#REF!</definedName>
    <definedName name="SUBTOT" localSheetId="36">#REF!</definedName>
    <definedName name="SUBTOT" localSheetId="20">#REF!</definedName>
    <definedName name="SUBTOT" localSheetId="37">#REF!</definedName>
    <definedName name="SUBTOT" localSheetId="5">#REF!</definedName>
    <definedName name="SUBTOT" localSheetId="30">#REF!</definedName>
    <definedName name="SUBTOT" localSheetId="26">#REF!</definedName>
    <definedName name="SUBTOT" localSheetId="38">#REF!</definedName>
    <definedName name="SUBTOT" localSheetId="6">#REF!</definedName>
    <definedName name="SUBTOT" localSheetId="34">#REF!</definedName>
    <definedName name="SUBTOT" localSheetId="2">#REF!</definedName>
    <definedName name="SUBTOT" localSheetId="23">#REF!</definedName>
    <definedName name="SUBTOT" localSheetId="7">#REF!</definedName>
    <definedName name="SUBTOT">#REF!</definedName>
    <definedName name="TB" localSheetId="29">#REF!</definedName>
    <definedName name="TB" localSheetId="109">#REF!</definedName>
    <definedName name="TB" localSheetId="24">#REF!</definedName>
    <definedName name="TB" localSheetId="32">#REF!</definedName>
    <definedName name="TB" localSheetId="33">#REF!</definedName>
    <definedName name="TB" localSheetId="25">#REF!</definedName>
    <definedName name="TB" localSheetId="27">#REF!</definedName>
    <definedName name="TB" localSheetId="28">#REF!</definedName>
    <definedName name="TB" localSheetId="36">#REF!</definedName>
    <definedName name="TB" localSheetId="20">#REF!</definedName>
    <definedName name="TB" localSheetId="37">#REF!</definedName>
    <definedName name="TB" localSheetId="5">#REF!</definedName>
    <definedName name="TB" localSheetId="30">#REF!</definedName>
    <definedName name="TB" localSheetId="26">#REF!</definedName>
    <definedName name="TB" localSheetId="38">#REF!</definedName>
    <definedName name="TB" localSheetId="6">#REF!</definedName>
    <definedName name="TB" localSheetId="34">#REF!</definedName>
    <definedName name="TB" localSheetId="2">#REF!</definedName>
    <definedName name="TB" localSheetId="23">#REF!</definedName>
    <definedName name="TB" localSheetId="7">#REF!</definedName>
    <definedName name="TB">#REF!</definedName>
    <definedName name="TEMP" localSheetId="77">#REF!</definedName>
    <definedName name="TEMP" localSheetId="61">#REF!</definedName>
    <definedName name="TEMP" localSheetId="29">#REF!</definedName>
    <definedName name="TEMP" localSheetId="109">#REF!</definedName>
    <definedName name="TEMP" localSheetId="72">#REF!</definedName>
    <definedName name="TEMP" localSheetId="56">#REF!</definedName>
    <definedName name="TEMP" localSheetId="40">#REF!</definedName>
    <definedName name="TEMP" localSheetId="24">#REF!</definedName>
    <definedName name="TEMP" localSheetId="83">#REF!</definedName>
    <definedName name="TEMP" localSheetId="67">#REF!</definedName>
    <definedName name="TEMP" localSheetId="80">#REF!</definedName>
    <definedName name="TEMP" localSheetId="48">#REF!</definedName>
    <definedName name="TEMP" localSheetId="32">#REF!</definedName>
    <definedName name="TEMP" localSheetId="81">#REF!</definedName>
    <definedName name="TEMP" localSheetId="65">#REF!</definedName>
    <definedName name="TEMP" localSheetId="49">#REF!</definedName>
    <definedName name="TEMP" localSheetId="33">#REF!</definedName>
    <definedName name="TEMP" localSheetId="73">#REF!</definedName>
    <definedName name="TEMP" localSheetId="57">#REF!</definedName>
    <definedName name="TEMP" localSheetId="41">#REF!</definedName>
    <definedName name="TEMP" localSheetId="25">#REF!</definedName>
    <definedName name="TEMP" localSheetId="75">#REF!</definedName>
    <definedName name="TEMP" localSheetId="43">#REF!</definedName>
    <definedName name="TEMP" localSheetId="27">#REF!</definedName>
    <definedName name="TEMP" localSheetId="79">#REF!</definedName>
    <definedName name="TEMP" localSheetId="63">#REF!</definedName>
    <definedName name="TEMP" localSheetId="47">#REF!</definedName>
    <definedName name="TEMP" localSheetId="76">#REF!</definedName>
    <definedName name="TEMP" localSheetId="44">#REF!</definedName>
    <definedName name="TEMP" localSheetId="28">#REF!</definedName>
    <definedName name="TEMP" localSheetId="68">#REF!</definedName>
    <definedName name="TEMP" localSheetId="52">#REF!</definedName>
    <definedName name="TEMP" localSheetId="36">#REF!</definedName>
    <definedName name="TEMP" localSheetId="20">#REF!</definedName>
    <definedName name="TEMP" localSheetId="69">#REF!</definedName>
    <definedName name="TEMP" localSheetId="53">#REF!</definedName>
    <definedName name="TEMP" localSheetId="37">#REF!</definedName>
    <definedName name="TEMP" localSheetId="5">#REF!</definedName>
    <definedName name="TEMP" localSheetId="78">#REF!</definedName>
    <definedName name="TEMP" localSheetId="62">#REF!</definedName>
    <definedName name="TEMP" localSheetId="30">#REF!</definedName>
    <definedName name="TEMP" localSheetId="90">#REF!</definedName>
    <definedName name="TEMP" localSheetId="74">#REF!</definedName>
    <definedName name="TEMP" localSheetId="58">#REF!</definedName>
    <definedName name="TEMP" localSheetId="42">#REF!</definedName>
    <definedName name="TEMP" localSheetId="26">#REF!</definedName>
    <definedName name="TEMP" localSheetId="86">#REF!</definedName>
    <definedName name="TEMP" localSheetId="70">#REF!</definedName>
    <definedName name="TEMP" localSheetId="54">#REF!</definedName>
    <definedName name="TEMP" localSheetId="38">#REF!</definedName>
    <definedName name="TEMP" localSheetId="6">#REF!</definedName>
    <definedName name="TEMP" localSheetId="82">#REF!</definedName>
    <definedName name="TEMP" localSheetId="66">#REF!</definedName>
    <definedName name="TEMP" localSheetId="50">#REF!</definedName>
    <definedName name="TEMP" localSheetId="34">#REF!</definedName>
    <definedName name="TEMP" localSheetId="2">#REF!</definedName>
    <definedName name="TEMP" localSheetId="71">#REF!</definedName>
    <definedName name="TEMP" localSheetId="55">#REF!</definedName>
    <definedName name="TEMP" localSheetId="23">#REF!</definedName>
    <definedName name="TEMP" localSheetId="7">#REF!</definedName>
    <definedName name="TEMP">#REF!</definedName>
    <definedName name="ThisMonth" localSheetId="29">[4]Main!$D$15</definedName>
    <definedName name="ThisMonth" localSheetId="13">[5]Main!$D$15</definedName>
    <definedName name="ThisMonth" localSheetId="24">[4]Main!$D$15</definedName>
    <definedName name="ThisMonth" localSheetId="8">[6]Main!$D$15</definedName>
    <definedName name="ThisMonth" localSheetId="19">[7]Main!$D$15</definedName>
    <definedName name="ThisMonth" localSheetId="3">[8]Main!$D$15</definedName>
    <definedName name="ThisMonth" localSheetId="16">[9]Main!$D$15</definedName>
    <definedName name="ThisMonth" localSheetId="17">[10]Main!$D$15</definedName>
    <definedName name="ThisMonth" localSheetId="25">[4]Main!$D$15</definedName>
    <definedName name="ThisMonth" localSheetId="9">[11]Main!$D$15</definedName>
    <definedName name="ThisMonth" localSheetId="27">[4]Main!$D$15</definedName>
    <definedName name="ThisMonth" localSheetId="11">[12]Main!$D$15</definedName>
    <definedName name="ThisMonth" localSheetId="31">[4]Main!$D$15</definedName>
    <definedName name="ThisMonth" localSheetId="15">[13]Main!$D$15</definedName>
    <definedName name="ThisMonth" localSheetId="28">[4]Main!$D$15</definedName>
    <definedName name="ThisMonth" localSheetId="12">[14]Main!$D$15</definedName>
    <definedName name="ThisMonth" localSheetId="20">[15]Main!$D$15</definedName>
    <definedName name="ThisMonth" localSheetId="4">[16]Main!$D$15</definedName>
    <definedName name="ThisMonth" localSheetId="21">[15]Main!$D$15</definedName>
    <definedName name="ThisMonth" localSheetId="5">[6]Main!$D$15</definedName>
    <definedName name="ThisMonth" localSheetId="14">[13]Main!$D$15</definedName>
    <definedName name="ThisMonth" localSheetId="10">[12]Main!$D$15</definedName>
    <definedName name="ThisMonth" localSheetId="22">[17]Main!$D$15</definedName>
    <definedName name="ThisMonth" localSheetId="6">[12]Main!$D$15</definedName>
    <definedName name="ThisMonth" localSheetId="18">[7]Main!$D$15</definedName>
    <definedName name="ThisMonth" localSheetId="2">[12]Main!$D$15</definedName>
    <definedName name="ThisMonth" localSheetId="23">[4]Main!$D$15</definedName>
    <definedName name="ThisMonth" localSheetId="7">[6]Main!$D$15</definedName>
    <definedName name="ThisMonth">[20]Main!$D$15</definedName>
    <definedName name="TOTAL" localSheetId="29">#REF!</definedName>
    <definedName name="TOTAL" localSheetId="109">#REF!</definedName>
    <definedName name="TOTAL" localSheetId="24">#REF!</definedName>
    <definedName name="TOTAL" localSheetId="32">#REF!</definedName>
    <definedName name="TOTAL" localSheetId="33">#REF!</definedName>
    <definedName name="TOTAL" localSheetId="25">#REF!</definedName>
    <definedName name="TOTAL" localSheetId="27">#REF!</definedName>
    <definedName name="TOTAL" localSheetId="28">#REF!</definedName>
    <definedName name="TOTAL" localSheetId="36">#REF!</definedName>
    <definedName name="TOTAL" localSheetId="20">#REF!</definedName>
    <definedName name="TOTAL" localSheetId="37">#REF!</definedName>
    <definedName name="TOTAL" localSheetId="5">#REF!</definedName>
    <definedName name="TOTAL" localSheetId="30">#REF!</definedName>
    <definedName name="TOTAL" localSheetId="26">#REF!</definedName>
    <definedName name="TOTAL" localSheetId="38">#REF!</definedName>
    <definedName name="TOTAL" localSheetId="6">#REF!</definedName>
    <definedName name="TOTAL" localSheetId="34">#REF!</definedName>
    <definedName name="TOTAL" localSheetId="2">#REF!</definedName>
    <definedName name="TOTAL" localSheetId="23">#REF!</definedName>
    <definedName name="TOTAL" localSheetId="7">#REF!</definedName>
    <definedName name="TOTAL" localSheetId="1">#REF!</definedName>
    <definedName name="TOTAL">#REF!</definedName>
    <definedName name="TotalExposures" localSheetId="29">#REF!</definedName>
    <definedName name="TotalExposures" localSheetId="109">#REF!</definedName>
    <definedName name="TotalExposures" localSheetId="24">#REF!</definedName>
    <definedName name="TotalExposures" localSheetId="32">#REF!</definedName>
    <definedName name="TotalExposures" localSheetId="33">#REF!</definedName>
    <definedName name="TotalExposures" localSheetId="25">#REF!</definedName>
    <definedName name="TotalExposures" localSheetId="27">#REF!</definedName>
    <definedName name="TotalExposures" localSheetId="28">#REF!</definedName>
    <definedName name="TotalExposures" localSheetId="36">#REF!</definedName>
    <definedName name="TotalExposures" localSheetId="20">#REF!</definedName>
    <definedName name="TotalExposures" localSheetId="37">#REF!</definedName>
    <definedName name="TotalExposures" localSheetId="5">#REF!</definedName>
    <definedName name="TotalExposures" localSheetId="30">#REF!</definedName>
    <definedName name="TotalExposures" localSheetId="26">#REF!</definedName>
    <definedName name="TotalExposures" localSheetId="38">#REF!</definedName>
    <definedName name="TotalExposures" localSheetId="6">#REF!</definedName>
    <definedName name="TotalExposures" localSheetId="34">#REF!</definedName>
    <definedName name="TotalExposures" localSheetId="2">#REF!</definedName>
    <definedName name="TotalExposures" localSheetId="23">#REF!</definedName>
    <definedName name="TotalExposures" localSheetId="7">#REF!</definedName>
    <definedName name="TotalExposures">#REF!</definedName>
    <definedName name="TotalReturns" localSheetId="29">#REF!</definedName>
    <definedName name="TotalReturns" localSheetId="109">#REF!</definedName>
    <definedName name="TotalReturns" localSheetId="24">#REF!</definedName>
    <definedName name="TotalReturns" localSheetId="32">#REF!</definedName>
    <definedName name="TotalReturns" localSheetId="33">#REF!</definedName>
    <definedName name="TotalReturns" localSheetId="25">#REF!</definedName>
    <definedName name="TotalReturns" localSheetId="27">#REF!</definedName>
    <definedName name="TotalReturns" localSheetId="28">#REF!</definedName>
    <definedName name="TotalReturns" localSheetId="36">#REF!</definedName>
    <definedName name="TotalReturns" localSheetId="20">#REF!</definedName>
    <definedName name="TotalReturns" localSheetId="37">#REF!</definedName>
    <definedName name="TotalReturns" localSheetId="5">#REF!</definedName>
    <definedName name="TotalReturns" localSheetId="30">#REF!</definedName>
    <definedName name="TotalReturns" localSheetId="26">#REF!</definedName>
    <definedName name="TotalReturns" localSheetId="38">#REF!</definedName>
    <definedName name="TotalReturns" localSheetId="6">#REF!</definedName>
    <definedName name="TotalReturns" localSheetId="34">#REF!</definedName>
    <definedName name="TotalReturns" localSheetId="2">#REF!</definedName>
    <definedName name="TotalReturns" localSheetId="23">#REF!</definedName>
    <definedName name="TotalReturns" localSheetId="7">#REF!</definedName>
    <definedName name="TotalReturns">#REF!</definedName>
    <definedName name="UK_Gov_AP" localSheetId="29">'Apr 14'!$L$104</definedName>
    <definedName name="UK_Gov_AP" localSheetId="13">'Apr 15'!$L$104</definedName>
    <definedName name="UK_Gov_AP" localSheetId="24">'Aug 14'!$L$104</definedName>
    <definedName name="UK_Gov_AP" localSheetId="8">'Aug 15'!$L$104</definedName>
    <definedName name="UK_Gov_AP" localSheetId="19">'Dec 14'!$L$104</definedName>
    <definedName name="UK_Gov_AP" localSheetId="3">'Dec 15'!$L$104</definedName>
    <definedName name="UK_Gov_AP" localSheetId="16">'Feb 15'!$L$104</definedName>
    <definedName name="UK_Gov_AP" localSheetId="17">'Jan 15'!$L$104</definedName>
    <definedName name="UK_Gov_AP" localSheetId="25">'Jul 14'!$L$104</definedName>
    <definedName name="UK_Gov_AP" localSheetId="9">'Jul 15'!$L$104</definedName>
    <definedName name="UK_Gov_AP" localSheetId="27">'Jun 14'!$L$104</definedName>
    <definedName name="UK_Gov_AP" localSheetId="11">'Jun 15'!$L$104</definedName>
    <definedName name="UK_Gov_AP" localSheetId="31">'Mar 14'!$L$104</definedName>
    <definedName name="UK_Gov_AP" localSheetId="15">'Mar 15'!$L$104</definedName>
    <definedName name="UK_Gov_AP" localSheetId="28">'May 14'!$L$104</definedName>
    <definedName name="UK_Gov_AP" localSheetId="12">'May 15'!$L$104</definedName>
    <definedName name="UK_Gov_AP" localSheetId="20">'Nov 14'!$L$104</definedName>
    <definedName name="UK_Gov_AP" localSheetId="4">'Nov 15'!$L$104</definedName>
    <definedName name="UK_Gov_AP" localSheetId="21">'Oct 14'!$L$104</definedName>
    <definedName name="UK_Gov_AP" localSheetId="5">'Oct 15'!$L$104</definedName>
    <definedName name="UK_Gov_AP" localSheetId="23">'Sep 14'!$L$104</definedName>
    <definedName name="UK_Gov_AP" localSheetId="7">'Sep 15'!$L$104</definedName>
    <definedName name="UK_Gov_AP_1_m" localSheetId="29">'Apr 14'!$L$105</definedName>
    <definedName name="UK_Gov_AP_1_m" localSheetId="13">'Apr 15'!$L$105</definedName>
    <definedName name="UK_Gov_AP_1_m" localSheetId="24">'Aug 14'!$L$105</definedName>
    <definedName name="UK_Gov_AP_1_m" localSheetId="8">'Aug 15'!$L$105</definedName>
    <definedName name="UK_Gov_AP_1_m" localSheetId="19">'Dec 14'!$L$105</definedName>
    <definedName name="UK_Gov_AP_1_m" localSheetId="3">'Dec 15'!$L$105</definedName>
    <definedName name="UK_Gov_AP_1_m" localSheetId="16">'Feb 15'!$L$105</definedName>
    <definedName name="UK_Gov_AP_1_m" localSheetId="17">'Jan 15'!$L$105</definedName>
    <definedName name="UK_Gov_AP_1_m" localSheetId="25">'Jul 14'!$L$105</definedName>
    <definedName name="UK_Gov_AP_1_m" localSheetId="9">'Jul 15'!$L$105</definedName>
    <definedName name="UK_Gov_AP_1_m" localSheetId="27">'Jun 14'!$L$105</definedName>
    <definedName name="UK_Gov_AP_1_m" localSheetId="11">'Jun 15'!$L$105</definedName>
    <definedName name="UK_Gov_AP_1_m" localSheetId="31">'Mar 14'!$L$105</definedName>
    <definedName name="UK_Gov_AP_1_m" localSheetId="15">'Mar 15'!$L$105</definedName>
    <definedName name="UK_Gov_AP_1_m" localSheetId="28">'May 14'!$L$105</definedName>
    <definedName name="UK_Gov_AP_1_m" localSheetId="12">'May 15'!$L$105</definedName>
    <definedName name="UK_Gov_AP_1_m" localSheetId="20">'Nov 14'!$L$105</definedName>
    <definedName name="UK_Gov_AP_1_m" localSheetId="4">'Nov 15'!$L$105</definedName>
    <definedName name="UK_Gov_AP_1_m" localSheetId="21">'Oct 14'!$L$105</definedName>
    <definedName name="UK_Gov_AP_1_m" localSheetId="5">'Oct 15'!$L$105</definedName>
    <definedName name="UK_Gov_AP_1_m" localSheetId="23">'Sep 14'!$L$105</definedName>
    <definedName name="UK_Gov_AP_1_m" localSheetId="7">'Sep 15'!$L$105</definedName>
    <definedName name="UK_Gov_AP_1_y" localSheetId="29">'Apr 14'!$L$107</definedName>
    <definedName name="UK_Gov_AP_1_y" localSheetId="13">'Apr 15'!$L$107</definedName>
    <definedName name="UK_Gov_AP_1_y" localSheetId="24">'Aug 14'!$L$107</definedName>
    <definedName name="UK_Gov_AP_1_y" localSheetId="8">'Aug 15'!$L$107</definedName>
    <definedName name="UK_Gov_AP_1_y" localSheetId="19">'Dec 14'!$L$107</definedName>
    <definedName name="UK_Gov_AP_1_y" localSheetId="3">'Dec 15'!$L$107</definedName>
    <definedName name="UK_Gov_AP_1_y" localSheetId="16">'Feb 15'!$L$107</definedName>
    <definedName name="UK_Gov_AP_1_y" localSheetId="17">'Jan 15'!$L$107</definedName>
    <definedName name="UK_Gov_AP_1_y" localSheetId="25">'Jul 14'!$L$107</definedName>
    <definedName name="UK_Gov_AP_1_y" localSheetId="9">'Jul 15'!$L$107</definedName>
    <definedName name="UK_Gov_AP_1_y" localSheetId="27">'Jun 14'!$L$107</definedName>
    <definedName name="UK_Gov_AP_1_y" localSheetId="11">'Jun 15'!$L$107</definedName>
    <definedName name="UK_Gov_AP_1_y" localSheetId="31">'Mar 14'!$L$107</definedName>
    <definedName name="UK_Gov_AP_1_y" localSheetId="15">'Mar 15'!$L$107</definedName>
    <definedName name="UK_Gov_AP_1_y" localSheetId="28">'May 14'!$L$107</definedName>
    <definedName name="UK_Gov_AP_1_y" localSheetId="12">'May 15'!$L$107</definedName>
    <definedName name="UK_Gov_AP_1_y" localSheetId="20">'Nov 14'!$L$107</definedName>
    <definedName name="UK_Gov_AP_1_y" localSheetId="4">'Nov 15'!$L$107</definedName>
    <definedName name="UK_Gov_AP_1_y" localSheetId="21">'Oct 14'!$L$107</definedName>
    <definedName name="UK_Gov_AP_1_y" localSheetId="5">'Oct 15'!$L$107</definedName>
    <definedName name="UK_Gov_AP_1_y" localSheetId="23">'Sep 14'!$L$107</definedName>
    <definedName name="UK_Gov_AP_1_y" localSheetId="7">'Sep 15'!$L$107</definedName>
    <definedName name="UK_Gov_AP_3_m" localSheetId="29">'Apr 14'!$L$106</definedName>
    <definedName name="UK_Gov_AP_3_m" localSheetId="13">'Apr 15'!$L$106</definedName>
    <definedName name="UK_Gov_AP_3_m" localSheetId="24">'Aug 14'!$L$106</definedName>
    <definedName name="UK_Gov_AP_3_m" localSheetId="8">'Aug 15'!$L$106</definedName>
    <definedName name="UK_Gov_AP_3_m" localSheetId="19">'Dec 14'!$L$106</definedName>
    <definedName name="UK_Gov_AP_3_m" localSheetId="3">'Dec 15'!$L$106</definedName>
    <definedName name="UK_Gov_AP_3_m" localSheetId="16">'Feb 15'!$L$106</definedName>
    <definedName name="UK_Gov_AP_3_m" localSheetId="17">'Jan 15'!$L$106</definedName>
    <definedName name="UK_Gov_AP_3_m" localSheetId="25">'Jul 14'!$L$106</definedName>
    <definedName name="UK_Gov_AP_3_m" localSheetId="9">'Jul 15'!$L$106</definedName>
    <definedName name="UK_Gov_AP_3_m" localSheetId="27">'Jun 14'!$L$106</definedName>
    <definedName name="UK_Gov_AP_3_m" localSheetId="11">'Jun 15'!$L$106</definedName>
    <definedName name="UK_Gov_AP_3_m" localSheetId="31">'Mar 14'!$L$106</definedName>
    <definedName name="UK_Gov_AP_3_m" localSheetId="15">'Mar 15'!$L$106</definedName>
    <definedName name="UK_Gov_AP_3_m" localSheetId="28">'May 14'!$L$106</definedName>
    <definedName name="UK_Gov_AP_3_m" localSheetId="12">'May 15'!$L$106</definedName>
    <definedName name="UK_Gov_AP_3_m" localSheetId="20">'Nov 14'!$L$106</definedName>
    <definedName name="UK_Gov_AP_3_m" localSheetId="4">'Nov 15'!$L$106</definedName>
    <definedName name="UK_Gov_AP_3_m" localSheetId="21">'Oct 14'!$L$106</definedName>
    <definedName name="UK_Gov_AP_3_m" localSheetId="5">'Oct 15'!$L$106</definedName>
    <definedName name="UK_Gov_AP_3_m" localSheetId="23">'Sep 14'!$L$106</definedName>
    <definedName name="UK_Gov_AP_3_m" localSheetId="7">'Sep 15'!$L$106</definedName>
    <definedName name="UK_Gov_AR" localSheetId="29">'Apr 14'!$L$109</definedName>
    <definedName name="UK_Gov_AR" localSheetId="13">'Apr 15'!$L$109</definedName>
    <definedName name="UK_Gov_AR" localSheetId="24">'Aug 14'!$L$109</definedName>
    <definedName name="UK_Gov_AR" localSheetId="8">'Aug 15'!$L$109</definedName>
    <definedName name="UK_Gov_AR" localSheetId="19">'Dec 14'!$L$109</definedName>
    <definedName name="UK_Gov_AR" localSheetId="3">'Dec 15'!$L$109</definedName>
    <definedName name="UK_Gov_AR" localSheetId="16">'Feb 15'!$L$109</definedName>
    <definedName name="UK_Gov_AR" localSheetId="17">'Jan 15'!$L$109</definedName>
    <definedName name="UK_Gov_AR" localSheetId="25">'Jul 14'!$L$109</definedName>
    <definedName name="UK_Gov_AR" localSheetId="9">'Jul 15'!$L$109</definedName>
    <definedName name="UK_Gov_AR" localSheetId="27">'Jun 14'!$L$109</definedName>
    <definedName name="UK_Gov_AR" localSheetId="11">'Jun 15'!$L$109</definedName>
    <definedName name="UK_Gov_AR" localSheetId="31">'Mar 14'!$L$109</definedName>
    <definedName name="UK_Gov_AR" localSheetId="15">'Mar 15'!$L$109</definedName>
    <definedName name="UK_Gov_AR" localSheetId="28">'May 14'!$L$109</definedName>
    <definedName name="UK_Gov_AR" localSheetId="12">'May 15'!$L$109</definedName>
    <definedName name="UK_Gov_AR" localSheetId="20">'Nov 14'!$L$109</definedName>
    <definedName name="UK_Gov_AR" localSheetId="4">'Nov 15'!$L$109</definedName>
    <definedName name="UK_Gov_AR" localSheetId="21">'Oct 14'!$L$109</definedName>
    <definedName name="UK_Gov_AR" localSheetId="5">'Oct 15'!$L$109</definedName>
    <definedName name="UK_Gov_AR" localSheetId="23">'Sep 14'!$L$109</definedName>
    <definedName name="UK_Gov_AR" localSheetId="7">'Sep 15'!$L$109</definedName>
    <definedName name="UK_Gov_AR_1_m" localSheetId="29">'Apr 14'!$L$110</definedName>
    <definedName name="UK_Gov_AR_1_m" localSheetId="13">'Apr 15'!$L$110</definedName>
    <definedName name="UK_Gov_AR_1_m" localSheetId="24">'Aug 14'!$L$110</definedName>
    <definedName name="UK_Gov_AR_1_m" localSheetId="8">'Aug 15'!$L$110</definedName>
    <definedName name="UK_Gov_AR_1_m" localSheetId="19">'Dec 14'!$L$110</definedName>
    <definedName name="UK_Gov_AR_1_m" localSheetId="3">'Dec 15'!$L$110</definedName>
    <definedName name="UK_Gov_AR_1_m" localSheetId="16">'Feb 15'!$L$110</definedName>
    <definedName name="UK_Gov_AR_1_m" localSheetId="17">'Jan 15'!$L$110</definedName>
    <definedName name="UK_Gov_AR_1_m" localSheetId="25">'Jul 14'!$L$110</definedName>
    <definedName name="UK_Gov_AR_1_m" localSheetId="9">'Jul 15'!$L$110</definedName>
    <definedName name="UK_Gov_AR_1_m" localSheetId="27">'Jun 14'!$L$110</definedName>
    <definedName name="UK_Gov_AR_1_m" localSheetId="11">'Jun 15'!$L$110</definedName>
    <definedName name="UK_Gov_AR_1_m" localSheetId="31">'Mar 14'!$L$110</definedName>
    <definedName name="UK_Gov_AR_1_m" localSheetId="15">'Mar 15'!$L$110</definedName>
    <definedName name="UK_Gov_AR_1_m" localSheetId="28">'May 14'!$L$110</definedName>
    <definedName name="UK_Gov_AR_1_m" localSheetId="12">'May 15'!$L$110</definedName>
    <definedName name="UK_Gov_AR_1_m" localSheetId="20">'Nov 14'!$L$110</definedName>
    <definedName name="UK_Gov_AR_1_m" localSheetId="4">'Nov 15'!$L$110</definedName>
    <definedName name="UK_Gov_AR_1_m" localSheetId="21">'Oct 14'!$L$110</definedName>
    <definedName name="UK_Gov_AR_1_m" localSheetId="5">'Oct 15'!$L$110</definedName>
    <definedName name="UK_Gov_AR_1_m" localSheetId="23">'Sep 14'!$L$110</definedName>
    <definedName name="UK_Gov_AR_1_m" localSheetId="7">'Sep 15'!$L$110</definedName>
    <definedName name="UK_Gov_AR_1_y" localSheetId="29">'Apr 14'!$L$112</definedName>
    <definedName name="UK_Gov_AR_1_y" localSheetId="13">'Apr 15'!$L$112</definedName>
    <definedName name="UK_Gov_AR_1_y" localSheetId="24">'Aug 14'!$L$112</definedName>
    <definedName name="UK_Gov_AR_1_y" localSheetId="8">'Aug 15'!$L$112</definedName>
    <definedName name="UK_Gov_AR_1_y" localSheetId="19">'Dec 14'!$L$112</definedName>
    <definedName name="UK_Gov_AR_1_y" localSheetId="3">'Dec 15'!$L$112</definedName>
    <definedName name="UK_Gov_AR_1_y" localSheetId="16">'Feb 15'!$L$112</definedName>
    <definedName name="UK_Gov_AR_1_y" localSheetId="17">'Jan 15'!$L$112</definedName>
    <definedName name="UK_Gov_AR_1_y" localSheetId="25">'Jul 14'!$L$112</definedName>
    <definedName name="UK_Gov_AR_1_y" localSheetId="9">'Jul 15'!$L$112</definedName>
    <definedName name="UK_Gov_AR_1_y" localSheetId="27">'Jun 14'!$L$112</definedName>
    <definedName name="UK_Gov_AR_1_y" localSheetId="11">'Jun 15'!$L$112</definedName>
    <definedName name="UK_Gov_AR_1_y" localSheetId="31">'Mar 14'!$L$112</definedName>
    <definedName name="UK_Gov_AR_1_y" localSheetId="15">'Mar 15'!$L$112</definedName>
    <definedName name="UK_Gov_AR_1_y" localSheetId="28">'May 14'!$L$112</definedName>
    <definedName name="UK_Gov_AR_1_y" localSheetId="12">'May 15'!$L$112</definedName>
    <definedName name="UK_Gov_AR_1_y" localSheetId="20">'Nov 14'!$L$112</definedName>
    <definedName name="UK_Gov_AR_1_y" localSheetId="4">'Nov 15'!$L$112</definedName>
    <definedName name="UK_Gov_AR_1_y" localSheetId="21">'Oct 14'!$L$112</definedName>
    <definedName name="UK_Gov_AR_1_y" localSheetId="5">'Oct 15'!$L$112</definedName>
    <definedName name="UK_Gov_AR_1_y" localSheetId="23">'Sep 14'!$L$112</definedName>
    <definedName name="UK_Gov_AR_1_y" localSheetId="7">'Sep 15'!$L$112</definedName>
    <definedName name="UK_Gov_AR_3_m" localSheetId="29">'Apr 14'!$L$111</definedName>
    <definedName name="UK_Gov_AR_3_m" localSheetId="13">'Apr 15'!$L$111</definedName>
    <definedName name="UK_Gov_AR_3_m" localSheetId="24">'Aug 14'!$L$111</definedName>
    <definedName name="UK_Gov_AR_3_m" localSheetId="8">'Aug 15'!$L$111</definedName>
    <definedName name="UK_Gov_AR_3_m" localSheetId="19">'Dec 14'!$L$111</definedName>
    <definedName name="UK_Gov_AR_3_m" localSheetId="3">'Dec 15'!$L$111</definedName>
    <definedName name="UK_Gov_AR_3_m" localSheetId="16">'Feb 15'!$L$111</definedName>
    <definedName name="UK_Gov_AR_3_m" localSheetId="17">'Jan 15'!$L$111</definedName>
    <definedName name="UK_Gov_AR_3_m" localSheetId="25">'Jul 14'!$L$111</definedName>
    <definedName name="UK_Gov_AR_3_m" localSheetId="9">'Jul 15'!$L$111</definedName>
    <definedName name="UK_Gov_AR_3_m" localSheetId="27">'Jun 14'!$L$111</definedName>
    <definedName name="UK_Gov_AR_3_m" localSheetId="11">'Jun 15'!$L$111</definedName>
    <definedName name="UK_Gov_AR_3_m" localSheetId="31">'Mar 14'!$L$111</definedName>
    <definedName name="UK_Gov_AR_3_m" localSheetId="15">'Mar 15'!$L$111</definedName>
    <definedName name="UK_Gov_AR_3_m" localSheetId="28">'May 14'!$L$111</definedName>
    <definedName name="UK_Gov_AR_3_m" localSheetId="12">'May 15'!$L$111</definedName>
    <definedName name="UK_Gov_AR_3_m" localSheetId="20">'Nov 14'!$L$111</definedName>
    <definedName name="UK_Gov_AR_3_m" localSheetId="4">'Nov 15'!$L$111</definedName>
    <definedName name="UK_Gov_AR_3_m" localSheetId="21">'Oct 14'!$L$111</definedName>
    <definedName name="UK_Gov_AR_3_m" localSheetId="5">'Oct 15'!$L$111</definedName>
    <definedName name="UK_Gov_AR_3_m" localSheetId="23">'Sep 14'!$L$111</definedName>
    <definedName name="UK_Gov_AR_3_m" localSheetId="7">'Sep 15'!$L$111</definedName>
    <definedName name="UK_Gov_BN" localSheetId="29">'Apr 14'!$L$14</definedName>
    <definedName name="UK_Gov_BN" localSheetId="13">'Apr 15'!$L$14</definedName>
    <definedName name="UK_Gov_BN" localSheetId="24">'Aug 14'!$L$14</definedName>
    <definedName name="UK_Gov_BN" localSheetId="8">'Aug 15'!$L$14</definedName>
    <definedName name="UK_Gov_BN" localSheetId="19">'Dec 14'!$L$14</definedName>
    <definedName name="UK_Gov_BN" localSheetId="3">'Dec 15'!$L$14</definedName>
    <definedName name="UK_Gov_BN" localSheetId="16">'Feb 15'!$L$14</definedName>
    <definedName name="UK_Gov_BN" localSheetId="17">'Jan 15'!$L$14</definedName>
    <definedName name="UK_Gov_BN" localSheetId="25">'Jul 14'!$L$14</definedName>
    <definedName name="UK_Gov_BN" localSheetId="9">'Jul 15'!$L$14</definedName>
    <definedName name="UK_Gov_BN" localSheetId="27">'Jun 14'!$L$14</definedName>
    <definedName name="UK_Gov_BN" localSheetId="11">'Jun 15'!$L$14</definedName>
    <definedName name="UK_Gov_BN" localSheetId="31">'Mar 14'!$L$14</definedName>
    <definedName name="UK_Gov_BN" localSheetId="15">'Mar 15'!$L$14</definedName>
    <definedName name="UK_Gov_BN" localSheetId="28">'May 14'!$L$14</definedName>
    <definedName name="UK_Gov_BN" localSheetId="12">'May 15'!$L$14</definedName>
    <definedName name="UK_Gov_BN" localSheetId="20">'Nov 14'!$L$14</definedName>
    <definedName name="UK_Gov_BN" localSheetId="4">'Nov 15'!$L$14</definedName>
    <definedName name="UK_Gov_BN" localSheetId="21">'Oct 14'!$L$14</definedName>
    <definedName name="UK_Gov_BN" localSheetId="5">'Oct 15'!$L$14</definedName>
    <definedName name="UK_Gov_BN" localSheetId="23">'Sep 14'!$L$14</definedName>
    <definedName name="UK_Gov_BN" localSheetId="7">'Sep 15'!$L$14</definedName>
    <definedName name="UK_Gov_BN_Claim" localSheetId="29">'Apr 14'!$L$15</definedName>
    <definedName name="UK_Gov_BN_Claim" localSheetId="13">'Apr 15'!$L$15</definedName>
    <definedName name="UK_Gov_BN_Claim" localSheetId="24">'Aug 14'!$L$15</definedName>
    <definedName name="UK_Gov_BN_Claim" localSheetId="8">'Aug 15'!$L$15</definedName>
    <definedName name="UK_Gov_BN_Claim" localSheetId="19">'Dec 14'!$L$15</definedName>
    <definedName name="UK_Gov_BN_Claim" localSheetId="3">'Dec 15'!$L$15</definedName>
    <definedName name="UK_Gov_BN_Claim" localSheetId="16">'Feb 15'!$L$15</definedName>
    <definedName name="UK_Gov_BN_Claim" localSheetId="17">'Jan 15'!$L$15</definedName>
    <definedName name="UK_Gov_BN_Claim" localSheetId="25">'Jul 14'!$L$15</definedName>
    <definedName name="UK_Gov_BN_Claim" localSheetId="9">'Jul 15'!$L$15</definedName>
    <definedName name="UK_Gov_BN_Claim" localSheetId="27">'Jun 14'!$L$15</definedName>
    <definedName name="UK_Gov_BN_Claim" localSheetId="11">'Jun 15'!$L$15</definedName>
    <definedName name="UK_Gov_BN_Claim" localSheetId="31">'Mar 14'!$L$15</definedName>
    <definedName name="UK_Gov_BN_Claim" localSheetId="15">'Mar 15'!$L$15</definedName>
    <definedName name="UK_Gov_BN_Claim" localSheetId="28">'May 14'!$L$15</definedName>
    <definedName name="UK_Gov_BN_Claim" localSheetId="12">'May 15'!$L$15</definedName>
    <definedName name="UK_Gov_BN_Claim" localSheetId="20">'Nov 14'!$L$15</definedName>
    <definedName name="UK_Gov_BN_Claim" localSheetId="4">'Nov 15'!$L$15</definedName>
    <definedName name="UK_Gov_BN_Claim" localSheetId="21">'Oct 14'!$L$15</definedName>
    <definedName name="UK_Gov_BN_Claim" localSheetId="5">'Oct 15'!$L$15</definedName>
    <definedName name="UK_Gov_BN_Claim" localSheetId="23">'Sep 14'!$L$15</definedName>
    <definedName name="UK_Gov_BN_Claim" localSheetId="7">'Sep 15'!$L$15</definedName>
    <definedName name="UK_Gov_BN_HQ_In" localSheetId="29">'Apr 14'!$L$16</definedName>
    <definedName name="UK_Gov_BN_HQ_In" localSheetId="13">'Apr 15'!$L$16</definedName>
    <definedName name="UK_Gov_BN_HQ_In" localSheetId="24">'Aug 14'!$L$16</definedName>
    <definedName name="UK_Gov_BN_HQ_In" localSheetId="8">'Aug 15'!$L$16</definedName>
    <definedName name="UK_Gov_BN_HQ_In" localSheetId="19">'Dec 14'!$L$16</definedName>
    <definedName name="UK_Gov_BN_HQ_In" localSheetId="3">'Dec 15'!$L$16</definedName>
    <definedName name="UK_Gov_BN_HQ_In" localSheetId="16">'Feb 15'!$L$16</definedName>
    <definedName name="UK_Gov_BN_HQ_In" localSheetId="17">'Jan 15'!$L$16</definedName>
    <definedName name="UK_Gov_BN_HQ_In" localSheetId="25">'Jul 14'!$L$16</definedName>
    <definedName name="UK_Gov_BN_HQ_In" localSheetId="9">'Jul 15'!$L$16</definedName>
    <definedName name="UK_Gov_BN_HQ_In" localSheetId="27">'Jun 14'!$L$16</definedName>
    <definedName name="UK_Gov_BN_HQ_In" localSheetId="11">'Jun 15'!$L$16</definedName>
    <definedName name="UK_Gov_BN_HQ_In" localSheetId="31">'Mar 14'!$L$16</definedName>
    <definedName name="UK_Gov_BN_HQ_In" localSheetId="15">'Mar 15'!$L$16</definedName>
    <definedName name="UK_Gov_BN_HQ_In" localSheetId="28">'May 14'!$L$16</definedName>
    <definedName name="UK_Gov_BN_HQ_In" localSheetId="12">'May 15'!$L$16</definedName>
    <definedName name="UK_Gov_BN_HQ_In" localSheetId="20">'Nov 14'!$L$16</definedName>
    <definedName name="UK_Gov_BN_HQ_In" localSheetId="4">'Nov 15'!$L$16</definedName>
    <definedName name="UK_Gov_BN_HQ_In" localSheetId="21">'Oct 14'!$L$16</definedName>
    <definedName name="UK_Gov_BN_HQ_In" localSheetId="5">'Oct 15'!$L$16</definedName>
    <definedName name="UK_Gov_BN_HQ_In" localSheetId="23">'Sep 14'!$L$16</definedName>
    <definedName name="UK_Gov_BN_HQ_In" localSheetId="7">'Sep 15'!$L$16</definedName>
    <definedName name="UK_Gov_BN_HQ_In_Non_Res" localSheetId="29">'Apr 14'!$L$18</definedName>
    <definedName name="UK_Gov_BN_HQ_In_Non_Res" localSheetId="13">'Apr 15'!$L$18</definedName>
    <definedName name="UK_Gov_BN_HQ_In_Non_Res" localSheetId="24">'Aug 14'!$L$18</definedName>
    <definedName name="UK_Gov_BN_HQ_In_Non_Res" localSheetId="8">'Aug 15'!$L$18</definedName>
    <definedName name="UK_Gov_BN_HQ_In_Non_Res" localSheetId="19">'Dec 14'!$L$18</definedName>
    <definedName name="UK_Gov_BN_HQ_In_Non_Res" localSheetId="3">'Dec 15'!$L$18</definedName>
    <definedName name="UK_Gov_BN_HQ_In_Non_Res" localSheetId="16">'Feb 15'!$L$18</definedName>
    <definedName name="UK_Gov_BN_HQ_In_Non_Res" localSheetId="17">'Jan 15'!$L$18</definedName>
    <definedName name="UK_Gov_BN_HQ_In_Non_Res" localSheetId="25">'Jul 14'!$L$18</definedName>
    <definedName name="UK_Gov_BN_HQ_In_Non_Res" localSheetId="9">'Jul 15'!$L$18</definedName>
    <definedName name="UK_Gov_BN_HQ_In_Non_Res" localSheetId="27">'Jun 14'!$L$18</definedName>
    <definedName name="UK_Gov_BN_HQ_In_Non_Res" localSheetId="11">'Jun 15'!$L$18</definedName>
    <definedName name="UK_Gov_BN_HQ_In_Non_Res" localSheetId="31">'Mar 14'!$L$18</definedName>
    <definedName name="UK_Gov_BN_HQ_In_Non_Res" localSheetId="15">'Mar 15'!$L$18</definedName>
    <definedName name="UK_Gov_BN_HQ_In_Non_Res" localSheetId="28">'May 14'!$L$18</definedName>
    <definedName name="UK_Gov_BN_HQ_In_Non_Res" localSheetId="12">'May 15'!$L$18</definedName>
    <definedName name="UK_Gov_BN_HQ_In_Non_Res" localSheetId="20">'Nov 14'!$L$18</definedName>
    <definedName name="UK_Gov_BN_HQ_In_Non_Res" localSheetId="4">'Nov 15'!$L$18</definedName>
    <definedName name="UK_Gov_BN_HQ_In_Non_Res" localSheetId="21">'Oct 14'!$L$18</definedName>
    <definedName name="UK_Gov_BN_HQ_In_Non_Res" localSheetId="5">'Oct 15'!$L$18</definedName>
    <definedName name="UK_Gov_BN_HQ_In_Non_Res" localSheetId="23">'Sep 14'!$L$18</definedName>
    <definedName name="UK_Gov_BN_HQ_In_Non_Res" localSheetId="7">'Sep 15'!$L$18</definedName>
    <definedName name="UK_Gov_BN_HQ_In_Res" localSheetId="29">'Apr 14'!$L$17</definedName>
    <definedName name="UK_Gov_BN_HQ_In_Res" localSheetId="13">'Apr 15'!$L$17</definedName>
    <definedName name="UK_Gov_BN_HQ_In_Res" localSheetId="24">'Aug 14'!$L$17</definedName>
    <definedName name="UK_Gov_BN_HQ_In_Res" localSheetId="8">'Aug 15'!$L$17</definedName>
    <definedName name="UK_Gov_BN_HQ_In_Res" localSheetId="19">'Dec 14'!$L$17</definedName>
    <definedName name="UK_Gov_BN_HQ_In_Res" localSheetId="3">'Dec 15'!$L$17</definedName>
    <definedName name="UK_Gov_BN_HQ_In_Res" localSheetId="16">'Feb 15'!$L$17</definedName>
    <definedName name="UK_Gov_BN_HQ_In_Res" localSheetId="17">'Jan 15'!$L$17</definedName>
    <definedName name="UK_Gov_BN_HQ_In_Res" localSheetId="25">'Jul 14'!$L$17</definedName>
    <definedName name="UK_Gov_BN_HQ_In_Res" localSheetId="9">'Jul 15'!$L$17</definedName>
    <definedName name="UK_Gov_BN_HQ_In_Res" localSheetId="27">'Jun 14'!$L$17</definedName>
    <definedName name="UK_Gov_BN_HQ_In_Res" localSheetId="11">'Jun 15'!$L$17</definedName>
    <definedName name="UK_Gov_BN_HQ_In_Res" localSheetId="31">'Mar 14'!$L$17</definedName>
    <definedName name="UK_Gov_BN_HQ_In_Res" localSheetId="15">'Mar 15'!$L$17</definedName>
    <definedName name="UK_Gov_BN_HQ_In_Res" localSheetId="28">'May 14'!$L$17</definedName>
    <definedName name="UK_Gov_BN_HQ_In_Res" localSheetId="12">'May 15'!$L$17</definedName>
    <definedName name="UK_Gov_BN_HQ_In_Res" localSheetId="20">'Nov 14'!$L$17</definedName>
    <definedName name="UK_Gov_BN_HQ_In_Res" localSheetId="4">'Nov 15'!$L$17</definedName>
    <definedName name="UK_Gov_BN_HQ_In_Res" localSheetId="21">'Oct 14'!$L$17</definedName>
    <definedName name="UK_Gov_BN_HQ_In_Res" localSheetId="5">'Oct 15'!$L$17</definedName>
    <definedName name="UK_Gov_BN_HQ_In_Res" localSheetId="23">'Sep 14'!$L$17</definedName>
    <definedName name="UK_Gov_BN_HQ_In_Res" localSheetId="7">'Sep 15'!$L$17</definedName>
    <definedName name="UK_Gov_BN_HQ_Out" localSheetId="29">'Apr 14'!$L$19</definedName>
    <definedName name="UK_Gov_BN_HQ_Out" localSheetId="13">'Apr 15'!$L$19</definedName>
    <definedName name="UK_Gov_BN_HQ_Out" localSheetId="24">'Aug 14'!$L$19</definedName>
    <definedName name="UK_Gov_BN_HQ_Out" localSheetId="8">'Aug 15'!$L$19</definedName>
    <definedName name="UK_Gov_BN_HQ_Out" localSheetId="19">'Dec 14'!$L$19</definedName>
    <definedName name="UK_Gov_BN_HQ_Out" localSheetId="3">'Dec 15'!$L$19</definedName>
    <definedName name="UK_Gov_BN_HQ_Out" localSheetId="16">'Feb 15'!$L$19</definedName>
    <definedName name="UK_Gov_BN_HQ_Out" localSheetId="17">'Jan 15'!$L$19</definedName>
    <definedName name="UK_Gov_BN_HQ_Out" localSheetId="25">'Jul 14'!$L$19</definedName>
    <definedName name="UK_Gov_BN_HQ_Out" localSheetId="9">'Jul 15'!$L$19</definedName>
    <definedName name="UK_Gov_BN_HQ_Out" localSheetId="27">'Jun 14'!$L$19</definedName>
    <definedName name="UK_Gov_BN_HQ_Out" localSheetId="11">'Jun 15'!$L$19</definedName>
    <definedName name="UK_Gov_BN_HQ_Out" localSheetId="31">'Mar 14'!$L$19</definedName>
    <definedName name="UK_Gov_BN_HQ_Out" localSheetId="15">'Mar 15'!$L$19</definedName>
    <definedName name="UK_Gov_BN_HQ_Out" localSheetId="28">'May 14'!$L$19</definedName>
    <definedName name="UK_Gov_BN_HQ_Out" localSheetId="12">'May 15'!$L$19</definedName>
    <definedName name="UK_Gov_BN_HQ_Out" localSheetId="20">'Nov 14'!$L$19</definedName>
    <definedName name="UK_Gov_BN_HQ_Out" localSheetId="4">'Nov 15'!$L$19</definedName>
    <definedName name="UK_Gov_BN_HQ_Out" localSheetId="21">'Oct 14'!$L$19</definedName>
    <definedName name="UK_Gov_BN_HQ_Out" localSheetId="5">'Oct 15'!$L$19</definedName>
    <definedName name="UK_Gov_BN_HQ_Out" localSheetId="23">'Sep 14'!$L$19</definedName>
    <definedName name="UK_Gov_BN_HQ_Out" localSheetId="7">'Sep 15'!$L$19</definedName>
    <definedName name="UK_Gov_BN_HQ_Out_Non_Res" localSheetId="29">'Apr 14'!$L$21</definedName>
    <definedName name="UK_Gov_BN_HQ_Out_Non_Res" localSheetId="13">'Apr 15'!$L$21</definedName>
    <definedName name="UK_Gov_BN_HQ_Out_Non_Res" localSheetId="24">'Aug 14'!$L$21</definedName>
    <definedName name="UK_Gov_BN_HQ_Out_Non_Res" localSheetId="8">'Aug 15'!$L$21</definedName>
    <definedName name="UK_Gov_BN_HQ_Out_Non_Res" localSheetId="19">'Dec 14'!$L$21</definedName>
    <definedName name="UK_Gov_BN_HQ_Out_Non_Res" localSheetId="3">'Dec 15'!$L$21</definedName>
    <definedName name="UK_Gov_BN_HQ_Out_Non_Res" localSheetId="16">'Feb 15'!$L$21</definedName>
    <definedName name="UK_Gov_BN_HQ_Out_Non_Res" localSheetId="17">'Jan 15'!$L$21</definedName>
    <definedName name="UK_Gov_BN_HQ_Out_Non_Res" localSheetId="25">'Jul 14'!$L$21</definedName>
    <definedName name="UK_Gov_BN_HQ_Out_Non_Res" localSheetId="9">'Jul 15'!$L$21</definedName>
    <definedName name="UK_Gov_BN_HQ_Out_Non_Res" localSheetId="27">'Jun 14'!$L$21</definedName>
    <definedName name="UK_Gov_BN_HQ_Out_Non_Res" localSheetId="11">'Jun 15'!$L$21</definedName>
    <definedName name="UK_Gov_BN_HQ_Out_Non_Res" localSheetId="31">'Mar 14'!$L$21</definedName>
    <definedName name="UK_Gov_BN_HQ_Out_Non_Res" localSheetId="15">'Mar 15'!$L$21</definedName>
    <definedName name="UK_Gov_BN_HQ_Out_Non_Res" localSheetId="28">'May 14'!$L$21</definedName>
    <definedName name="UK_Gov_BN_HQ_Out_Non_Res" localSheetId="12">'May 15'!$L$21</definedName>
    <definedName name="UK_Gov_BN_HQ_Out_Non_Res" localSheetId="20">'Nov 14'!$L$21</definedName>
    <definedName name="UK_Gov_BN_HQ_Out_Non_Res" localSheetId="4">'Nov 15'!$L$21</definedName>
    <definedName name="UK_Gov_BN_HQ_Out_Non_Res" localSheetId="21">'Oct 14'!$L$21</definedName>
    <definedName name="UK_Gov_BN_HQ_Out_Non_Res" localSheetId="5">'Oct 15'!$L$21</definedName>
    <definedName name="UK_Gov_BN_HQ_Out_Non_Res" localSheetId="23">'Sep 14'!$L$21</definedName>
    <definedName name="UK_Gov_BN_HQ_Out_Non_Res" localSheetId="7">'Sep 15'!$L$21</definedName>
    <definedName name="UK_Gov_BN_HQ_Out_Res" localSheetId="29">'Apr 14'!$L$20</definedName>
    <definedName name="UK_Gov_BN_HQ_Out_Res" localSheetId="13">'Apr 15'!$L$20</definedName>
    <definedName name="UK_Gov_BN_HQ_Out_Res" localSheetId="24">'Aug 14'!$L$20</definedName>
    <definedName name="UK_Gov_BN_HQ_Out_Res" localSheetId="8">'Aug 15'!$L$20</definedName>
    <definedName name="UK_Gov_BN_HQ_Out_Res" localSheetId="19">'Dec 14'!$L$20</definedName>
    <definedName name="UK_Gov_BN_HQ_Out_Res" localSheetId="3">'Dec 15'!$L$20</definedName>
    <definedName name="UK_Gov_BN_HQ_Out_Res" localSheetId="16">'Feb 15'!$L$20</definedName>
    <definedName name="UK_Gov_BN_HQ_Out_Res" localSheetId="17">'Jan 15'!$L$20</definedName>
    <definedName name="UK_Gov_BN_HQ_Out_Res" localSheetId="25">'Jul 14'!$L$20</definedName>
    <definedName name="UK_Gov_BN_HQ_Out_Res" localSheetId="9">'Jul 15'!$L$20</definedName>
    <definedName name="UK_Gov_BN_HQ_Out_Res" localSheetId="27">'Jun 14'!$L$20</definedName>
    <definedName name="UK_Gov_BN_HQ_Out_Res" localSheetId="11">'Jun 15'!$L$20</definedName>
    <definedName name="UK_Gov_BN_HQ_Out_Res" localSheetId="31">'Mar 14'!$L$20</definedName>
    <definedName name="UK_Gov_BN_HQ_Out_Res" localSheetId="15">'Mar 15'!$L$20</definedName>
    <definedName name="UK_Gov_BN_HQ_Out_Res" localSheetId="28">'May 14'!$L$20</definedName>
    <definedName name="UK_Gov_BN_HQ_Out_Res" localSheetId="12">'May 15'!$L$20</definedName>
    <definedName name="UK_Gov_BN_HQ_Out_Res" localSheetId="20">'Nov 14'!$L$20</definedName>
    <definedName name="UK_Gov_BN_HQ_Out_Res" localSheetId="4">'Nov 15'!$L$20</definedName>
    <definedName name="UK_Gov_BN_HQ_Out_Res" localSheetId="21">'Oct 14'!$L$20</definedName>
    <definedName name="UK_Gov_BN_HQ_Out_Res" localSheetId="5">'Oct 15'!$L$20</definedName>
    <definedName name="UK_Gov_BN_HQ_Out_Res" localSheetId="23">'Sep 14'!$L$20</definedName>
    <definedName name="UK_Gov_BN_HQ_Out_Res" localSheetId="7">'Sep 15'!$L$20</definedName>
    <definedName name="UK_Gov_CL" localSheetId="29">'Apr 14'!$L$131</definedName>
    <definedName name="UK_Gov_CL" localSheetId="13">'Apr 15'!$L$131</definedName>
    <definedName name="UK_Gov_CL" localSheetId="24">'Aug 14'!$L$131</definedName>
    <definedName name="UK_Gov_CL" localSheetId="8">'Aug 15'!$L$131</definedName>
    <definedName name="UK_Gov_CL" localSheetId="19">'Dec 14'!$L$131</definedName>
    <definedName name="UK_Gov_CL" localSheetId="3">'Dec 15'!$L$131</definedName>
    <definedName name="UK_Gov_CL" localSheetId="16">'Feb 15'!$L$131</definedName>
    <definedName name="UK_Gov_CL" localSheetId="17">'Jan 15'!$L$131</definedName>
    <definedName name="UK_Gov_CL" localSheetId="25">'Jul 14'!$L$131</definedName>
    <definedName name="UK_Gov_CL" localSheetId="9">'Jul 15'!$L$131</definedName>
    <definedName name="UK_Gov_CL" localSheetId="27">'Jun 14'!$L$131</definedName>
    <definedName name="UK_Gov_CL" localSheetId="11">'Jun 15'!$L$131</definedName>
    <definedName name="UK_Gov_CL" localSheetId="31">'Mar 14'!$L$131</definedName>
    <definedName name="UK_Gov_CL" localSheetId="15">'Mar 15'!$L$131</definedName>
    <definedName name="UK_Gov_CL" localSheetId="28">'May 14'!$L$131</definedName>
    <definedName name="UK_Gov_CL" localSheetId="12">'May 15'!$L$131</definedName>
    <definedName name="UK_Gov_CL" localSheetId="20">'Nov 14'!$L$131</definedName>
    <definedName name="UK_Gov_CL" localSheetId="4">'Nov 15'!$L$131</definedName>
    <definedName name="UK_Gov_CL" localSheetId="21">'Oct 14'!$L$131</definedName>
    <definedName name="UK_Gov_CL" localSheetId="5">'Oct 15'!$L$131</definedName>
    <definedName name="UK_Gov_CL" localSheetId="23">'Sep 14'!$L$131</definedName>
    <definedName name="UK_Gov_CL" localSheetId="7">'Sep 15'!$L$131</definedName>
    <definedName name="UK_Gov_CL_HQ_In" localSheetId="29">'Apr 14'!$L$134</definedName>
    <definedName name="UK_Gov_CL_HQ_In" localSheetId="13">'Apr 15'!$L$134</definedName>
    <definedName name="UK_Gov_CL_HQ_In" localSheetId="24">'Aug 14'!$L$134</definedName>
    <definedName name="UK_Gov_CL_HQ_In" localSheetId="8">'Aug 15'!$L$134</definedName>
    <definedName name="UK_Gov_CL_HQ_In" localSheetId="19">'Dec 14'!$L$134</definedName>
    <definedName name="UK_Gov_CL_HQ_In" localSheetId="3">'Dec 15'!$L$134</definedName>
    <definedName name="UK_Gov_CL_HQ_In" localSheetId="16">'Feb 15'!$L$134</definedName>
    <definedName name="UK_Gov_CL_HQ_In" localSheetId="17">'Jan 15'!$L$134</definedName>
    <definedName name="UK_Gov_CL_HQ_In" localSheetId="25">'Jul 14'!$L$134</definedName>
    <definedName name="UK_Gov_CL_HQ_In" localSheetId="9">'Jul 15'!$L$134</definedName>
    <definedName name="UK_Gov_CL_HQ_In" localSheetId="27">'Jun 14'!$L$134</definedName>
    <definedName name="UK_Gov_CL_HQ_In" localSheetId="11">'Jun 15'!$L$134</definedName>
    <definedName name="UK_Gov_CL_HQ_In" localSheetId="31">'Mar 14'!$L$134</definedName>
    <definedName name="UK_Gov_CL_HQ_In" localSheetId="15">'Mar 15'!$L$134</definedName>
    <definedName name="UK_Gov_CL_HQ_In" localSheetId="28">'May 14'!$L$134</definedName>
    <definedName name="UK_Gov_CL_HQ_In" localSheetId="12">'May 15'!$L$134</definedName>
    <definedName name="UK_Gov_CL_HQ_In" localSheetId="20">'Nov 14'!$L$134</definedName>
    <definedName name="UK_Gov_CL_HQ_In" localSheetId="4">'Nov 15'!$L$134</definedName>
    <definedName name="UK_Gov_CL_HQ_In" localSheetId="21">'Oct 14'!$L$134</definedName>
    <definedName name="UK_Gov_CL_HQ_In" localSheetId="5">'Oct 15'!$L$134</definedName>
    <definedName name="UK_Gov_CL_HQ_In" localSheetId="23">'Sep 14'!$L$134</definedName>
    <definedName name="UK_Gov_CL_HQ_In" localSheetId="7">'Sep 15'!$L$134</definedName>
    <definedName name="UK_Gov_CL_HQ_Out" localSheetId="29">'Apr 14'!$L$135</definedName>
    <definedName name="UK_Gov_CL_HQ_Out" localSheetId="13">'Apr 15'!$L$135</definedName>
    <definedName name="UK_Gov_CL_HQ_Out" localSheetId="24">'Aug 14'!$L$135</definedName>
    <definedName name="UK_Gov_CL_HQ_Out" localSheetId="8">'Aug 15'!$L$135</definedName>
    <definedName name="UK_Gov_CL_HQ_Out" localSheetId="19">'Dec 14'!$L$135</definedName>
    <definedName name="UK_Gov_CL_HQ_Out" localSheetId="3">'Dec 15'!$L$135</definedName>
    <definedName name="UK_Gov_CL_HQ_Out" localSheetId="16">'Feb 15'!$L$135</definedName>
    <definedName name="UK_Gov_CL_HQ_Out" localSheetId="17">'Jan 15'!$L$135</definedName>
    <definedName name="UK_Gov_CL_HQ_Out" localSheetId="25">'Jul 14'!$L$135</definedName>
    <definedName name="UK_Gov_CL_HQ_Out" localSheetId="9">'Jul 15'!$L$135</definedName>
    <definedName name="UK_Gov_CL_HQ_Out" localSheetId="27">'Jun 14'!$L$135</definedName>
    <definedName name="UK_Gov_CL_HQ_Out" localSheetId="11">'Jun 15'!$L$135</definedName>
    <definedName name="UK_Gov_CL_HQ_Out" localSheetId="31">'Mar 14'!$L$135</definedName>
    <definedName name="UK_Gov_CL_HQ_Out" localSheetId="15">'Mar 15'!$L$135</definedName>
    <definedName name="UK_Gov_CL_HQ_Out" localSheetId="28">'May 14'!$L$135</definedName>
    <definedName name="UK_Gov_CL_HQ_Out" localSheetId="12">'May 15'!$L$135</definedName>
    <definedName name="UK_Gov_CL_HQ_Out" localSheetId="20">'Nov 14'!$L$135</definedName>
    <definedName name="UK_Gov_CL_HQ_Out" localSheetId="4">'Nov 15'!$L$135</definedName>
    <definedName name="UK_Gov_CL_HQ_Out" localSheetId="21">'Oct 14'!$L$135</definedName>
    <definedName name="UK_Gov_CL_HQ_Out" localSheetId="5">'Oct 15'!$L$135</definedName>
    <definedName name="UK_Gov_CL_HQ_Out" localSheetId="23">'Sep 14'!$L$135</definedName>
    <definedName name="UK_Gov_CL_HQ_Out" localSheetId="7">'Sep 15'!$L$135</definedName>
    <definedName name="UK_Gov_CL_Other" localSheetId="29">'Apr 14'!$L$133</definedName>
    <definedName name="UK_Gov_CL_Other" localSheetId="13">'Apr 15'!$L$133</definedName>
    <definedName name="UK_Gov_CL_Other" localSheetId="24">'Aug 14'!$L$133</definedName>
    <definedName name="UK_Gov_CL_Other" localSheetId="8">'Aug 15'!$L$133</definedName>
    <definedName name="UK_Gov_CL_Other" localSheetId="19">'Dec 14'!$L$133</definedName>
    <definedName name="UK_Gov_CL_Other" localSheetId="3">'Dec 15'!$L$133</definedName>
    <definedName name="UK_Gov_CL_Other" localSheetId="16">'Feb 15'!$L$133</definedName>
    <definedName name="UK_Gov_CL_Other" localSheetId="17">'Jan 15'!$L$133</definedName>
    <definedName name="UK_Gov_CL_Other" localSheetId="25">'Jul 14'!$L$133</definedName>
    <definedName name="UK_Gov_CL_Other" localSheetId="9">'Jul 15'!$L$133</definedName>
    <definedName name="UK_Gov_CL_Other" localSheetId="27">'Jun 14'!$L$133</definedName>
    <definedName name="UK_Gov_CL_Other" localSheetId="11">'Jun 15'!$L$133</definedName>
    <definedName name="UK_Gov_CL_Other" localSheetId="31">'Mar 14'!$L$133</definedName>
    <definedName name="UK_Gov_CL_Other" localSheetId="15">'Mar 15'!$L$133</definedName>
    <definedName name="UK_Gov_CL_Other" localSheetId="28">'May 14'!$L$133</definedName>
    <definedName name="UK_Gov_CL_Other" localSheetId="12">'May 15'!$L$133</definedName>
    <definedName name="UK_Gov_CL_Other" localSheetId="20">'Nov 14'!$L$133</definedName>
    <definedName name="UK_Gov_CL_Other" localSheetId="4">'Nov 15'!$L$133</definedName>
    <definedName name="UK_Gov_CL_Other" localSheetId="21">'Oct 14'!$L$133</definedName>
    <definedName name="UK_Gov_CL_Other" localSheetId="5">'Oct 15'!$L$133</definedName>
    <definedName name="UK_Gov_CL_Other" localSheetId="23">'Sep 14'!$L$133</definedName>
    <definedName name="UK_Gov_CL_Other" localSheetId="7">'Sep 15'!$L$133</definedName>
    <definedName name="UK_Gov_Currency_Debt" localSheetId="29">'Apr 14'!$L$142</definedName>
    <definedName name="UK_Gov_Currency_Debt" localSheetId="13">'Apr 15'!$L$142</definedName>
    <definedName name="UK_Gov_Currency_Debt" localSheetId="24">'Aug 14'!$L$142</definedName>
    <definedName name="UK_Gov_Currency_Debt" localSheetId="8">'Aug 15'!$L$142</definedName>
    <definedName name="UK_Gov_Currency_Debt" localSheetId="19">'Dec 14'!$L$142</definedName>
    <definedName name="UK_Gov_Currency_Debt" localSheetId="3">'Dec 15'!$L$142</definedName>
    <definedName name="UK_Gov_Currency_Debt" localSheetId="16">'Feb 15'!$L$142</definedName>
    <definedName name="UK_Gov_Currency_Debt" localSheetId="17">'Jan 15'!$L$142</definedName>
    <definedName name="UK_Gov_Currency_Debt" localSheetId="25">'Jul 14'!$L$142</definedName>
    <definedName name="UK_Gov_Currency_Debt" localSheetId="9">'Jul 15'!$L$142</definedName>
    <definedName name="UK_Gov_Currency_Debt" localSheetId="27">'Jun 14'!$L$142</definedName>
    <definedName name="UK_Gov_Currency_Debt" localSheetId="11">'Jun 15'!$L$142</definedName>
    <definedName name="UK_Gov_Currency_Debt" localSheetId="31">'Mar 14'!$L$142</definedName>
    <definedName name="UK_Gov_Currency_Debt" localSheetId="15">'Mar 15'!$L$142</definedName>
    <definedName name="UK_Gov_Currency_Debt" localSheetId="28">'May 14'!$L$142</definedName>
    <definedName name="UK_Gov_Currency_Debt" localSheetId="12">'May 15'!$L$142</definedName>
    <definedName name="UK_Gov_Currency_Debt" localSheetId="20">'Nov 14'!$L$142</definedName>
    <definedName name="UK_Gov_Currency_Debt" localSheetId="4">'Nov 15'!$L$142</definedName>
    <definedName name="UK_Gov_Currency_Debt" localSheetId="21">'Oct 14'!$L$142</definedName>
    <definedName name="UK_Gov_Currency_Debt" localSheetId="5">'Oct 15'!$L$142</definedName>
    <definedName name="UK_Gov_Currency_Debt" localSheetId="23">'Sep 14'!$L$142</definedName>
    <definedName name="UK_Gov_Currency_Debt" localSheetId="7">'Sep 15'!$L$142</definedName>
    <definedName name="UK_Gov_FCA" localSheetId="29">'Apr 14'!$L$59</definedName>
    <definedName name="UK_Gov_FCA" localSheetId="13">'Apr 15'!$L$59</definedName>
    <definedName name="UK_Gov_FCA" localSheetId="24">'Aug 14'!$L$59</definedName>
    <definedName name="UK_Gov_FCA" localSheetId="8">'Aug 15'!$L$59</definedName>
    <definedName name="UK_Gov_FCA" localSheetId="19">'Dec 14'!$L$59</definedName>
    <definedName name="UK_Gov_FCA" localSheetId="3">'Dec 15'!$L$59</definedName>
    <definedName name="UK_Gov_FCA" localSheetId="16">'Feb 15'!$L$59</definedName>
    <definedName name="UK_Gov_FCA" localSheetId="17">'Jan 15'!$L$59</definedName>
    <definedName name="UK_Gov_FCA" localSheetId="25">'Jul 14'!$L$59</definedName>
    <definedName name="UK_Gov_FCA" localSheetId="9">'Jul 15'!$L$59</definedName>
    <definedName name="UK_Gov_FCA" localSheetId="27">'Jun 14'!$L$59</definedName>
    <definedName name="UK_Gov_FCA" localSheetId="11">'Jun 15'!$L$59</definedName>
    <definedName name="UK_Gov_FCA" localSheetId="31">'Mar 14'!$L$59</definedName>
    <definedName name="UK_Gov_FCA" localSheetId="15">'Mar 15'!$L$59</definedName>
    <definedName name="UK_Gov_FCA" localSheetId="28">'May 14'!$L$59</definedName>
    <definedName name="UK_Gov_FCA" localSheetId="12">'May 15'!$L$59</definedName>
    <definedName name="UK_Gov_FCA" localSheetId="20">'Nov 14'!$L$59</definedName>
    <definedName name="UK_Gov_FCA" localSheetId="4">'Nov 15'!$L$59</definedName>
    <definedName name="UK_Gov_FCA" localSheetId="21">'Oct 14'!$L$59</definedName>
    <definedName name="UK_Gov_FCA" localSheetId="5">'Oct 15'!$L$59</definedName>
    <definedName name="UK_Gov_FCA" localSheetId="23">'Sep 14'!$L$59</definedName>
    <definedName name="UK_Gov_FCA" localSheetId="7">'Sep 15'!$L$59</definedName>
    <definedName name="UK_Gov_FCA_Deposits" localSheetId="29">'Apr 14'!$L$62</definedName>
    <definedName name="UK_Gov_FCA_Deposits" localSheetId="13">'Apr 15'!$L$62</definedName>
    <definedName name="UK_Gov_FCA_Deposits" localSheetId="24">'Aug 14'!$L$62</definedName>
    <definedName name="UK_Gov_FCA_Deposits" localSheetId="8">'Aug 15'!$L$62</definedName>
    <definedName name="UK_Gov_FCA_Deposits" localSheetId="19">'Dec 14'!$L$62</definedName>
    <definedName name="UK_Gov_FCA_Deposits" localSheetId="3">'Dec 15'!$L$62</definedName>
    <definedName name="UK_Gov_FCA_Deposits" localSheetId="16">'Feb 15'!$L$62</definedName>
    <definedName name="UK_Gov_FCA_Deposits" localSheetId="17">'Jan 15'!$L$62</definedName>
    <definedName name="UK_Gov_FCA_Deposits" localSheetId="25">'Jul 14'!$L$62</definedName>
    <definedName name="UK_Gov_FCA_Deposits" localSheetId="9">'Jul 15'!$L$62</definedName>
    <definedName name="UK_Gov_FCA_Deposits" localSheetId="27">'Jun 14'!$L$62</definedName>
    <definedName name="UK_Gov_FCA_Deposits" localSheetId="11">'Jun 15'!$L$62</definedName>
    <definedName name="UK_Gov_FCA_Deposits" localSheetId="31">'Mar 14'!$L$62</definedName>
    <definedName name="UK_Gov_FCA_Deposits" localSheetId="15">'Mar 15'!$L$62</definedName>
    <definedName name="UK_Gov_FCA_Deposits" localSheetId="28">'May 14'!$L$62</definedName>
    <definedName name="UK_Gov_FCA_Deposits" localSheetId="12">'May 15'!$L$62</definedName>
    <definedName name="UK_Gov_FCA_Deposits" localSheetId="20">'Nov 14'!$L$62</definedName>
    <definedName name="UK_Gov_FCA_Deposits" localSheetId="4">'Nov 15'!$L$62</definedName>
    <definedName name="UK_Gov_FCA_Deposits" localSheetId="21">'Oct 14'!$L$62</definedName>
    <definedName name="UK_Gov_FCA_Deposits" localSheetId="5">'Oct 15'!$L$62</definedName>
    <definedName name="UK_Gov_FCA_Deposits" localSheetId="23">'Sep 14'!$L$62</definedName>
    <definedName name="UK_Gov_FCA_Deposits" localSheetId="7">'Sep 15'!$L$62</definedName>
    <definedName name="UK_Gov_FCA_Foreign" localSheetId="29">'Apr 14'!$L$61</definedName>
    <definedName name="UK_Gov_FCA_Foreign" localSheetId="13">'Apr 15'!$L$61</definedName>
    <definedName name="UK_Gov_FCA_Foreign" localSheetId="24">'Aug 14'!$L$61</definedName>
    <definedName name="UK_Gov_FCA_Foreign" localSheetId="8">'Aug 15'!$L$61</definedName>
    <definedName name="UK_Gov_FCA_Foreign" localSheetId="19">'Dec 14'!$L$61</definedName>
    <definedName name="UK_Gov_FCA_Foreign" localSheetId="3">'Dec 15'!$L$61</definedName>
    <definedName name="UK_Gov_FCA_Foreign" localSheetId="16">'Feb 15'!$L$61</definedName>
    <definedName name="UK_Gov_FCA_Foreign" localSheetId="17">'Jan 15'!$L$61</definedName>
    <definedName name="UK_Gov_FCA_Foreign" localSheetId="25">'Jul 14'!$L$61</definedName>
    <definedName name="UK_Gov_FCA_Foreign" localSheetId="9">'Jul 15'!$L$61</definedName>
    <definedName name="UK_Gov_FCA_Foreign" localSheetId="27">'Jun 14'!$L$61</definedName>
    <definedName name="UK_Gov_FCA_Foreign" localSheetId="11">'Jun 15'!$L$61</definedName>
    <definedName name="UK_Gov_FCA_Foreign" localSheetId="31">'Mar 14'!$L$61</definedName>
    <definedName name="UK_Gov_FCA_Foreign" localSheetId="15">'Mar 15'!$L$61</definedName>
    <definedName name="UK_Gov_FCA_Foreign" localSheetId="28">'May 14'!$L$61</definedName>
    <definedName name="UK_Gov_FCA_Foreign" localSheetId="12">'May 15'!$L$61</definedName>
    <definedName name="UK_Gov_FCA_Foreign" localSheetId="20">'Nov 14'!$L$61</definedName>
    <definedName name="UK_Gov_FCA_Foreign" localSheetId="4">'Nov 15'!$L$61</definedName>
    <definedName name="UK_Gov_FCA_Foreign" localSheetId="21">'Oct 14'!$L$61</definedName>
    <definedName name="UK_Gov_FCA_Foreign" localSheetId="5">'Oct 15'!$L$61</definedName>
    <definedName name="UK_Gov_FCA_Foreign" localSheetId="23">'Sep 14'!$L$61</definedName>
    <definedName name="UK_Gov_FCA_Foreign" localSheetId="7">'Sep 15'!$L$61</definedName>
    <definedName name="UK_Gov_FCA_MMI" localSheetId="29">'Apr 14'!$L$60</definedName>
    <definedName name="UK_Gov_FCA_MMI" localSheetId="13">'Apr 15'!$L$60</definedName>
    <definedName name="UK_Gov_FCA_MMI" localSheetId="24">'Aug 14'!$L$60</definedName>
    <definedName name="UK_Gov_FCA_MMI" localSheetId="8">'Aug 15'!$L$60</definedName>
    <definedName name="UK_Gov_FCA_MMI" localSheetId="19">'Dec 14'!$L$60</definedName>
    <definedName name="UK_Gov_FCA_MMI" localSheetId="3">'Dec 15'!$L$60</definedName>
    <definedName name="UK_Gov_FCA_MMI" localSheetId="16">'Feb 15'!$L$60</definedName>
    <definedName name="UK_Gov_FCA_MMI" localSheetId="17">'Jan 15'!$L$60</definedName>
    <definedName name="UK_Gov_FCA_MMI" localSheetId="25">'Jul 14'!$L$60</definedName>
    <definedName name="UK_Gov_FCA_MMI" localSheetId="9">'Jul 15'!$L$60</definedName>
    <definedName name="UK_Gov_FCA_MMI" localSheetId="27">'Jun 14'!$L$60</definedName>
    <definedName name="UK_Gov_FCA_MMI" localSheetId="11">'Jun 15'!$L$60</definedName>
    <definedName name="UK_Gov_FCA_MMI" localSheetId="31">'Mar 14'!$L$60</definedName>
    <definedName name="UK_Gov_FCA_MMI" localSheetId="15">'Mar 15'!$L$60</definedName>
    <definedName name="UK_Gov_FCA_MMI" localSheetId="28">'May 14'!$L$60</definedName>
    <definedName name="UK_Gov_FCA_MMI" localSheetId="12">'May 15'!$L$60</definedName>
    <definedName name="UK_Gov_FCA_MMI" localSheetId="20">'Nov 14'!$L$60</definedName>
    <definedName name="UK_Gov_FCA_MMI" localSheetId="4">'Nov 15'!$L$60</definedName>
    <definedName name="UK_Gov_FCA_MMI" localSheetId="21">'Oct 14'!$L$60</definedName>
    <definedName name="UK_Gov_FCA_MMI" localSheetId="5">'Oct 15'!$L$60</definedName>
    <definedName name="UK_Gov_FCA_MMI" localSheetId="23">'Sep 14'!$L$60</definedName>
    <definedName name="UK_Gov_FCA_MMI" localSheetId="7">'Sep 15'!$L$60</definedName>
    <definedName name="UK_Gov_FCA_Other" localSheetId="29">'Apr 14'!$L$93</definedName>
    <definedName name="UK_Gov_FCA_Other" localSheetId="13">'Apr 15'!$L$93</definedName>
    <definedName name="UK_Gov_FCA_Other" localSheetId="24">'Aug 14'!$L$93</definedName>
    <definedName name="UK_Gov_FCA_Other" localSheetId="8">'Aug 15'!$L$93</definedName>
    <definedName name="UK_Gov_FCA_Other" localSheetId="19">'Dec 14'!$L$93</definedName>
    <definedName name="UK_Gov_FCA_Other" localSheetId="3">'Dec 15'!$L$93</definedName>
    <definedName name="UK_Gov_FCA_Other" localSheetId="16">'Feb 15'!$L$93</definedName>
    <definedName name="UK_Gov_FCA_Other" localSheetId="17">'Jan 15'!$L$93</definedName>
    <definedName name="UK_Gov_FCA_Other" localSheetId="25">'Jul 14'!$L$93</definedName>
    <definedName name="UK_Gov_FCA_Other" localSheetId="9">'Jul 15'!$L$93</definedName>
    <definedName name="UK_Gov_FCA_Other" localSheetId="27">'Jun 14'!$L$93</definedName>
    <definedName name="UK_Gov_FCA_Other" localSheetId="11">'Jun 15'!$L$93</definedName>
    <definedName name="UK_Gov_FCA_Other" localSheetId="31">'Mar 14'!$L$93</definedName>
    <definedName name="UK_Gov_FCA_Other" localSheetId="15">'Mar 15'!$L$93</definedName>
    <definedName name="UK_Gov_FCA_Other" localSheetId="28">'May 14'!$L$93</definedName>
    <definedName name="UK_Gov_FCA_Other" localSheetId="12">'May 15'!$L$93</definedName>
    <definedName name="UK_Gov_FCA_Other" localSheetId="20">'Nov 14'!$L$93</definedName>
    <definedName name="UK_Gov_FCA_Other" localSheetId="4">'Nov 15'!$L$93</definedName>
    <definedName name="UK_Gov_FCA_Other" localSheetId="21">'Oct 14'!$L$93</definedName>
    <definedName name="UK_Gov_FCA_Other" localSheetId="5">'Oct 15'!$L$93</definedName>
    <definedName name="UK_Gov_FCA_Other" localSheetId="23">'Sep 14'!$L$93</definedName>
    <definedName name="UK_Gov_FCA_Other" localSheetId="7">'Sep 15'!$L$93</definedName>
    <definedName name="UK_Gov_FCD" localSheetId="45">'Apr 13'!$L$32</definedName>
    <definedName name="UK_Gov_FCD" localSheetId="29">'Apr 14'!$L$32</definedName>
    <definedName name="UK_Gov_FCD" localSheetId="13">'Apr 15'!$L$32</definedName>
    <definedName name="UK_Gov_FCD" localSheetId="40">'Aug 13'!$L$32</definedName>
    <definedName name="UK_Gov_FCD" localSheetId="24">'Aug 14'!$L$32</definedName>
    <definedName name="UK_Gov_FCD" localSheetId="8">'Aug 15'!$L$32</definedName>
    <definedName name="UK_Gov_FCD" localSheetId="51">'Dec 12'!$L$32</definedName>
    <definedName name="UK_Gov_FCD" localSheetId="35">'Dec 13'!$L$32</definedName>
    <definedName name="UK_Gov_FCD" localSheetId="19">'Dec 14'!$L$32</definedName>
    <definedName name="UK_Gov_FCD" localSheetId="3">'Dec 15'!$L$32</definedName>
    <definedName name="UK_Gov_FCD" localSheetId="48">'Feb 13'!$L$32</definedName>
    <definedName name="UK_Gov_FCD" localSheetId="32">'Feb 14'!$L$32</definedName>
    <definedName name="UK_Gov_FCD" localSheetId="16">'Feb 15'!$L$32</definedName>
    <definedName name="UK_Gov_FCD" localSheetId="49">'Jan 13'!$L$32</definedName>
    <definedName name="UK_Gov_FCD" localSheetId="33">'Jan 14'!$L$32</definedName>
    <definedName name="UK_Gov_FCD" localSheetId="17">'Jan 15'!$L$32</definedName>
    <definedName name="UK_Gov_FCD" localSheetId="41">'Jul 13'!$L$32</definedName>
    <definedName name="UK_Gov_FCD" localSheetId="25">'Jul 14'!$L$32</definedName>
    <definedName name="UK_Gov_FCD" localSheetId="9">'Jul 15'!$L$32</definedName>
    <definedName name="UK_Gov_FCD" localSheetId="43">'Jun 13'!$L$32</definedName>
    <definedName name="UK_Gov_FCD" localSheetId="27">'Jun 14'!$L$32</definedName>
    <definedName name="UK_Gov_FCD" localSheetId="11">'Jun 15'!$L$32</definedName>
    <definedName name="UK_Gov_FCD" localSheetId="47">'Mar 13'!$L$32</definedName>
    <definedName name="UK_Gov_FCD" localSheetId="31">'Mar 14'!$L$32</definedName>
    <definedName name="UK_Gov_FCD" localSheetId="15">'Mar 15'!$L$32</definedName>
    <definedName name="UK_Gov_FCD" localSheetId="44">'May 13'!$L$32</definedName>
    <definedName name="UK_Gov_FCD" localSheetId="28">'May 14'!$L$32</definedName>
    <definedName name="UK_Gov_FCD" localSheetId="12">'May 15'!$L$32</definedName>
    <definedName name="UK_Gov_FCD" localSheetId="36">'Nov 13'!$L$32</definedName>
    <definedName name="UK_Gov_FCD" localSheetId="20">'Nov 14'!$L$32</definedName>
    <definedName name="UK_Gov_FCD" localSheetId="4">'Nov 15'!$L$32</definedName>
    <definedName name="UK_Gov_FCD" localSheetId="37">'Oct 13'!$L$32</definedName>
    <definedName name="UK_Gov_FCD" localSheetId="21">'Oct 14'!$L$32</definedName>
    <definedName name="UK_Gov_FCD" localSheetId="5">'Oct 15'!$L$32</definedName>
    <definedName name="UK_Gov_FCD" localSheetId="39">'Sep 13'!$L$32</definedName>
    <definedName name="UK_Gov_FCD" localSheetId="23">'Sep 14'!$L$32</definedName>
    <definedName name="UK_Gov_FCD" localSheetId="7">'Sep 15'!$L$32</definedName>
    <definedName name="UK_Gov_FCD_Central_Banks" localSheetId="45">'Apr 13'!$L$34</definedName>
    <definedName name="UK_Gov_FCD_Central_Banks" localSheetId="29">'Apr 14'!$L$34</definedName>
    <definedName name="UK_Gov_FCD_Central_Banks" localSheetId="13">'Apr 15'!$L$34</definedName>
    <definedName name="UK_Gov_FCD_Central_Banks" localSheetId="40">'Aug 13'!$L$34</definedName>
    <definedName name="UK_Gov_FCD_Central_Banks" localSheetId="24">'Aug 14'!$L$34</definedName>
    <definedName name="UK_Gov_FCD_Central_Banks" localSheetId="8">'Aug 15'!$L$34</definedName>
    <definedName name="UK_Gov_FCD_Central_Banks" localSheetId="51">'Dec 12'!$L$34</definedName>
    <definedName name="UK_Gov_FCD_Central_Banks" localSheetId="35">'Dec 13'!$L$34</definedName>
    <definedName name="UK_Gov_FCD_Central_Banks" localSheetId="19">'Dec 14'!$L$34</definedName>
    <definedName name="UK_Gov_FCD_Central_Banks" localSheetId="3">'Dec 15'!$L$34</definedName>
    <definedName name="UK_Gov_FCD_Central_Banks" localSheetId="48">'Feb 13'!$L$34</definedName>
    <definedName name="UK_Gov_FCD_Central_Banks" localSheetId="32">'Feb 14'!$L$34</definedName>
    <definedName name="UK_Gov_FCD_Central_Banks" localSheetId="16">'Feb 15'!$L$34</definedName>
    <definedName name="UK_Gov_FCD_Central_Banks" localSheetId="49">'Jan 13'!$L$34</definedName>
    <definedName name="UK_Gov_FCD_Central_Banks" localSheetId="33">'Jan 14'!$L$34</definedName>
    <definedName name="UK_Gov_FCD_Central_Banks" localSheetId="17">'Jan 15'!$L$34</definedName>
    <definedName name="UK_Gov_FCD_Central_Banks" localSheetId="41">'Jul 13'!$L$34</definedName>
    <definedName name="UK_Gov_FCD_Central_Banks" localSheetId="25">'Jul 14'!$L$34</definedName>
    <definedName name="UK_Gov_FCD_Central_Banks" localSheetId="9">'Jul 15'!$L$34</definedName>
    <definedName name="UK_Gov_FCD_Central_Banks" localSheetId="43">'Jun 13'!$L$34</definedName>
    <definedName name="UK_Gov_FCD_Central_Banks" localSheetId="27">'Jun 14'!$L$34</definedName>
    <definedName name="UK_Gov_FCD_Central_Banks" localSheetId="11">'Jun 15'!$L$34</definedName>
    <definedName name="UK_Gov_FCD_Central_Banks" localSheetId="47">'Mar 13'!$L$34</definedName>
    <definedName name="UK_Gov_FCD_Central_Banks" localSheetId="31">'Mar 14'!$L$34</definedName>
    <definedName name="UK_Gov_FCD_Central_Banks" localSheetId="15">'Mar 15'!$L$34</definedName>
    <definedName name="UK_Gov_FCD_Central_Banks" localSheetId="44">'May 13'!$L$34</definedName>
    <definedName name="UK_Gov_FCD_Central_Banks" localSheetId="28">'May 14'!$L$34</definedName>
    <definedName name="UK_Gov_FCD_Central_Banks" localSheetId="12">'May 15'!$L$34</definedName>
    <definedName name="UK_Gov_FCD_Central_Banks" localSheetId="36">'Nov 13'!$L$34</definedName>
    <definedName name="UK_Gov_FCD_Central_Banks" localSheetId="20">'Nov 14'!$L$34</definedName>
    <definedName name="UK_Gov_FCD_Central_Banks" localSheetId="4">'Nov 15'!$L$34</definedName>
    <definedName name="UK_Gov_FCD_Central_Banks" localSheetId="37">'Oct 13'!$L$34</definedName>
    <definedName name="UK_Gov_FCD_Central_Banks" localSheetId="21">'Oct 14'!$L$34</definedName>
    <definedName name="UK_Gov_FCD_Central_Banks" localSheetId="5">'Oct 15'!$L$34</definedName>
    <definedName name="UK_Gov_FCD_Central_Banks" localSheetId="39">'Sep 13'!$L$34</definedName>
    <definedName name="UK_Gov_FCD_Central_Banks" localSheetId="23">'Sep 14'!$L$34</definedName>
    <definedName name="UK_Gov_FCD_Central_Banks" localSheetId="7">'Sep 15'!$L$34</definedName>
    <definedName name="UK_Gov_FCD_HQ_In" localSheetId="45">'Apr 13'!$L$35</definedName>
    <definedName name="UK_Gov_FCD_HQ_In" localSheetId="29">'Apr 14'!$L$35</definedName>
    <definedName name="UK_Gov_FCD_HQ_In" localSheetId="13">'Apr 15'!$L$35</definedName>
    <definedName name="UK_Gov_FCD_HQ_In" localSheetId="40">'Aug 13'!$L$35</definedName>
    <definedName name="UK_Gov_FCD_HQ_In" localSheetId="24">'Aug 14'!$L$35</definedName>
    <definedName name="UK_Gov_FCD_HQ_In" localSheetId="8">'Aug 15'!$L$35</definedName>
    <definedName name="UK_Gov_FCD_HQ_In" localSheetId="51">'Dec 12'!$L$35</definedName>
    <definedName name="UK_Gov_FCD_HQ_In" localSheetId="35">'Dec 13'!$L$35</definedName>
    <definedName name="UK_Gov_FCD_HQ_In" localSheetId="19">'Dec 14'!$L$35</definedName>
    <definedName name="UK_Gov_FCD_HQ_In" localSheetId="3">'Dec 15'!$L$35</definedName>
    <definedName name="UK_Gov_FCD_HQ_In" localSheetId="48">'Feb 13'!$L$35</definedName>
    <definedName name="UK_Gov_FCD_HQ_In" localSheetId="32">'Feb 14'!$L$35</definedName>
    <definedName name="UK_Gov_FCD_HQ_In" localSheetId="16">'Feb 15'!$L$35</definedName>
    <definedName name="UK_Gov_FCD_HQ_In" localSheetId="49">'Jan 13'!$L$35</definedName>
    <definedName name="UK_Gov_FCD_HQ_In" localSheetId="33">'Jan 14'!$L$35</definedName>
    <definedName name="UK_Gov_FCD_HQ_In" localSheetId="17">'Jan 15'!$L$35</definedName>
    <definedName name="UK_Gov_FCD_HQ_In" localSheetId="41">'Jul 13'!$L$35</definedName>
    <definedName name="UK_Gov_FCD_HQ_In" localSheetId="25">'Jul 14'!$L$35</definedName>
    <definedName name="UK_Gov_FCD_HQ_In" localSheetId="9">'Jul 15'!$L$35</definedName>
    <definedName name="UK_Gov_FCD_HQ_In" localSheetId="43">'Jun 13'!$L$35</definedName>
    <definedName name="UK_Gov_FCD_HQ_In" localSheetId="27">'Jun 14'!$L$35</definedName>
    <definedName name="UK_Gov_FCD_HQ_In" localSheetId="11">'Jun 15'!$L$35</definedName>
    <definedName name="UK_Gov_FCD_HQ_In" localSheetId="47">'Mar 13'!$L$35</definedName>
    <definedName name="UK_Gov_FCD_HQ_In" localSheetId="31">'Mar 14'!$L$35</definedName>
    <definedName name="UK_Gov_FCD_HQ_In" localSheetId="15">'Mar 15'!$L$35</definedName>
    <definedName name="UK_Gov_FCD_HQ_In" localSheetId="44">'May 13'!$L$35</definedName>
    <definedName name="UK_Gov_FCD_HQ_In" localSheetId="28">'May 14'!$L$35</definedName>
    <definedName name="UK_Gov_FCD_HQ_In" localSheetId="12">'May 15'!$L$35</definedName>
    <definedName name="UK_Gov_FCD_HQ_In" localSheetId="36">'Nov 13'!$L$35</definedName>
    <definedName name="UK_Gov_FCD_HQ_In" localSheetId="20">'Nov 14'!$L$35</definedName>
    <definedName name="UK_Gov_FCD_HQ_In" localSheetId="4">'Nov 15'!$L$35</definedName>
    <definedName name="UK_Gov_FCD_HQ_In" localSheetId="37">'Oct 13'!$L$35</definedName>
    <definedName name="UK_Gov_FCD_HQ_In" localSheetId="21">'Oct 14'!$L$35</definedName>
    <definedName name="UK_Gov_FCD_HQ_In" localSheetId="5">'Oct 15'!$L$35</definedName>
    <definedName name="UK_Gov_FCD_HQ_In" localSheetId="39">'Sep 13'!$L$35</definedName>
    <definedName name="UK_Gov_FCD_HQ_In" localSheetId="23">'Sep 14'!$L$35</definedName>
    <definedName name="UK_Gov_FCD_HQ_In" localSheetId="7">'Sep 15'!$L$35</definedName>
    <definedName name="UK_Gov_FCD_HQ_In_Non_Res" localSheetId="29">'Apr 14'!$L$37</definedName>
    <definedName name="UK_Gov_FCD_HQ_In_Non_Res" localSheetId="13">'Apr 15'!$L$37</definedName>
    <definedName name="UK_Gov_FCD_HQ_In_Non_Res" localSheetId="24">'Aug 14'!$L$37</definedName>
    <definedName name="UK_Gov_FCD_HQ_In_Non_Res" localSheetId="8">'Aug 15'!$L$37</definedName>
    <definedName name="UK_Gov_FCD_HQ_In_Non_Res" localSheetId="19">'Dec 14'!$L$37</definedName>
    <definedName name="UK_Gov_FCD_HQ_In_Non_Res" localSheetId="3">'Dec 15'!$L$37</definedName>
    <definedName name="UK_Gov_FCD_HQ_In_Non_Res" localSheetId="16">'Feb 15'!$L$37</definedName>
    <definedName name="UK_Gov_FCD_HQ_In_Non_Res" localSheetId="17">'Jan 15'!$L$37</definedName>
    <definedName name="UK_Gov_FCD_HQ_In_Non_Res" localSheetId="25">'Jul 14'!$L$37</definedName>
    <definedName name="UK_Gov_FCD_HQ_In_Non_Res" localSheetId="9">'Jul 15'!$L$37</definedName>
    <definedName name="UK_Gov_FCD_HQ_In_Non_Res" localSheetId="27">'Jun 14'!$L$37</definedName>
    <definedName name="UK_Gov_FCD_HQ_In_Non_Res" localSheetId="11">'Jun 15'!$L$37</definedName>
    <definedName name="UK_Gov_FCD_HQ_In_Non_Res" localSheetId="31">'Mar 14'!$L$37</definedName>
    <definedName name="UK_Gov_FCD_HQ_In_Non_Res" localSheetId="15">'Mar 15'!$L$37</definedName>
    <definedName name="UK_Gov_FCD_HQ_In_Non_Res" localSheetId="28">'May 14'!$L$37</definedName>
    <definedName name="UK_Gov_FCD_HQ_In_Non_Res" localSheetId="12">'May 15'!$L$37</definedName>
    <definedName name="UK_Gov_FCD_HQ_In_Non_Res" localSheetId="20">'Nov 14'!$L$37</definedName>
    <definedName name="UK_Gov_FCD_HQ_In_Non_Res" localSheetId="4">'Nov 15'!$L$37</definedName>
    <definedName name="UK_Gov_FCD_HQ_In_Non_Res" localSheetId="21">'Oct 14'!$L$37</definedName>
    <definedName name="UK_Gov_FCD_HQ_In_Non_Res" localSheetId="5">'Oct 15'!$L$37</definedName>
    <definedName name="UK_Gov_FCD_HQ_In_Non_Res" localSheetId="23">'Sep 14'!$L$37</definedName>
    <definedName name="UK_Gov_FCD_HQ_In_Non_Res" localSheetId="7">'Sep 15'!$L$37</definedName>
    <definedName name="UK_Gov_FCD_HQ_In_Res" localSheetId="29">'Apr 14'!$L$36</definedName>
    <definedName name="UK_Gov_FCD_HQ_In_Res" localSheetId="13">'Apr 15'!$L$36</definedName>
    <definedName name="UK_Gov_FCD_HQ_In_Res" localSheetId="24">'Aug 14'!$L$36</definedName>
    <definedName name="UK_Gov_FCD_HQ_In_Res" localSheetId="8">'Aug 15'!$L$36</definedName>
    <definedName name="UK_Gov_FCD_HQ_In_Res" localSheetId="19">'Dec 14'!$L$36</definedName>
    <definedName name="UK_Gov_FCD_HQ_In_Res" localSheetId="3">'Dec 15'!$L$36</definedName>
    <definedName name="UK_Gov_FCD_HQ_In_Res" localSheetId="16">'Feb 15'!$L$36</definedName>
    <definedName name="UK_Gov_FCD_HQ_In_Res" localSheetId="17">'Jan 15'!$L$36</definedName>
    <definedName name="UK_Gov_FCD_HQ_In_Res" localSheetId="25">'Jul 14'!$L$36</definedName>
    <definedName name="UK_Gov_FCD_HQ_In_Res" localSheetId="9">'Jul 15'!$L$36</definedName>
    <definedName name="UK_Gov_FCD_HQ_In_Res" localSheetId="27">'Jun 14'!$L$36</definedName>
    <definedName name="UK_Gov_FCD_HQ_In_Res" localSheetId="11">'Jun 15'!$L$36</definedName>
    <definedName name="UK_Gov_FCD_HQ_In_Res" localSheetId="31">'Mar 14'!$L$36</definedName>
    <definedName name="UK_Gov_FCD_HQ_In_Res" localSheetId="15">'Mar 15'!$L$36</definedName>
    <definedName name="UK_Gov_FCD_HQ_In_Res" localSheetId="28">'May 14'!$L$36</definedName>
    <definedName name="UK_Gov_FCD_HQ_In_Res" localSheetId="12">'May 15'!$L$36</definedName>
    <definedName name="UK_Gov_FCD_HQ_In_Res" localSheetId="20">'Nov 14'!$L$36</definedName>
    <definedName name="UK_Gov_FCD_HQ_In_Res" localSheetId="4">'Nov 15'!$L$36</definedName>
    <definedName name="UK_Gov_FCD_HQ_In_Res" localSheetId="21">'Oct 14'!$L$36</definedName>
    <definedName name="UK_Gov_FCD_HQ_In_Res" localSheetId="5">'Oct 15'!$L$36</definedName>
    <definedName name="UK_Gov_FCD_HQ_In_Res" localSheetId="23">'Sep 14'!$L$36</definedName>
    <definedName name="UK_Gov_FCD_HQ_In_Res" localSheetId="7">'Sep 15'!$L$36</definedName>
    <definedName name="UK_Gov_FCD_HQ_Out" localSheetId="45">'Apr 13'!$L$38</definedName>
    <definedName name="UK_Gov_FCD_HQ_Out" localSheetId="29">'Apr 14'!$L$38</definedName>
    <definedName name="UK_Gov_FCD_HQ_Out" localSheetId="13">'Apr 15'!$L$38</definedName>
    <definedName name="UK_Gov_FCD_HQ_Out" localSheetId="40">'Aug 13'!$L$38</definedName>
    <definedName name="UK_Gov_FCD_HQ_Out" localSheetId="24">'Aug 14'!$L$38</definedName>
    <definedName name="UK_Gov_FCD_HQ_Out" localSheetId="8">'Aug 15'!$L$38</definedName>
    <definedName name="UK_Gov_FCD_HQ_Out" localSheetId="51">'Dec 12'!$L$38</definedName>
    <definedName name="UK_Gov_FCD_HQ_Out" localSheetId="35">'Dec 13'!$L$38</definedName>
    <definedName name="UK_Gov_FCD_HQ_Out" localSheetId="19">'Dec 14'!$L$38</definedName>
    <definedName name="UK_Gov_FCD_HQ_Out" localSheetId="3">'Dec 15'!$L$38</definedName>
    <definedName name="UK_Gov_FCD_HQ_Out" localSheetId="48">'Feb 13'!$L$38</definedName>
    <definedName name="UK_Gov_FCD_HQ_Out" localSheetId="32">'Feb 14'!$L$38</definedName>
    <definedName name="UK_Gov_FCD_HQ_Out" localSheetId="16">'Feb 15'!$L$38</definedName>
    <definedName name="UK_Gov_FCD_HQ_Out" localSheetId="49">'Jan 13'!$L$38</definedName>
    <definedName name="UK_Gov_FCD_HQ_Out" localSheetId="33">'Jan 14'!$L$38</definedName>
    <definedName name="UK_Gov_FCD_HQ_Out" localSheetId="17">'Jan 15'!$L$38</definedName>
    <definedName name="UK_Gov_FCD_HQ_Out" localSheetId="41">'Jul 13'!$L$38</definedName>
    <definedName name="UK_Gov_FCD_HQ_Out" localSheetId="25">'Jul 14'!$L$38</definedName>
    <definedName name="UK_Gov_FCD_HQ_Out" localSheetId="9">'Jul 15'!$L$38</definedName>
    <definedName name="UK_Gov_FCD_HQ_Out" localSheetId="43">'Jun 13'!$L$38</definedName>
    <definedName name="UK_Gov_FCD_HQ_Out" localSheetId="27">'Jun 14'!$L$38</definedName>
    <definedName name="UK_Gov_FCD_HQ_Out" localSheetId="11">'Jun 15'!$L$38</definedName>
    <definedName name="UK_Gov_FCD_HQ_Out" localSheetId="47">'Mar 13'!$L$38</definedName>
    <definedName name="UK_Gov_FCD_HQ_Out" localSheetId="31">'Mar 14'!$L$38</definedName>
    <definedName name="UK_Gov_FCD_HQ_Out" localSheetId="15">'Mar 15'!$L$38</definedName>
    <definedName name="UK_Gov_FCD_HQ_Out" localSheetId="44">'May 13'!$L$38</definedName>
    <definedName name="UK_Gov_FCD_HQ_Out" localSheetId="28">'May 14'!$L$38</definedName>
    <definedName name="UK_Gov_FCD_HQ_Out" localSheetId="12">'May 15'!$L$38</definedName>
    <definedName name="UK_Gov_FCD_HQ_Out" localSheetId="36">'Nov 13'!$L$38</definedName>
    <definedName name="UK_Gov_FCD_HQ_Out" localSheetId="20">'Nov 14'!$L$38</definedName>
    <definedName name="UK_Gov_FCD_HQ_Out" localSheetId="4">'Nov 15'!$L$38</definedName>
    <definedName name="UK_Gov_FCD_HQ_Out" localSheetId="37">'Oct 13'!$L$38</definedName>
    <definedName name="UK_Gov_FCD_HQ_Out" localSheetId="21">'Oct 14'!$L$38</definedName>
    <definedName name="UK_Gov_FCD_HQ_Out" localSheetId="5">'Oct 15'!$L$38</definedName>
    <definedName name="UK_Gov_FCD_HQ_Out" localSheetId="39">'Sep 13'!$L$38</definedName>
    <definedName name="UK_Gov_FCD_HQ_Out" localSheetId="23">'Sep 14'!$L$38</definedName>
    <definedName name="UK_Gov_FCD_HQ_Out" localSheetId="7">'Sep 15'!$L$38</definedName>
    <definedName name="UK_Gov_FCD_HQ_Out_Non_Res" localSheetId="29">'Apr 14'!$L$40</definedName>
    <definedName name="UK_Gov_FCD_HQ_Out_Non_Res" localSheetId="13">'Apr 15'!$L$40</definedName>
    <definedName name="UK_Gov_FCD_HQ_Out_Non_Res" localSheetId="24">'Aug 14'!$L$40</definedName>
    <definedName name="UK_Gov_FCD_HQ_Out_Non_Res" localSheetId="8">'Aug 15'!$L$40</definedName>
    <definedName name="UK_Gov_FCD_HQ_Out_Non_Res" localSheetId="19">'Dec 14'!$L$40</definedName>
    <definedName name="UK_Gov_FCD_HQ_Out_Non_Res" localSheetId="3">'Dec 15'!$L$40</definedName>
    <definedName name="UK_Gov_FCD_HQ_Out_Non_Res" localSheetId="16">'Feb 15'!$L$40</definedName>
    <definedName name="UK_Gov_FCD_HQ_Out_Non_Res" localSheetId="17">'Jan 15'!$L$40</definedName>
    <definedName name="UK_Gov_FCD_HQ_Out_Non_Res" localSheetId="25">'Jul 14'!$L$40</definedName>
    <definedName name="UK_Gov_FCD_HQ_Out_Non_Res" localSheetId="9">'Jul 15'!$L$40</definedName>
    <definedName name="UK_Gov_FCD_HQ_Out_Non_Res" localSheetId="27">'Jun 14'!$L$40</definedName>
    <definedName name="UK_Gov_FCD_HQ_Out_Non_Res" localSheetId="11">'Jun 15'!$L$40</definedName>
    <definedName name="UK_Gov_FCD_HQ_Out_Non_Res" localSheetId="31">'Mar 14'!$L$40</definedName>
    <definedName name="UK_Gov_FCD_HQ_Out_Non_Res" localSheetId="15">'Mar 15'!$L$40</definedName>
    <definedName name="UK_Gov_FCD_HQ_Out_Non_Res" localSheetId="28">'May 14'!$L$40</definedName>
    <definedName name="UK_Gov_FCD_HQ_Out_Non_Res" localSheetId="12">'May 15'!$L$40</definedName>
    <definedName name="UK_Gov_FCD_HQ_Out_Non_Res" localSheetId="20">'Nov 14'!$L$40</definedName>
    <definedName name="UK_Gov_FCD_HQ_Out_Non_Res" localSheetId="4">'Nov 15'!$L$40</definedName>
    <definedName name="UK_Gov_FCD_HQ_Out_Non_Res" localSheetId="21">'Oct 14'!$L$40</definedName>
    <definedName name="UK_Gov_FCD_HQ_Out_Non_Res" localSheetId="5">'Oct 15'!$L$40</definedName>
    <definedName name="UK_Gov_FCD_HQ_Out_Non_Res" localSheetId="23">'Sep 14'!$L$40</definedName>
    <definedName name="UK_Gov_FCD_HQ_Out_Non_Res" localSheetId="7">'Sep 15'!$L$40</definedName>
    <definedName name="UK_Gov_FCD_HQ_Out_Res" localSheetId="29">'Apr 14'!$L$39</definedName>
    <definedName name="UK_Gov_FCD_HQ_Out_Res" localSheetId="13">'Apr 15'!$L$39</definedName>
    <definedName name="UK_Gov_FCD_HQ_Out_Res" localSheetId="24">'Aug 14'!$L$39</definedName>
    <definedName name="UK_Gov_FCD_HQ_Out_Res" localSheetId="8">'Aug 15'!$L$39</definedName>
    <definedName name="UK_Gov_FCD_HQ_Out_Res" localSheetId="19">'Dec 14'!$L$39</definedName>
    <definedName name="UK_Gov_FCD_HQ_Out_Res" localSheetId="3">'Dec 15'!$L$39</definedName>
    <definedName name="UK_Gov_FCD_HQ_Out_Res" localSheetId="16">'Feb 15'!$L$39</definedName>
    <definedName name="UK_Gov_FCD_HQ_Out_Res" localSheetId="17">'Jan 15'!$L$39</definedName>
    <definedName name="UK_Gov_FCD_HQ_Out_Res" localSheetId="25">'Jul 14'!$L$39</definedName>
    <definedName name="UK_Gov_FCD_HQ_Out_Res" localSheetId="9">'Jul 15'!$L$39</definedName>
    <definedName name="UK_Gov_FCD_HQ_Out_Res" localSheetId="27">'Jun 14'!$L$39</definedName>
    <definedName name="UK_Gov_FCD_HQ_Out_Res" localSheetId="11">'Jun 15'!$L$39</definedName>
    <definedName name="UK_Gov_FCD_HQ_Out_Res" localSheetId="31">'Mar 14'!$L$39</definedName>
    <definedName name="UK_Gov_FCD_HQ_Out_Res" localSheetId="15">'Mar 15'!$L$39</definedName>
    <definedName name="UK_Gov_FCD_HQ_Out_Res" localSheetId="28">'May 14'!$L$39</definedName>
    <definedName name="UK_Gov_FCD_HQ_Out_Res" localSheetId="12">'May 15'!$L$39</definedName>
    <definedName name="UK_Gov_FCD_HQ_Out_Res" localSheetId="20">'Nov 14'!$L$39</definedName>
    <definedName name="UK_Gov_FCD_HQ_Out_Res" localSheetId="4">'Nov 15'!$L$39</definedName>
    <definedName name="UK_Gov_FCD_HQ_Out_Res" localSheetId="21">'Oct 14'!$L$39</definedName>
    <definedName name="UK_Gov_FCD_HQ_Out_Res" localSheetId="5">'Oct 15'!$L$39</definedName>
    <definedName name="UK_Gov_FCD_HQ_Out_Res" localSheetId="23">'Sep 14'!$L$39</definedName>
    <definedName name="UK_Gov_FCD_HQ_Out_Res" localSheetId="7">'Sep 15'!$L$39</definedName>
    <definedName name="UK_Gov_FCLS" localSheetId="29">'Apr 14'!$L$72</definedName>
    <definedName name="UK_Gov_FCLS" localSheetId="13">'Apr 15'!$L$72</definedName>
    <definedName name="UK_Gov_FCLS" localSheetId="24">'Aug 14'!$L$72</definedName>
    <definedName name="UK_Gov_FCLS" localSheetId="8">'Aug 15'!$L$72</definedName>
    <definedName name="UK_Gov_FCLS" localSheetId="19">'Dec 14'!$L$72</definedName>
    <definedName name="UK_Gov_FCLS" localSheetId="3">'Dec 15'!$L$72</definedName>
    <definedName name="UK_Gov_FCLS" localSheetId="16">'Feb 15'!$L$72</definedName>
    <definedName name="UK_Gov_FCLS" localSheetId="17">'Jan 15'!$L$72</definedName>
    <definedName name="UK_Gov_FCLS" localSheetId="25">'Jul 14'!$L$72</definedName>
    <definedName name="UK_Gov_FCLS" localSheetId="9">'Jul 15'!$L$72</definedName>
    <definedName name="UK_Gov_FCLS" localSheetId="27">'Jun 14'!$L$72</definedName>
    <definedName name="UK_Gov_FCLS" localSheetId="11">'Jun 15'!$L$72</definedName>
    <definedName name="UK_Gov_FCLS" localSheetId="31">'Mar 14'!$L$72</definedName>
    <definedName name="UK_Gov_FCLS" localSheetId="15">'Mar 15'!$L$72</definedName>
    <definedName name="UK_Gov_FCLS" localSheetId="28">'May 14'!$L$72</definedName>
    <definedName name="UK_Gov_FCLS" localSheetId="12">'May 15'!$L$72</definedName>
    <definedName name="UK_Gov_FCLS" localSheetId="20">'Nov 14'!$L$72</definedName>
    <definedName name="UK_Gov_FCLS" localSheetId="4">'Nov 15'!$L$72</definedName>
    <definedName name="UK_Gov_FCLS" localSheetId="21">'Oct 14'!$L$72</definedName>
    <definedName name="UK_Gov_FCLS" localSheetId="5">'Oct 15'!$L$72</definedName>
    <definedName name="UK_Gov_FCLS" localSheetId="23">'Sep 14'!$L$72</definedName>
    <definedName name="UK_Gov_FCLS" localSheetId="7">'Sep 15'!$L$72</definedName>
    <definedName name="UK_Gov_FCLS_1_m" localSheetId="29">'Apr 14'!$L$74</definedName>
    <definedName name="UK_Gov_FCLS_1_m" localSheetId="13">'Apr 15'!$L$74</definedName>
    <definedName name="UK_Gov_FCLS_1_m" localSheetId="24">'Aug 14'!$L$74</definedName>
    <definedName name="UK_Gov_FCLS_1_m" localSheetId="8">'Aug 15'!$L$74</definedName>
    <definedName name="UK_Gov_FCLS_1_m" localSheetId="19">'Dec 14'!$L$74</definedName>
    <definedName name="UK_Gov_FCLS_1_m" localSheetId="3">'Dec 15'!$L$74</definedName>
    <definedName name="UK_Gov_FCLS_1_m" localSheetId="16">'Feb 15'!$L$74</definedName>
    <definedName name="UK_Gov_FCLS_1_m" localSheetId="17">'Jan 15'!$L$74</definedName>
    <definedName name="UK_Gov_FCLS_1_m" localSheetId="25">'Jul 14'!$L$74</definedName>
    <definedName name="UK_Gov_FCLS_1_m" localSheetId="9">'Jul 15'!$L$74</definedName>
    <definedName name="UK_Gov_FCLS_1_m" localSheetId="27">'Jun 14'!$L$74</definedName>
    <definedName name="UK_Gov_FCLS_1_m" localSheetId="11">'Jun 15'!$L$74</definedName>
    <definedName name="UK_Gov_FCLS_1_m" localSheetId="31">'Mar 14'!$L$74</definedName>
    <definedName name="UK_Gov_FCLS_1_m" localSheetId="15">'Mar 15'!$L$74</definedName>
    <definedName name="UK_Gov_FCLS_1_m" localSheetId="28">'May 14'!$L$74</definedName>
    <definedName name="UK_Gov_FCLS_1_m" localSheetId="12">'May 15'!$L$74</definedName>
    <definedName name="UK_Gov_FCLS_1_m" localSheetId="20">'Nov 14'!$L$74</definedName>
    <definedName name="UK_Gov_FCLS_1_m" localSheetId="4">'Nov 15'!$L$74</definedName>
    <definedName name="UK_Gov_FCLS_1_m" localSheetId="21">'Oct 14'!$L$74</definedName>
    <definedName name="UK_Gov_FCLS_1_m" localSheetId="5">'Oct 15'!$L$74</definedName>
    <definedName name="UK_Gov_FCLS_1_m" localSheetId="23">'Sep 14'!$L$74</definedName>
    <definedName name="UK_Gov_FCLS_1_m" localSheetId="7">'Sep 15'!$L$74</definedName>
    <definedName name="UK_Gov_FCLS_1_y" localSheetId="29">'Apr 14'!$L$76</definedName>
    <definedName name="UK_Gov_FCLS_1_y" localSheetId="13">'Apr 15'!$L$76</definedName>
    <definedName name="UK_Gov_FCLS_1_y" localSheetId="24">'Aug 14'!$L$76</definedName>
    <definedName name="UK_Gov_FCLS_1_y" localSheetId="8">'Aug 15'!$L$76</definedName>
    <definedName name="UK_Gov_FCLS_1_y" localSheetId="19">'Dec 14'!$L$76</definedName>
    <definedName name="UK_Gov_FCLS_1_y" localSheetId="3">'Dec 15'!$L$76</definedName>
    <definedName name="UK_Gov_FCLS_1_y" localSheetId="16">'Feb 15'!$L$76</definedName>
    <definedName name="UK_Gov_FCLS_1_y" localSheetId="17">'Jan 15'!$L$76</definedName>
    <definedName name="UK_Gov_FCLS_1_y" localSheetId="25">'Jul 14'!$L$76</definedName>
    <definedName name="UK_Gov_FCLS_1_y" localSheetId="9">'Jul 15'!$L$76</definedName>
    <definedName name="UK_Gov_FCLS_1_y" localSheetId="27">'Jun 14'!$L$76</definedName>
    <definedName name="UK_Gov_FCLS_1_y" localSheetId="11">'Jun 15'!$L$76</definedName>
    <definedName name="UK_Gov_FCLS_1_y" localSheetId="31">'Mar 14'!$L$76</definedName>
    <definedName name="UK_Gov_FCLS_1_y" localSheetId="15">'Mar 15'!$L$76</definedName>
    <definedName name="UK_Gov_FCLS_1_y" localSheetId="28">'May 14'!$L$76</definedName>
    <definedName name="UK_Gov_FCLS_1_y" localSheetId="12">'May 15'!$L$76</definedName>
    <definedName name="UK_Gov_FCLS_1_y" localSheetId="20">'Nov 14'!$L$76</definedName>
    <definedName name="UK_Gov_FCLS_1_y" localSheetId="4">'Nov 15'!$L$76</definedName>
    <definedName name="UK_Gov_FCLS_1_y" localSheetId="21">'Oct 14'!$L$76</definedName>
    <definedName name="UK_Gov_FCLS_1_y" localSheetId="5">'Oct 15'!$L$76</definedName>
    <definedName name="UK_Gov_FCLS_1_y" localSheetId="23">'Sep 14'!$L$76</definedName>
    <definedName name="UK_Gov_FCLS_1_y" localSheetId="7">'Sep 15'!$L$76</definedName>
    <definedName name="UK_Gov_FCLS_3_m" localSheetId="29">'Apr 14'!$L$75</definedName>
    <definedName name="UK_Gov_FCLS_3_m" localSheetId="13">'Apr 15'!$L$75</definedName>
    <definedName name="UK_Gov_FCLS_3_m" localSheetId="24">'Aug 14'!$L$75</definedName>
    <definedName name="UK_Gov_FCLS_3_m" localSheetId="8">'Aug 15'!$L$75</definedName>
    <definedName name="UK_Gov_FCLS_3_m" localSheetId="19">'Dec 14'!$L$75</definedName>
    <definedName name="UK_Gov_FCLS_3_m" localSheetId="3">'Dec 15'!$L$75</definedName>
    <definedName name="UK_Gov_FCLS_3_m" localSheetId="16">'Feb 15'!$L$75</definedName>
    <definedName name="UK_Gov_FCLS_3_m" localSheetId="17">'Jan 15'!$L$75</definedName>
    <definedName name="UK_Gov_FCLS_3_m" localSheetId="25">'Jul 14'!$L$75</definedName>
    <definedName name="UK_Gov_FCLS_3_m" localSheetId="9">'Jul 15'!$L$75</definedName>
    <definedName name="UK_Gov_FCLS_3_m" localSheetId="27">'Jun 14'!$L$75</definedName>
    <definedName name="UK_Gov_FCLS_3_m" localSheetId="11">'Jun 15'!$L$75</definedName>
    <definedName name="UK_Gov_FCLS_3_m" localSheetId="31">'Mar 14'!$L$75</definedName>
    <definedName name="UK_Gov_FCLS_3_m" localSheetId="15">'Mar 15'!$L$75</definedName>
    <definedName name="UK_Gov_FCLS_3_m" localSheetId="28">'May 14'!$L$75</definedName>
    <definedName name="UK_Gov_FCLS_3_m" localSheetId="12">'May 15'!$L$75</definedName>
    <definedName name="UK_Gov_FCLS_3_m" localSheetId="20">'Nov 14'!$L$75</definedName>
    <definedName name="UK_Gov_FCLS_3_m" localSheetId="4">'Nov 15'!$L$75</definedName>
    <definedName name="UK_Gov_FCLS_3_m" localSheetId="21">'Oct 14'!$L$75</definedName>
    <definedName name="UK_Gov_FCLS_3_m" localSheetId="5">'Oct 15'!$L$75</definedName>
    <definedName name="UK_Gov_FCLS_3_m" localSheetId="23">'Sep 14'!$L$75</definedName>
    <definedName name="UK_Gov_FCLS_3_m" localSheetId="7">'Sep 15'!$L$75</definedName>
    <definedName name="UK_Gov_FCR" localSheetId="45">'Apr 13'!$L$10</definedName>
    <definedName name="UK_Gov_FCR" localSheetId="29">'Apr 14'!$L$10</definedName>
    <definedName name="UK_Gov_FCR" localSheetId="13">'Apr 15'!$L$10</definedName>
    <definedName name="UK_Gov_FCR" localSheetId="40">'Aug 13'!$L$10</definedName>
    <definedName name="UK_Gov_FCR" localSheetId="24">'Aug 14'!$L$10</definedName>
    <definedName name="UK_Gov_FCR" localSheetId="8">'Aug 15'!$L$10</definedName>
    <definedName name="UK_Gov_FCR" localSheetId="51">'Dec 12'!$L$10</definedName>
    <definedName name="UK_Gov_FCR" localSheetId="35">'Dec 13'!$L$10</definedName>
    <definedName name="UK_Gov_FCR" localSheetId="19">'Dec 14'!$L$10</definedName>
    <definedName name="UK_Gov_FCR" localSheetId="3">'Dec 15'!$L$10</definedName>
    <definedName name="UK_Gov_FCR" localSheetId="48">'Feb 13'!$L$10</definedName>
    <definedName name="UK_Gov_FCR" localSheetId="32">'Feb 14'!$L$10</definedName>
    <definedName name="UK_Gov_FCR" localSheetId="16">'Feb 15'!$L$10</definedName>
    <definedName name="UK_Gov_FCR" localSheetId="49">'Jan 13'!$L$10</definedName>
    <definedName name="UK_Gov_FCR" localSheetId="33">'Jan 14'!$L$10</definedName>
    <definedName name="UK_Gov_FCR" localSheetId="17">'Jan 15'!$L$10</definedName>
    <definedName name="UK_Gov_FCR" localSheetId="41">'Jul 13'!$L$10</definedName>
    <definedName name="UK_Gov_FCR" localSheetId="25">'Jul 14'!$L$10</definedName>
    <definedName name="UK_Gov_FCR" localSheetId="9">'Jul 15'!$L$10</definedName>
    <definedName name="UK_Gov_FCR" localSheetId="43">'Jun 13'!$L$10</definedName>
    <definedName name="UK_Gov_FCR" localSheetId="27">'Jun 14'!$L$10</definedName>
    <definedName name="UK_Gov_FCR" localSheetId="11">'Jun 15'!$L$10</definedName>
    <definedName name="UK_Gov_FCR" localSheetId="47">'Mar 13'!$L$10</definedName>
    <definedName name="UK_Gov_FCR" localSheetId="31">'Mar 14'!$L$10</definedName>
    <definedName name="UK_Gov_FCR" localSheetId="15">'Mar 15'!$L$10</definedName>
    <definedName name="UK_Gov_FCR" localSheetId="44">'May 13'!$L$10</definedName>
    <definedName name="UK_Gov_FCR" localSheetId="28">'May 14'!$L$10</definedName>
    <definedName name="UK_Gov_FCR" localSheetId="12">'May 15'!$L$10</definedName>
    <definedName name="UK_Gov_FCR" localSheetId="36">'Nov 13'!$L$10</definedName>
    <definedName name="UK_Gov_FCR" localSheetId="20">'Nov 14'!$L$10</definedName>
    <definedName name="UK_Gov_FCR" localSheetId="4">'Nov 15'!$L$10</definedName>
    <definedName name="UK_Gov_FCR" localSheetId="37">'Oct 13'!$L$10</definedName>
    <definedName name="UK_Gov_FCR" localSheetId="21">'Oct 14'!$L$10</definedName>
    <definedName name="UK_Gov_FCR" localSheetId="5">'Oct 15'!$L$10</definedName>
    <definedName name="UK_Gov_FCR" localSheetId="39">'Sep 13'!$L$10</definedName>
    <definedName name="UK_Gov_FCR" localSheetId="23">'Sep 14'!$L$10</definedName>
    <definedName name="UK_Gov_FCR" localSheetId="7">'Sep 15'!$L$10</definedName>
    <definedName name="UK_Gov_FCS" localSheetId="29">'Apr 14'!$L$128</definedName>
    <definedName name="UK_Gov_FCS" localSheetId="13">'Apr 15'!$L$128</definedName>
    <definedName name="UK_Gov_FCS" localSheetId="24">'Aug 14'!$L$128</definedName>
    <definedName name="UK_Gov_FCS" localSheetId="8">'Aug 15'!$L$128</definedName>
    <definedName name="UK_Gov_FCS" localSheetId="19">'Dec 14'!$L$128</definedName>
    <definedName name="UK_Gov_FCS" localSheetId="3">'Dec 15'!$L$128</definedName>
    <definedName name="UK_Gov_FCS" localSheetId="16">'Feb 15'!$L$128</definedName>
    <definedName name="UK_Gov_FCS" localSheetId="17">'Jan 15'!$L$128</definedName>
    <definedName name="UK_Gov_FCS" localSheetId="25">'Jul 14'!$L$128</definedName>
    <definedName name="UK_Gov_FCS" localSheetId="9">'Jul 15'!$L$128</definedName>
    <definedName name="UK_Gov_FCS" localSheetId="27">'Jun 14'!$L$128</definedName>
    <definedName name="UK_Gov_FCS" localSheetId="11">'Jun 15'!$L$128</definedName>
    <definedName name="UK_Gov_FCS" localSheetId="31">'Mar 14'!$L$128</definedName>
    <definedName name="UK_Gov_FCS" localSheetId="15">'Mar 15'!$L$128</definedName>
    <definedName name="UK_Gov_FCS" localSheetId="28">'May 14'!$L$128</definedName>
    <definedName name="UK_Gov_FCS" localSheetId="12">'May 15'!$L$128</definedName>
    <definedName name="UK_Gov_FCS" localSheetId="20">'Nov 14'!$L$128</definedName>
    <definedName name="UK_Gov_FCS" localSheetId="4">'Nov 15'!$L$128</definedName>
    <definedName name="UK_Gov_FCS" localSheetId="21">'Oct 14'!$L$128</definedName>
    <definedName name="UK_Gov_FCS" localSheetId="5">'Oct 15'!$L$128</definedName>
    <definedName name="UK_Gov_FCS" localSheetId="23">'Sep 14'!$L$128</definedName>
    <definedName name="UK_Gov_FCS" localSheetId="7">'Sep 15'!$L$128</definedName>
    <definedName name="UK_Gov_FI_foreign" localSheetId="29">'Apr 14'!$L$144</definedName>
    <definedName name="UK_Gov_FI_foreign" localSheetId="13">'Apr 15'!$L$144</definedName>
    <definedName name="UK_Gov_FI_foreign" localSheetId="24">'Aug 14'!$L$144</definedName>
    <definedName name="UK_Gov_FI_foreign" localSheetId="8">'Aug 15'!$L$144</definedName>
    <definedName name="UK_Gov_FI_foreign" localSheetId="19">'Dec 14'!$L$144</definedName>
    <definedName name="UK_Gov_FI_foreign" localSheetId="3">'Dec 15'!$L$144</definedName>
    <definedName name="UK_Gov_FI_foreign" localSheetId="16">'Feb 15'!$L$144</definedName>
    <definedName name="UK_Gov_FI_foreign" localSheetId="17">'Jan 15'!$L$144</definedName>
    <definedName name="UK_Gov_FI_foreign" localSheetId="25">'Jul 14'!$L$144</definedName>
    <definedName name="UK_Gov_FI_foreign" localSheetId="9">'Jul 15'!$L$144</definedName>
    <definedName name="UK_Gov_FI_foreign" localSheetId="27">'Jun 14'!$L$144</definedName>
    <definedName name="UK_Gov_FI_foreign" localSheetId="11">'Jun 15'!$L$144</definedName>
    <definedName name="UK_Gov_FI_foreign" localSheetId="31">'Mar 14'!$L$144</definedName>
    <definedName name="UK_Gov_FI_foreign" localSheetId="15">'Mar 15'!$L$144</definedName>
    <definedName name="UK_Gov_FI_foreign" localSheetId="28">'May 14'!$L$144</definedName>
    <definedName name="UK_Gov_FI_foreign" localSheetId="12">'May 15'!$L$144</definedName>
    <definedName name="UK_Gov_FI_foreign" localSheetId="20">'Nov 14'!$L$144</definedName>
    <definedName name="UK_Gov_FI_foreign" localSheetId="4">'Nov 15'!$L$144</definedName>
    <definedName name="UK_Gov_FI_foreign" localSheetId="21">'Oct 14'!$L$144</definedName>
    <definedName name="UK_Gov_FI_foreign" localSheetId="5">'Oct 15'!$L$144</definedName>
    <definedName name="UK_Gov_FI_foreign" localSheetId="23">'Sep 14'!$L$144</definedName>
    <definedName name="UK_Gov_FI_foreign" localSheetId="7">'Sep 15'!$L$144</definedName>
    <definedName name="UK_Gov_Gold_Dollar" localSheetId="45">'Apr 13'!$L$48</definedName>
    <definedName name="UK_Gov_Gold_Dollar" localSheetId="29">'Apr 14'!$L$48</definedName>
    <definedName name="UK_Gov_Gold_Dollar" localSheetId="13">'Apr 15'!$L$48</definedName>
    <definedName name="UK_Gov_Gold_Dollar" localSheetId="40">'Aug 13'!$L$48</definedName>
    <definedName name="UK_Gov_Gold_Dollar" localSheetId="24">'Aug 14'!$L$48</definedName>
    <definedName name="UK_Gov_Gold_Dollar" localSheetId="8">'Aug 15'!$L$48</definedName>
    <definedName name="UK_Gov_Gold_Dollar" localSheetId="51">'Dec 12'!$L$48</definedName>
    <definedName name="UK_Gov_Gold_Dollar" localSheetId="35">'Dec 13'!$L$48</definedName>
    <definedName name="UK_Gov_Gold_Dollar" localSheetId="19">'Dec 14'!$L$48</definedName>
    <definedName name="UK_Gov_Gold_Dollar" localSheetId="3">'Dec 15'!$L$48</definedName>
    <definedName name="UK_Gov_Gold_Dollar" localSheetId="48">'Feb 13'!$L$48</definedName>
    <definedName name="UK_Gov_Gold_Dollar" localSheetId="32">'Feb 14'!$L$48</definedName>
    <definedName name="UK_Gov_Gold_Dollar" localSheetId="16">'Feb 15'!$L$48</definedName>
    <definedName name="UK_Gov_Gold_Dollar" localSheetId="49">'Jan 13'!$L$48</definedName>
    <definedName name="UK_Gov_Gold_Dollar" localSheetId="33">'Jan 14'!$L$48</definedName>
    <definedName name="UK_Gov_Gold_Dollar" localSheetId="17">'Jan 15'!$L$48</definedName>
    <definedName name="UK_Gov_Gold_Dollar" localSheetId="41">'Jul 13'!$L$48</definedName>
    <definedName name="UK_Gov_Gold_Dollar" localSheetId="25">'Jul 14'!$L$48</definedName>
    <definedName name="UK_Gov_Gold_Dollar" localSheetId="9">'Jul 15'!$L$48</definedName>
    <definedName name="UK_Gov_Gold_Dollar" localSheetId="43">'Jun 13'!$L$48</definedName>
    <definedName name="UK_Gov_Gold_Dollar" localSheetId="27">'Jun 14'!$L$48</definedName>
    <definedName name="UK_Gov_Gold_Dollar" localSheetId="11">'Jun 15'!$L$48</definedName>
    <definedName name="UK_Gov_Gold_Dollar" localSheetId="47">'Mar 13'!$L$48</definedName>
    <definedName name="UK_Gov_Gold_Dollar" localSheetId="31">'Mar 14'!$L$48</definedName>
    <definedName name="UK_Gov_Gold_Dollar" localSheetId="15">'Mar 15'!$L$48</definedName>
    <definedName name="UK_Gov_Gold_Dollar" localSheetId="44">'May 13'!$L$48</definedName>
    <definedName name="UK_Gov_Gold_Dollar" localSheetId="28">'May 14'!$L$48</definedName>
    <definedName name="UK_Gov_Gold_Dollar" localSheetId="12">'May 15'!$L$48</definedName>
    <definedName name="UK_Gov_Gold_Dollar" localSheetId="36">'Nov 13'!$L$48</definedName>
    <definedName name="UK_Gov_Gold_Dollar" localSheetId="20">'Nov 14'!$L$48</definedName>
    <definedName name="UK_Gov_Gold_Dollar" localSheetId="4">'Nov 15'!$L$48</definedName>
    <definedName name="UK_Gov_Gold_Dollar" localSheetId="37">'Oct 13'!$L$48</definedName>
    <definedName name="UK_Gov_Gold_Dollar" localSheetId="21">'Oct 14'!$L$48</definedName>
    <definedName name="UK_Gov_Gold_Dollar" localSheetId="5">'Oct 15'!$L$48</definedName>
    <definedName name="UK_Gov_Gold_Dollar" localSheetId="39">'Sep 13'!$L$48</definedName>
    <definedName name="UK_Gov_Gold_Dollar" localSheetId="23">'Sep 14'!$L$48</definedName>
    <definedName name="UK_Gov_Gold_Dollar" localSheetId="7">'Sep 15'!$L$48</definedName>
    <definedName name="UK_Gov_Gold_Fine" localSheetId="29">'Apr 14'!$L$49</definedName>
    <definedName name="UK_Gov_Gold_Fine" localSheetId="13">'Apr 15'!$L$49</definedName>
    <definedName name="UK_Gov_Gold_Fine" localSheetId="24">'Aug 14'!$L$49</definedName>
    <definedName name="UK_Gov_Gold_Fine" localSheetId="8">'Aug 15'!$L$49</definedName>
    <definedName name="UK_Gov_Gold_Fine" localSheetId="19">'Dec 14'!$L$49</definedName>
    <definedName name="UK_Gov_Gold_Fine" localSheetId="3">'Dec 15'!$L$49</definedName>
    <definedName name="UK_Gov_Gold_Fine" localSheetId="16">'Feb 15'!$L$49</definedName>
    <definedName name="UK_Gov_Gold_Fine" localSheetId="17">'Jan 15'!$L$49</definedName>
    <definedName name="UK_Gov_Gold_Fine" localSheetId="25">'Jul 14'!$L$49</definedName>
    <definedName name="UK_Gov_Gold_Fine" localSheetId="9">'Jul 15'!$L$49</definedName>
    <definedName name="UK_Gov_Gold_Fine" localSheetId="27">'Jun 14'!$L$49</definedName>
    <definedName name="UK_Gov_Gold_Fine" localSheetId="11">'Jun 15'!$L$49</definedName>
    <definedName name="UK_Gov_Gold_Fine" localSheetId="31">'Mar 14'!$L$49</definedName>
    <definedName name="UK_Gov_Gold_Fine" localSheetId="15">'Mar 15'!$L$49</definedName>
    <definedName name="UK_Gov_Gold_Fine" localSheetId="28">'May 14'!$L$49</definedName>
    <definedName name="UK_Gov_Gold_Fine" localSheetId="12">'May 15'!$L$49</definedName>
    <definedName name="UK_Gov_Gold_Fine" localSheetId="20">'Nov 14'!$L$49</definedName>
    <definedName name="UK_Gov_Gold_Fine" localSheetId="4">'Nov 15'!$L$49</definedName>
    <definedName name="UK_Gov_Gold_Fine" localSheetId="21">'Oct 14'!$L$49</definedName>
    <definedName name="UK_Gov_Gold_Fine" localSheetId="5">'Oct 15'!$L$49</definedName>
    <definedName name="UK_Gov_Gold_Fine" localSheetId="23">'Sep 14'!$L$49</definedName>
    <definedName name="UK_Gov_Gold_Fine" localSheetId="7">'Sep 15'!$L$49</definedName>
    <definedName name="UK_Gov_IMF" localSheetId="45">'Apr 13'!$L$44</definedName>
    <definedName name="UK_Gov_IMF" localSheetId="29">'Apr 14'!$L$44</definedName>
    <definedName name="UK_Gov_IMF" localSheetId="13">'Apr 15'!$L$44</definedName>
    <definedName name="UK_Gov_IMF" localSheetId="40">'Aug 13'!$L$44</definedName>
    <definedName name="UK_Gov_IMF" localSheetId="24">'Aug 14'!$L$44</definedName>
    <definedName name="UK_Gov_IMF" localSheetId="8">'Aug 15'!$L$44</definedName>
    <definedName name="UK_Gov_IMF" localSheetId="51">'Dec 12'!$L$44</definedName>
    <definedName name="UK_Gov_IMF" localSheetId="35">'Dec 13'!$L$44</definedName>
    <definedName name="UK_Gov_IMF" localSheetId="19">'Dec 14'!$L$44</definedName>
    <definedName name="UK_Gov_IMF" localSheetId="3">'Dec 15'!$L$44</definedName>
    <definedName name="UK_Gov_IMF" localSheetId="48">'Feb 13'!$L$44</definedName>
    <definedName name="UK_Gov_IMF" localSheetId="32">'Feb 14'!$L$44</definedName>
    <definedName name="UK_Gov_IMF" localSheetId="16">'Feb 15'!$L$44</definedName>
    <definedName name="UK_Gov_IMF" localSheetId="49">'Jan 13'!$L$44</definedName>
    <definedName name="UK_Gov_IMF" localSheetId="33">'Jan 14'!$L$44</definedName>
    <definedName name="UK_Gov_IMF" localSheetId="17">'Jan 15'!$L$44</definedName>
    <definedName name="UK_Gov_IMF" localSheetId="41">'Jul 13'!$L$44</definedName>
    <definedName name="UK_Gov_IMF" localSheetId="25">'Jul 14'!$L$44</definedName>
    <definedName name="UK_Gov_IMF" localSheetId="9">'Jul 15'!$L$44</definedName>
    <definedName name="UK_Gov_IMF" localSheetId="43">'Jun 13'!$L$44</definedName>
    <definedName name="UK_Gov_IMF" localSheetId="27">'Jun 14'!$L$44</definedName>
    <definedName name="UK_Gov_IMF" localSheetId="11">'Jun 15'!$L$44</definedName>
    <definedName name="UK_Gov_IMF" localSheetId="47">'Mar 13'!$L$44</definedName>
    <definedName name="UK_Gov_IMF" localSheetId="31">'Mar 14'!$L$44</definedName>
    <definedName name="UK_Gov_IMF" localSheetId="15">'Mar 15'!$L$44</definedName>
    <definedName name="UK_Gov_IMF" localSheetId="44">'May 13'!$L$44</definedName>
    <definedName name="UK_Gov_IMF" localSheetId="28">'May 14'!$L$44</definedName>
    <definedName name="UK_Gov_IMF" localSheetId="12">'May 15'!$L$44</definedName>
    <definedName name="UK_Gov_IMF" localSheetId="36">'Nov 13'!$L$44</definedName>
    <definedName name="UK_Gov_IMF" localSheetId="20">'Nov 14'!$L$44</definedName>
    <definedName name="UK_Gov_IMF" localSheetId="4">'Nov 15'!$L$44</definedName>
    <definedName name="UK_Gov_IMF" localSheetId="37">'Oct 13'!$L$44</definedName>
    <definedName name="UK_Gov_IMF" localSheetId="21">'Oct 14'!$L$44</definedName>
    <definedName name="UK_Gov_IMF" localSheetId="5">'Oct 15'!$L$44</definedName>
    <definedName name="UK_Gov_IMF" localSheetId="39">'Sep 13'!$L$44</definedName>
    <definedName name="UK_Gov_IMF" localSheetId="23">'Sep 14'!$L$44</definedName>
    <definedName name="UK_Gov_IMF" localSheetId="7">'Sep 15'!$L$44</definedName>
    <definedName name="UK_Gov_Liab_Collateral" localSheetId="29">'Apr 14'!$L$124</definedName>
    <definedName name="UK_Gov_Liab_Collateral" localSheetId="13">'Apr 15'!$L$124</definedName>
    <definedName name="UK_Gov_Liab_Collateral" localSheetId="24">'Aug 14'!$L$124</definedName>
    <definedName name="UK_Gov_Liab_Collateral" localSheetId="8">'Aug 15'!$L$124</definedName>
    <definedName name="UK_Gov_Liab_Collateral" localSheetId="19">'Dec 14'!$L$124</definedName>
    <definedName name="UK_Gov_Liab_Collateral" localSheetId="3">'Dec 15'!$L$124</definedName>
    <definedName name="UK_Gov_Liab_Collateral" localSheetId="16">'Feb 15'!$L$124</definedName>
    <definedName name="UK_Gov_Liab_Collateral" localSheetId="17">'Jan 15'!$L$124</definedName>
    <definedName name="UK_Gov_Liab_Collateral" localSheetId="25">'Jul 14'!$L$124</definedName>
    <definedName name="UK_Gov_Liab_Collateral" localSheetId="9">'Jul 15'!$L$124</definedName>
    <definedName name="UK_Gov_Liab_Collateral" localSheetId="27">'Jun 14'!$L$124</definedName>
    <definedName name="UK_Gov_Liab_Collateral" localSheetId="11">'Jun 15'!$L$124</definedName>
    <definedName name="UK_Gov_Liab_Collateral" localSheetId="31">'Mar 14'!$L$124</definedName>
    <definedName name="UK_Gov_Liab_Collateral" localSheetId="15">'Mar 15'!$L$124</definedName>
    <definedName name="UK_Gov_Liab_Collateral" localSheetId="28">'May 14'!$L$124</definedName>
    <definedName name="UK_Gov_Liab_Collateral" localSheetId="12">'May 15'!$L$124</definedName>
    <definedName name="UK_Gov_Liab_Collateral" localSheetId="20">'Nov 14'!$L$124</definedName>
    <definedName name="UK_Gov_Liab_Collateral" localSheetId="4">'Nov 15'!$L$124</definedName>
    <definedName name="UK_Gov_Liab_Collateral" localSheetId="21">'Oct 14'!$L$124</definedName>
    <definedName name="UK_Gov_Liab_Collateral" localSheetId="5">'Oct 15'!$L$124</definedName>
    <definedName name="UK_Gov_Liab_Collateral" localSheetId="23">'Sep 14'!$L$124</definedName>
    <definedName name="UK_Gov_Liab_Collateral" localSheetId="7">'Sep 15'!$L$124</definedName>
    <definedName name="UK_Gov_Liab_Foreign" localSheetId="29">'Apr 14'!$L$122</definedName>
    <definedName name="UK_Gov_Liab_Foreign" localSheetId="13">'Apr 15'!$L$122</definedName>
    <definedName name="UK_Gov_Liab_Foreign" localSheetId="24">'Aug 14'!$L$122</definedName>
    <definedName name="UK_Gov_Liab_Foreign" localSheetId="8">'Aug 15'!$L$122</definedName>
    <definedName name="UK_Gov_Liab_Foreign" localSheetId="19">'Dec 14'!$L$122</definedName>
    <definedName name="UK_Gov_Liab_Foreign" localSheetId="3">'Dec 15'!$L$122</definedName>
    <definedName name="UK_Gov_Liab_Foreign" localSheetId="16">'Feb 15'!$L$122</definedName>
    <definedName name="UK_Gov_Liab_Foreign" localSheetId="17">'Jan 15'!$L$122</definedName>
    <definedName name="UK_Gov_Liab_Foreign" localSheetId="25">'Jul 14'!$L$122</definedName>
    <definedName name="UK_Gov_Liab_Foreign" localSheetId="9">'Jul 15'!$L$122</definedName>
    <definedName name="UK_Gov_Liab_Foreign" localSheetId="27">'Jun 14'!$L$122</definedName>
    <definedName name="UK_Gov_Liab_Foreign" localSheetId="11">'Jun 15'!$L$122</definedName>
    <definedName name="UK_Gov_Liab_Foreign" localSheetId="31">'Mar 14'!$L$122</definedName>
    <definedName name="UK_Gov_Liab_Foreign" localSheetId="15">'Mar 15'!$L$122</definedName>
    <definedName name="UK_Gov_Liab_Foreign" localSheetId="28">'May 14'!$L$122</definedName>
    <definedName name="UK_Gov_Liab_Foreign" localSheetId="12">'May 15'!$L$122</definedName>
    <definedName name="UK_Gov_Liab_Foreign" localSheetId="20">'Nov 14'!$L$122</definedName>
    <definedName name="UK_Gov_Liab_Foreign" localSheetId="4">'Nov 15'!$L$122</definedName>
    <definedName name="UK_Gov_Liab_Foreign" localSheetId="21">'Oct 14'!$L$122</definedName>
    <definedName name="UK_Gov_Liab_Foreign" localSheetId="5">'Oct 15'!$L$122</definedName>
    <definedName name="UK_Gov_Liab_Foreign" localSheetId="23">'Sep 14'!$L$122</definedName>
    <definedName name="UK_Gov_Liab_Foreign" localSheetId="7">'Sep 15'!$L$122</definedName>
    <definedName name="UK_Gov_Liab_Other" localSheetId="29">'Apr 14'!$L$125</definedName>
    <definedName name="UK_Gov_Liab_Other" localSheetId="13">'Apr 15'!$L$125</definedName>
    <definedName name="UK_Gov_Liab_Other" localSheetId="24">'Aug 14'!$L$125</definedName>
    <definedName name="UK_Gov_Liab_Other" localSheetId="8">'Aug 15'!$L$125</definedName>
    <definedName name="UK_Gov_Liab_Other" localSheetId="19">'Dec 14'!$L$125</definedName>
    <definedName name="UK_Gov_Liab_Other" localSheetId="3">'Dec 15'!$L$125</definedName>
    <definedName name="UK_Gov_Liab_Other" localSheetId="16">'Feb 15'!$L$125</definedName>
    <definedName name="UK_Gov_Liab_Other" localSheetId="17">'Jan 15'!$L$125</definedName>
    <definedName name="UK_Gov_Liab_Other" localSheetId="25">'Jul 14'!$L$125</definedName>
    <definedName name="UK_Gov_Liab_Other" localSheetId="9">'Jul 15'!$L$125</definedName>
    <definedName name="UK_Gov_Liab_Other" localSheetId="27">'Jun 14'!$L$125</definedName>
    <definedName name="UK_Gov_Liab_Other" localSheetId="11">'Jun 15'!$L$125</definedName>
    <definedName name="UK_Gov_Liab_Other" localSheetId="31">'Mar 14'!$L$125</definedName>
    <definedName name="UK_Gov_Liab_Other" localSheetId="15">'Mar 15'!$L$125</definedName>
    <definedName name="UK_Gov_Liab_Other" localSheetId="28">'May 14'!$L$125</definedName>
    <definedName name="UK_Gov_Liab_Other" localSheetId="12">'May 15'!$L$125</definedName>
    <definedName name="UK_Gov_Liab_Other" localSheetId="20">'Nov 14'!$L$125</definedName>
    <definedName name="UK_Gov_Liab_Other" localSheetId="4">'Nov 15'!$L$125</definedName>
    <definedName name="UK_Gov_Liab_Other" localSheetId="21">'Oct 14'!$L$125</definedName>
    <definedName name="UK_Gov_Liab_Other" localSheetId="5">'Oct 15'!$L$125</definedName>
    <definedName name="UK_Gov_Liab_Other" localSheetId="23">'Sep 14'!$L$125</definedName>
    <definedName name="UK_Gov_Liab_Other" localSheetId="7">'Sep 15'!$L$125</definedName>
    <definedName name="UK_Gov_Long" localSheetId="29">'Apr 14'!$L$87</definedName>
    <definedName name="UK_Gov_Long" localSheetId="13">'Apr 15'!$L$87</definedName>
    <definedName name="UK_Gov_Long" localSheetId="24">'Aug 14'!$L$87</definedName>
    <definedName name="UK_Gov_Long" localSheetId="8">'Aug 15'!$L$87</definedName>
    <definedName name="UK_Gov_Long" localSheetId="19">'Dec 14'!$L$87</definedName>
    <definedName name="UK_Gov_Long" localSheetId="3">'Dec 15'!$L$87</definedName>
    <definedName name="UK_Gov_Long" localSheetId="16">'Feb 15'!$L$87</definedName>
    <definedName name="UK_Gov_Long" localSheetId="17">'Jan 15'!$L$87</definedName>
    <definedName name="UK_Gov_Long" localSheetId="25">'Jul 14'!$L$87</definedName>
    <definedName name="UK_Gov_Long" localSheetId="9">'Jul 15'!$L$87</definedName>
    <definedName name="UK_Gov_Long" localSheetId="27">'Jun 14'!$L$87</definedName>
    <definedName name="UK_Gov_Long" localSheetId="11">'Jun 15'!$L$87</definedName>
    <definedName name="UK_Gov_Long" localSheetId="31">'Mar 14'!$L$87</definedName>
    <definedName name="UK_Gov_Long" localSheetId="15">'Mar 15'!$L$87</definedName>
    <definedName name="UK_Gov_Long" localSheetId="28">'May 14'!$L$87</definedName>
    <definedName name="UK_Gov_Long" localSheetId="12">'May 15'!$L$87</definedName>
    <definedName name="UK_Gov_Long" localSheetId="20">'Nov 14'!$L$87</definedName>
    <definedName name="UK_Gov_Long" localSheetId="4">'Nov 15'!$L$87</definedName>
    <definedName name="UK_Gov_Long" localSheetId="21">'Oct 14'!$L$87</definedName>
    <definedName name="UK_Gov_Long" localSheetId="5">'Oct 15'!$L$87</definedName>
    <definedName name="UK_Gov_Long" localSheetId="23">'Sep 14'!$L$87</definedName>
    <definedName name="UK_Gov_Long" localSheetId="7">'Sep 15'!$L$87</definedName>
    <definedName name="UK_Gov_Long_1_m" localSheetId="29">'Apr 14'!$L$89</definedName>
    <definedName name="UK_Gov_Long_1_m" localSheetId="13">'Apr 15'!$L$89</definedName>
    <definedName name="UK_Gov_Long_1_m" localSheetId="24">'Aug 14'!$L$89</definedName>
    <definedName name="UK_Gov_Long_1_m" localSheetId="8">'Aug 15'!$L$89</definedName>
    <definedName name="UK_Gov_Long_1_m" localSheetId="19">'Dec 14'!$L$89</definedName>
    <definedName name="UK_Gov_Long_1_m" localSheetId="3">'Dec 15'!$L$89</definedName>
    <definedName name="UK_Gov_Long_1_m" localSheetId="16">'Feb 15'!$L$89</definedName>
    <definedName name="UK_Gov_Long_1_m" localSheetId="17">'Jan 15'!$L$89</definedName>
    <definedName name="UK_Gov_Long_1_m" localSheetId="25">'Jul 14'!$L$89</definedName>
    <definedName name="UK_Gov_Long_1_m" localSheetId="9">'Jul 15'!$L$89</definedName>
    <definedName name="UK_Gov_Long_1_m" localSheetId="27">'Jun 14'!$L$89</definedName>
    <definedName name="UK_Gov_Long_1_m" localSheetId="11">'Jun 15'!$L$89</definedName>
    <definedName name="UK_Gov_Long_1_m" localSheetId="31">'Mar 14'!$L$89</definedName>
    <definedName name="UK_Gov_Long_1_m" localSheetId="15">'Mar 15'!$L$89</definedName>
    <definedName name="UK_Gov_Long_1_m" localSheetId="28">'May 14'!$L$89</definedName>
    <definedName name="UK_Gov_Long_1_m" localSheetId="12">'May 15'!$L$89</definedName>
    <definedName name="UK_Gov_Long_1_m" localSheetId="20">'Nov 14'!$L$89</definedName>
    <definedName name="UK_Gov_Long_1_m" localSheetId="4">'Nov 15'!$L$89</definedName>
    <definedName name="UK_Gov_Long_1_m" localSheetId="21">'Oct 14'!$L$89</definedName>
    <definedName name="UK_Gov_Long_1_m" localSheetId="5">'Oct 15'!$L$89</definedName>
    <definedName name="UK_Gov_Long_1_m" localSheetId="23">'Sep 14'!$L$89</definedName>
    <definedName name="UK_Gov_Long_1_m" localSheetId="7">'Sep 15'!$L$89</definedName>
    <definedName name="UK_Gov_Long_1_y" localSheetId="29">'Apr 14'!$L$91</definedName>
    <definedName name="UK_Gov_Long_1_y" localSheetId="13">'Apr 15'!$L$91</definedName>
    <definedName name="UK_Gov_Long_1_y" localSheetId="24">'Aug 14'!$L$91</definedName>
    <definedName name="UK_Gov_Long_1_y" localSheetId="8">'Aug 15'!$L$91</definedName>
    <definedName name="UK_Gov_Long_1_y" localSheetId="19">'Dec 14'!$L$91</definedName>
    <definedName name="UK_Gov_Long_1_y" localSheetId="3">'Dec 15'!$L$91</definedName>
    <definedName name="UK_Gov_Long_1_y" localSheetId="16">'Feb 15'!$L$91</definedName>
    <definedName name="UK_Gov_Long_1_y" localSheetId="17">'Jan 15'!$L$91</definedName>
    <definedName name="UK_Gov_Long_1_y" localSheetId="25">'Jul 14'!$L$91</definedName>
    <definedName name="UK_Gov_Long_1_y" localSheetId="9">'Jul 15'!$L$91</definedName>
    <definedName name="UK_Gov_Long_1_y" localSheetId="27">'Jun 14'!$L$91</definedName>
    <definedName name="UK_Gov_Long_1_y" localSheetId="11">'Jun 15'!$L$91</definedName>
    <definedName name="UK_Gov_Long_1_y" localSheetId="31">'Mar 14'!$L$91</definedName>
    <definedName name="UK_Gov_Long_1_y" localSheetId="15">'Mar 15'!$L$91</definedName>
    <definedName name="UK_Gov_Long_1_y" localSheetId="28">'May 14'!$L$91</definedName>
    <definedName name="UK_Gov_Long_1_y" localSheetId="12">'May 15'!$L$91</definedName>
    <definedName name="UK_Gov_Long_1_y" localSheetId="20">'Nov 14'!$L$91</definedName>
    <definedName name="UK_Gov_Long_1_y" localSheetId="4">'Nov 15'!$L$91</definedName>
    <definedName name="UK_Gov_Long_1_y" localSheetId="21">'Oct 14'!$L$91</definedName>
    <definedName name="UK_Gov_Long_1_y" localSheetId="5">'Oct 15'!$L$91</definedName>
    <definedName name="UK_Gov_Long_1_y" localSheetId="23">'Sep 14'!$L$91</definedName>
    <definedName name="UK_Gov_Long_1_y" localSheetId="7">'Sep 15'!$L$91</definedName>
    <definedName name="UK_Gov_Long_3_m" localSheetId="29">'Apr 14'!$L$90</definedName>
    <definedName name="UK_Gov_Long_3_m" localSheetId="13">'Apr 15'!$L$90</definedName>
    <definedName name="UK_Gov_Long_3_m" localSheetId="24">'Aug 14'!$L$90</definedName>
    <definedName name="UK_Gov_Long_3_m" localSheetId="8">'Aug 15'!$L$90</definedName>
    <definedName name="UK_Gov_Long_3_m" localSheetId="19">'Dec 14'!$L$90</definedName>
    <definedName name="UK_Gov_Long_3_m" localSheetId="3">'Dec 15'!$L$90</definedName>
    <definedName name="UK_Gov_Long_3_m" localSheetId="16">'Feb 15'!$L$90</definedName>
    <definedName name="UK_Gov_Long_3_m" localSheetId="17">'Jan 15'!$L$90</definedName>
    <definedName name="UK_Gov_Long_3_m" localSheetId="25">'Jul 14'!$L$90</definedName>
    <definedName name="UK_Gov_Long_3_m" localSheetId="9">'Jul 15'!$L$90</definedName>
    <definedName name="UK_Gov_Long_3_m" localSheetId="27">'Jun 14'!$L$90</definedName>
    <definedName name="UK_Gov_Long_3_m" localSheetId="11">'Jun 15'!$L$90</definedName>
    <definedName name="UK_Gov_Long_3_m" localSheetId="31">'Mar 14'!$L$90</definedName>
    <definedName name="UK_Gov_Long_3_m" localSheetId="15">'Mar 15'!$L$90</definedName>
    <definedName name="UK_Gov_Long_3_m" localSheetId="28">'May 14'!$L$90</definedName>
    <definedName name="UK_Gov_Long_3_m" localSheetId="12">'May 15'!$L$90</definedName>
    <definedName name="UK_Gov_Long_3_m" localSheetId="20">'Nov 14'!$L$90</definedName>
    <definedName name="UK_Gov_Long_3_m" localSheetId="4">'Nov 15'!$L$90</definedName>
    <definedName name="UK_Gov_Long_3_m" localSheetId="21">'Oct 14'!$L$90</definedName>
    <definedName name="UK_Gov_Long_3_m" localSheetId="5">'Oct 15'!$L$90</definedName>
    <definedName name="UK_Gov_Long_3_m" localSheetId="23">'Sep 14'!$L$90</definedName>
    <definedName name="UK_Gov_Long_3_m" localSheetId="7">'Sep 15'!$L$90</definedName>
    <definedName name="UK_Gov_MMI" localSheetId="29">'Apr 14'!$L$23</definedName>
    <definedName name="UK_Gov_MMI" localSheetId="13">'Apr 15'!$L$23</definedName>
    <definedName name="UK_Gov_MMI" localSheetId="24">'Aug 14'!$L$23</definedName>
    <definedName name="UK_Gov_MMI" localSheetId="8">'Aug 15'!$L$23</definedName>
    <definedName name="UK_Gov_MMI" localSheetId="19">'Dec 14'!$L$23</definedName>
    <definedName name="UK_Gov_MMI" localSheetId="3">'Dec 15'!$L$23</definedName>
    <definedName name="UK_Gov_MMI" localSheetId="16">'Feb 15'!$L$23</definedName>
    <definedName name="UK_Gov_MMI" localSheetId="17">'Jan 15'!$L$23</definedName>
    <definedName name="UK_Gov_MMI" localSheetId="25">'Jul 14'!$L$23</definedName>
    <definedName name="UK_Gov_MMI" localSheetId="9">'Jul 15'!$L$23</definedName>
    <definedName name="UK_Gov_MMI" localSheetId="27">'Jun 14'!$L$23</definedName>
    <definedName name="UK_Gov_MMI" localSheetId="11">'Jun 15'!$L$23</definedName>
    <definedName name="UK_Gov_MMI" localSheetId="31">'Mar 14'!$L$23</definedName>
    <definedName name="UK_Gov_MMI" localSheetId="15">'Mar 15'!$L$23</definedName>
    <definedName name="UK_Gov_MMI" localSheetId="28">'May 14'!$L$23</definedName>
    <definedName name="UK_Gov_MMI" localSheetId="12">'May 15'!$L$23</definedName>
    <definedName name="UK_Gov_MMI" localSheetId="20">'Nov 14'!$L$23</definedName>
    <definedName name="UK_Gov_MMI" localSheetId="4">'Nov 15'!$L$23</definedName>
    <definedName name="UK_Gov_MMI" localSheetId="21">'Oct 14'!$L$23</definedName>
    <definedName name="UK_Gov_MMI" localSheetId="5">'Oct 15'!$L$23</definedName>
    <definedName name="UK_Gov_MMI" localSheetId="23">'Sep 14'!$L$23</definedName>
    <definedName name="UK_Gov_MMI" localSheetId="7">'Sep 15'!$L$23</definedName>
    <definedName name="UK_Gov_MMI_Claim" localSheetId="29">'Apr 14'!$L$24</definedName>
    <definedName name="UK_Gov_MMI_Claim" localSheetId="13">'Apr 15'!$L$24</definedName>
    <definedName name="UK_Gov_MMI_Claim" localSheetId="24">'Aug 14'!$L$24</definedName>
    <definedName name="UK_Gov_MMI_Claim" localSheetId="8">'Aug 15'!$L$24</definedName>
    <definedName name="UK_Gov_MMI_Claim" localSheetId="19">'Dec 14'!$L$24</definedName>
    <definedName name="UK_Gov_MMI_Claim" localSheetId="3">'Dec 15'!$L$24</definedName>
    <definedName name="UK_Gov_MMI_Claim" localSheetId="16">'Feb 15'!$L$24</definedName>
    <definedName name="UK_Gov_MMI_Claim" localSheetId="17">'Jan 15'!$L$24</definedName>
    <definedName name="UK_Gov_MMI_Claim" localSheetId="25">'Jul 14'!$L$24</definedName>
    <definedName name="UK_Gov_MMI_Claim" localSheetId="9">'Jul 15'!$L$24</definedName>
    <definedName name="UK_Gov_MMI_Claim" localSheetId="27">'Jun 14'!$L$24</definedName>
    <definedName name="UK_Gov_MMI_Claim" localSheetId="11">'Jun 15'!$L$24</definedName>
    <definedName name="UK_Gov_MMI_Claim" localSheetId="31">'Mar 14'!$L$24</definedName>
    <definedName name="UK_Gov_MMI_Claim" localSheetId="15">'Mar 15'!$L$24</definedName>
    <definedName name="UK_Gov_MMI_Claim" localSheetId="28">'May 14'!$L$24</definedName>
    <definedName name="UK_Gov_MMI_Claim" localSheetId="12">'May 15'!$L$24</definedName>
    <definedName name="UK_Gov_MMI_Claim" localSheetId="20">'Nov 14'!$L$24</definedName>
    <definedName name="UK_Gov_MMI_Claim" localSheetId="4">'Nov 15'!$L$24</definedName>
    <definedName name="UK_Gov_MMI_Claim" localSheetId="21">'Oct 14'!$L$24</definedName>
    <definedName name="UK_Gov_MMI_Claim" localSheetId="5">'Oct 15'!$L$24</definedName>
    <definedName name="UK_Gov_MMI_Claim" localSheetId="23">'Sep 14'!$L$24</definedName>
    <definedName name="UK_Gov_MMI_Claim" localSheetId="7">'Sep 15'!$L$24</definedName>
    <definedName name="UK_Gov_MMI_HQ_In" localSheetId="29">'Apr 14'!$L$25</definedName>
    <definedName name="UK_Gov_MMI_HQ_In" localSheetId="13">'Apr 15'!$L$25</definedName>
    <definedName name="UK_Gov_MMI_HQ_In" localSheetId="24">'Aug 14'!$L$25</definedName>
    <definedName name="UK_Gov_MMI_HQ_In" localSheetId="8">'Aug 15'!$L$25</definedName>
    <definedName name="UK_Gov_MMI_HQ_In" localSheetId="19">'Dec 14'!$L$25</definedName>
    <definedName name="UK_Gov_MMI_HQ_In" localSheetId="3">'Dec 15'!$L$25</definedName>
    <definedName name="UK_Gov_MMI_HQ_In" localSheetId="16">'Feb 15'!$L$25</definedName>
    <definedName name="UK_Gov_MMI_HQ_In" localSheetId="17">'Jan 15'!$L$25</definedName>
    <definedName name="UK_Gov_MMI_HQ_In" localSheetId="25">'Jul 14'!$L$25</definedName>
    <definedName name="UK_Gov_MMI_HQ_In" localSheetId="9">'Jul 15'!$L$25</definedName>
    <definedName name="UK_Gov_MMI_HQ_In" localSheetId="27">'Jun 14'!$L$25</definedName>
    <definedName name="UK_Gov_MMI_HQ_In" localSheetId="11">'Jun 15'!$L$25</definedName>
    <definedName name="UK_Gov_MMI_HQ_In" localSheetId="31">'Mar 14'!$L$25</definedName>
    <definedName name="UK_Gov_MMI_HQ_In" localSheetId="15">'Mar 15'!$L$25</definedName>
    <definedName name="UK_Gov_MMI_HQ_In" localSheetId="28">'May 14'!$L$25</definedName>
    <definedName name="UK_Gov_MMI_HQ_In" localSheetId="12">'May 15'!$L$25</definedName>
    <definedName name="UK_Gov_MMI_HQ_In" localSheetId="20">'Nov 14'!$L$25</definedName>
    <definedName name="UK_Gov_MMI_HQ_In" localSheetId="4">'Nov 15'!$L$25</definedName>
    <definedName name="UK_Gov_MMI_HQ_In" localSheetId="21">'Oct 14'!$L$25</definedName>
    <definedName name="UK_Gov_MMI_HQ_In" localSheetId="5">'Oct 15'!$L$25</definedName>
    <definedName name="UK_Gov_MMI_HQ_In" localSheetId="23">'Sep 14'!$L$25</definedName>
    <definedName name="UK_Gov_MMI_HQ_In" localSheetId="7">'Sep 15'!$L$25</definedName>
    <definedName name="UK_Gov_MMI_HQ_In_Non_Res" localSheetId="29">'Apr 14'!$L$27</definedName>
    <definedName name="UK_Gov_MMI_HQ_In_Non_Res" localSheetId="13">'Apr 15'!$L$27</definedName>
    <definedName name="UK_Gov_MMI_HQ_In_Non_Res" localSheetId="24">'Aug 14'!$L$27</definedName>
    <definedName name="UK_Gov_MMI_HQ_In_Non_Res" localSheetId="8">'Aug 15'!$L$27</definedName>
    <definedName name="UK_Gov_MMI_HQ_In_Non_Res" localSheetId="19">'Dec 14'!$L$27</definedName>
    <definedName name="UK_Gov_MMI_HQ_In_Non_Res" localSheetId="3">'Dec 15'!$L$27</definedName>
    <definedName name="UK_Gov_MMI_HQ_In_Non_Res" localSheetId="16">'Feb 15'!$L$27</definedName>
    <definedName name="UK_Gov_MMI_HQ_In_Non_Res" localSheetId="17">'Jan 15'!$L$27</definedName>
    <definedName name="UK_Gov_MMI_HQ_In_Non_Res" localSheetId="25">'Jul 14'!$L$27</definedName>
    <definedName name="UK_Gov_MMI_HQ_In_Non_Res" localSheetId="9">'Jul 15'!$L$27</definedName>
    <definedName name="UK_Gov_MMI_HQ_In_Non_Res" localSheetId="27">'Jun 14'!$L$27</definedName>
    <definedName name="UK_Gov_MMI_HQ_In_Non_Res" localSheetId="11">'Jun 15'!$L$27</definedName>
    <definedName name="UK_Gov_MMI_HQ_In_Non_Res" localSheetId="31">'Mar 14'!$L$27</definedName>
    <definedName name="UK_Gov_MMI_HQ_In_Non_Res" localSheetId="15">'Mar 15'!$L$27</definedName>
    <definedName name="UK_Gov_MMI_HQ_In_Non_Res" localSheetId="28">'May 14'!$L$27</definedName>
    <definedName name="UK_Gov_MMI_HQ_In_Non_Res" localSheetId="12">'May 15'!$L$27</definedName>
    <definedName name="UK_Gov_MMI_HQ_In_Non_Res" localSheetId="20">'Nov 14'!$L$27</definedName>
    <definedName name="UK_Gov_MMI_HQ_In_Non_Res" localSheetId="4">'Nov 15'!$L$27</definedName>
    <definedName name="UK_Gov_MMI_HQ_In_Non_Res" localSheetId="21">'Oct 14'!$L$27</definedName>
    <definedName name="UK_Gov_MMI_HQ_In_Non_Res" localSheetId="5">'Oct 15'!$L$27</definedName>
    <definedName name="UK_Gov_MMI_HQ_In_Non_Res" localSheetId="23">'Sep 14'!$L$27</definedName>
    <definedName name="UK_Gov_MMI_HQ_In_Non_Res" localSheetId="7">'Sep 15'!$L$27</definedName>
    <definedName name="UK_Gov_MMI_HQ_In_Res" localSheetId="29">'Apr 14'!$L$26</definedName>
    <definedName name="UK_Gov_MMI_HQ_In_Res" localSheetId="13">'Apr 15'!$L$26</definedName>
    <definedName name="UK_Gov_MMI_HQ_In_Res" localSheetId="24">'Aug 14'!$L$26</definedName>
    <definedName name="UK_Gov_MMI_HQ_In_Res" localSheetId="8">'Aug 15'!$L$26</definedName>
    <definedName name="UK_Gov_MMI_HQ_In_Res" localSheetId="19">'Dec 14'!$L$26</definedName>
    <definedName name="UK_Gov_MMI_HQ_In_Res" localSheetId="3">'Dec 15'!$L$26</definedName>
    <definedName name="UK_Gov_MMI_HQ_In_Res" localSheetId="16">'Feb 15'!$L$26</definedName>
    <definedName name="UK_Gov_MMI_HQ_In_Res" localSheetId="17">'Jan 15'!$L$26</definedName>
    <definedName name="UK_Gov_MMI_HQ_In_Res" localSheetId="25">'Jul 14'!$L$26</definedName>
    <definedName name="UK_Gov_MMI_HQ_In_Res" localSheetId="9">'Jul 15'!$L$26</definedName>
    <definedName name="UK_Gov_MMI_HQ_In_Res" localSheetId="27">'Jun 14'!$L$26</definedName>
    <definedName name="UK_Gov_MMI_HQ_In_Res" localSheetId="11">'Jun 15'!$L$26</definedName>
    <definedName name="UK_Gov_MMI_HQ_In_Res" localSheetId="31">'Mar 14'!$L$26</definedName>
    <definedName name="UK_Gov_MMI_HQ_In_Res" localSheetId="15">'Mar 15'!$L$26</definedName>
    <definedName name="UK_Gov_MMI_HQ_In_Res" localSheetId="28">'May 14'!$L$26</definedName>
    <definedName name="UK_Gov_MMI_HQ_In_Res" localSheetId="12">'May 15'!$L$26</definedName>
    <definedName name="UK_Gov_MMI_HQ_In_Res" localSheetId="20">'Nov 14'!$L$26</definedName>
    <definedName name="UK_Gov_MMI_HQ_In_Res" localSheetId="4">'Nov 15'!$L$26</definedName>
    <definedName name="UK_Gov_MMI_HQ_In_Res" localSheetId="21">'Oct 14'!$L$26</definedName>
    <definedName name="UK_Gov_MMI_HQ_In_Res" localSheetId="5">'Oct 15'!$L$26</definedName>
    <definedName name="UK_Gov_MMI_HQ_In_Res" localSheetId="23">'Sep 14'!$L$26</definedName>
    <definedName name="UK_Gov_MMI_HQ_In_Res" localSheetId="7">'Sep 15'!$L$26</definedName>
    <definedName name="UK_Gov_MMI_HQ_Out" localSheetId="29">'Apr 14'!$L$28</definedName>
    <definedName name="UK_Gov_MMI_HQ_Out" localSheetId="13">'Apr 15'!$L$28</definedName>
    <definedName name="UK_Gov_MMI_HQ_Out" localSheetId="24">'Aug 14'!$L$28</definedName>
    <definedName name="UK_Gov_MMI_HQ_Out" localSheetId="8">'Aug 15'!$L$28</definedName>
    <definedName name="UK_Gov_MMI_HQ_Out" localSheetId="19">'Dec 14'!$L$28</definedName>
    <definedName name="UK_Gov_MMI_HQ_Out" localSheetId="3">'Dec 15'!$L$28</definedName>
    <definedName name="UK_Gov_MMI_HQ_Out" localSheetId="16">'Feb 15'!$L$28</definedName>
    <definedName name="UK_Gov_MMI_HQ_Out" localSheetId="17">'Jan 15'!$L$28</definedName>
    <definedName name="UK_Gov_MMI_HQ_Out" localSheetId="25">'Jul 14'!$L$28</definedName>
    <definedName name="UK_Gov_MMI_HQ_Out" localSheetId="9">'Jul 15'!$L$28</definedName>
    <definedName name="UK_Gov_MMI_HQ_Out" localSheetId="27">'Jun 14'!$L$28</definedName>
    <definedName name="UK_Gov_MMI_HQ_Out" localSheetId="11">'Jun 15'!$L$28</definedName>
    <definedName name="UK_Gov_MMI_HQ_Out" localSheetId="31">'Mar 14'!$L$28</definedName>
    <definedName name="UK_Gov_MMI_HQ_Out" localSheetId="15">'Mar 15'!$L$28</definedName>
    <definedName name="UK_Gov_MMI_HQ_Out" localSheetId="28">'May 14'!$L$28</definedName>
    <definedName name="UK_Gov_MMI_HQ_Out" localSheetId="12">'May 15'!$L$28</definedName>
    <definedName name="UK_Gov_MMI_HQ_Out" localSheetId="20">'Nov 14'!$L$28</definedName>
    <definedName name="UK_Gov_MMI_HQ_Out" localSheetId="4">'Nov 15'!$L$28</definedName>
    <definedName name="UK_Gov_MMI_HQ_Out" localSheetId="21">'Oct 14'!$L$28</definedName>
    <definedName name="UK_Gov_MMI_HQ_Out" localSheetId="5">'Oct 15'!$L$28</definedName>
    <definedName name="UK_Gov_MMI_HQ_Out" localSheetId="23">'Sep 14'!$L$28</definedName>
    <definedName name="UK_Gov_MMI_HQ_Out" localSheetId="7">'Sep 15'!$L$28</definedName>
    <definedName name="UK_Gov_MMI_HQ_Out_Non_Res" localSheetId="29">'Apr 14'!$L$30</definedName>
    <definedName name="UK_Gov_MMI_HQ_Out_Non_Res" localSheetId="13">'Apr 15'!$L$30</definedName>
    <definedName name="UK_Gov_MMI_HQ_Out_Non_Res" localSheetId="24">'Aug 14'!$L$30</definedName>
    <definedName name="UK_Gov_MMI_HQ_Out_Non_Res" localSheetId="8">'Aug 15'!$L$30</definedName>
    <definedName name="UK_Gov_MMI_HQ_Out_Non_Res" localSheetId="19">'Dec 14'!$L$30</definedName>
    <definedName name="UK_Gov_MMI_HQ_Out_Non_Res" localSheetId="3">'Dec 15'!$L$30</definedName>
    <definedName name="UK_Gov_MMI_HQ_Out_Non_Res" localSheetId="16">'Feb 15'!$L$30</definedName>
    <definedName name="UK_Gov_MMI_HQ_Out_Non_Res" localSheetId="17">'Jan 15'!$L$30</definedName>
    <definedName name="UK_Gov_MMI_HQ_Out_Non_Res" localSheetId="25">'Jul 14'!$L$30</definedName>
    <definedName name="UK_Gov_MMI_HQ_Out_Non_Res" localSheetId="9">'Jul 15'!$L$30</definedName>
    <definedName name="UK_Gov_MMI_HQ_Out_Non_Res" localSheetId="27">'Jun 14'!$L$30</definedName>
    <definedName name="UK_Gov_MMI_HQ_Out_Non_Res" localSheetId="11">'Jun 15'!$L$30</definedName>
    <definedName name="UK_Gov_MMI_HQ_Out_Non_Res" localSheetId="31">'Mar 14'!$L$30</definedName>
    <definedName name="UK_Gov_MMI_HQ_Out_Non_Res" localSheetId="15">'Mar 15'!$L$30</definedName>
    <definedName name="UK_Gov_MMI_HQ_Out_Non_Res" localSheetId="28">'May 14'!$L$30</definedName>
    <definedName name="UK_Gov_MMI_HQ_Out_Non_Res" localSheetId="12">'May 15'!$L$30</definedName>
    <definedName name="UK_Gov_MMI_HQ_Out_Non_Res" localSheetId="20">'Nov 14'!$L$30</definedName>
    <definedName name="UK_Gov_MMI_HQ_Out_Non_Res" localSheetId="4">'Nov 15'!$L$30</definedName>
    <definedName name="UK_Gov_MMI_HQ_Out_Non_Res" localSheetId="21">'Oct 14'!$L$30</definedName>
    <definedName name="UK_Gov_MMI_HQ_Out_Non_Res" localSheetId="5">'Oct 15'!$L$30</definedName>
    <definedName name="UK_Gov_MMI_HQ_Out_Non_Res" localSheetId="23">'Sep 14'!$L$30</definedName>
    <definedName name="UK_Gov_MMI_HQ_Out_Non_Res" localSheetId="7">'Sep 15'!$L$30</definedName>
    <definedName name="UK_Gov_MMI_HQ_Out_Res" localSheetId="29">'Apr 14'!$L$29</definedName>
    <definedName name="UK_Gov_MMI_HQ_Out_Res" localSheetId="13">'Apr 15'!$L$29</definedName>
    <definedName name="UK_Gov_MMI_HQ_Out_Res" localSheetId="24">'Aug 14'!$L$29</definedName>
    <definedName name="UK_Gov_MMI_HQ_Out_Res" localSheetId="8">'Aug 15'!$L$29</definedName>
    <definedName name="UK_Gov_MMI_HQ_Out_Res" localSheetId="19">'Dec 14'!$L$29</definedName>
    <definedName name="UK_Gov_MMI_HQ_Out_Res" localSheetId="3">'Dec 15'!$L$29</definedName>
    <definedName name="UK_Gov_MMI_HQ_Out_Res" localSheetId="16">'Feb 15'!$L$29</definedName>
    <definedName name="UK_Gov_MMI_HQ_Out_Res" localSheetId="17">'Jan 15'!$L$29</definedName>
    <definedName name="UK_Gov_MMI_HQ_Out_Res" localSheetId="25">'Jul 14'!$L$29</definedName>
    <definedName name="UK_Gov_MMI_HQ_Out_Res" localSheetId="9">'Jul 15'!$L$29</definedName>
    <definedName name="UK_Gov_MMI_HQ_Out_Res" localSheetId="27">'Jun 14'!$L$29</definedName>
    <definedName name="UK_Gov_MMI_HQ_Out_Res" localSheetId="11">'Jun 15'!$L$29</definedName>
    <definedName name="UK_Gov_MMI_HQ_Out_Res" localSheetId="31">'Mar 14'!$L$29</definedName>
    <definedName name="UK_Gov_MMI_HQ_Out_Res" localSheetId="15">'Mar 15'!$L$29</definedName>
    <definedName name="UK_Gov_MMI_HQ_Out_Res" localSheetId="28">'May 14'!$L$29</definedName>
    <definedName name="UK_Gov_MMI_HQ_Out_Res" localSheetId="12">'May 15'!$L$29</definedName>
    <definedName name="UK_Gov_MMI_HQ_Out_Res" localSheetId="20">'Nov 14'!$L$29</definedName>
    <definedName name="UK_Gov_MMI_HQ_Out_Res" localSheetId="4">'Nov 15'!$L$29</definedName>
    <definedName name="UK_Gov_MMI_HQ_Out_Res" localSheetId="21">'Oct 14'!$L$29</definedName>
    <definedName name="UK_Gov_MMI_HQ_Out_Res" localSheetId="5">'Oct 15'!$L$29</definedName>
    <definedName name="UK_Gov_MMI_HQ_Out_Res" localSheetId="23">'Sep 14'!$L$29</definedName>
    <definedName name="UK_Gov_MMI_HQ_Out_Res" localSheetId="7">'Sep 15'!$L$29</definedName>
    <definedName name="UK_Gov_Net_Drains" localSheetId="29">'Apr 14'!$L$113</definedName>
    <definedName name="UK_Gov_Net_Drains" localSheetId="13">'Apr 15'!$L$113</definedName>
    <definedName name="UK_Gov_Net_Drains" localSheetId="24">'Aug 14'!$L$113</definedName>
    <definedName name="UK_Gov_Net_Drains" localSheetId="8">'Aug 15'!$L$113</definedName>
    <definedName name="UK_Gov_Net_Drains" localSheetId="19">'Dec 14'!$L$113</definedName>
    <definedName name="UK_Gov_Net_Drains" localSheetId="3">'Dec 15'!$L$113</definedName>
    <definedName name="UK_Gov_Net_Drains" localSheetId="16">'Feb 15'!$L$113</definedName>
    <definedName name="UK_Gov_Net_Drains" localSheetId="17">'Jan 15'!$L$113</definedName>
    <definedName name="UK_Gov_Net_Drains" localSheetId="25">'Jul 14'!$L$113</definedName>
    <definedName name="UK_Gov_Net_Drains" localSheetId="9">'Jul 15'!$L$113</definedName>
    <definedName name="UK_Gov_Net_Drains" localSheetId="27">'Jun 14'!$L$113</definedName>
    <definedName name="UK_Gov_Net_Drains" localSheetId="11">'Jun 15'!$L$113</definedName>
    <definedName name="UK_Gov_Net_Drains" localSheetId="31">'Mar 14'!$L$113</definedName>
    <definedName name="UK_Gov_Net_Drains" localSheetId="15">'Mar 15'!$L$113</definedName>
    <definedName name="UK_Gov_Net_Drains" localSheetId="28">'May 14'!$L$113</definedName>
    <definedName name="UK_Gov_Net_Drains" localSheetId="12">'May 15'!$L$113</definedName>
    <definedName name="UK_Gov_Net_Drains" localSheetId="20">'Nov 14'!$L$113</definedName>
    <definedName name="UK_Gov_Net_Drains" localSheetId="4">'Nov 15'!$L$113</definedName>
    <definedName name="UK_Gov_Net_Drains" localSheetId="21">'Oct 14'!$L$113</definedName>
    <definedName name="UK_Gov_Net_Drains" localSheetId="5">'Oct 15'!$L$113</definedName>
    <definedName name="UK_Gov_Net_Drains" localSheetId="23">'Sep 14'!$L$113</definedName>
    <definedName name="UK_Gov_Net_Drains" localSheetId="7">'Sep 15'!$L$113</definedName>
    <definedName name="UK_Gov_Off_Bal" localSheetId="29">'Apr 14'!$L$151</definedName>
    <definedName name="UK_Gov_Off_Bal" localSheetId="13">'Apr 15'!$L$151</definedName>
    <definedName name="UK_Gov_Off_Bal" localSheetId="24">'Aug 14'!$L$151</definedName>
    <definedName name="UK_Gov_Off_Bal" localSheetId="8">'Aug 15'!$L$151</definedName>
    <definedName name="UK_Gov_Off_Bal" localSheetId="19">'Dec 14'!$L$151</definedName>
    <definedName name="UK_Gov_Off_Bal" localSheetId="3">'Dec 15'!$L$151</definedName>
    <definedName name="UK_Gov_Off_Bal" localSheetId="16">'Feb 15'!$L$151</definedName>
    <definedName name="UK_Gov_Off_Bal" localSheetId="17">'Jan 15'!$L$151</definedName>
    <definedName name="UK_Gov_Off_Bal" localSheetId="25">'Jul 14'!$L$151</definedName>
    <definedName name="UK_Gov_Off_Bal" localSheetId="9">'Jul 15'!$L$151</definedName>
    <definedName name="UK_Gov_Off_Bal" localSheetId="27">'Jun 14'!$L$151</definedName>
    <definedName name="UK_Gov_Off_Bal" localSheetId="11">'Jun 15'!$L$151</definedName>
    <definedName name="UK_Gov_Off_Bal" localSheetId="31">'Mar 14'!$L$151</definedName>
    <definedName name="UK_Gov_Off_Bal" localSheetId="15">'Mar 15'!$L$151</definedName>
    <definedName name="UK_Gov_Off_Bal" localSheetId="28">'May 14'!$L$151</definedName>
    <definedName name="UK_Gov_Off_Bal" localSheetId="12">'May 15'!$L$151</definedName>
    <definedName name="UK_Gov_Off_Bal" localSheetId="20">'Nov 14'!$L$151</definedName>
    <definedName name="UK_Gov_Off_Bal" localSheetId="4">'Nov 15'!$L$151</definedName>
    <definedName name="UK_Gov_Off_Bal" localSheetId="21">'Oct 14'!$L$151</definedName>
    <definedName name="UK_Gov_Off_Bal" localSheetId="5">'Oct 15'!$L$151</definedName>
    <definedName name="UK_Gov_Off_Bal" localSheetId="23">'Sep 14'!$L$151</definedName>
    <definedName name="UK_Gov_Off_Bal" localSheetId="7">'Sep 15'!$L$151</definedName>
    <definedName name="UK_Gov_Off_Bal_1_y" localSheetId="29">'Apr 14'!$L$157</definedName>
    <definedName name="UK_Gov_Off_Bal_1_y" localSheetId="13">'Apr 15'!$L$157</definedName>
    <definedName name="UK_Gov_Off_Bal_1_y" localSheetId="24">'Aug 14'!$L$157</definedName>
    <definedName name="UK_Gov_Off_Bal_1_y" localSheetId="8">'Aug 15'!$L$157</definedName>
    <definedName name="UK_Gov_Off_Bal_1_y" localSheetId="19">'Dec 14'!$L$157</definedName>
    <definedName name="UK_Gov_Off_Bal_1_y" localSheetId="3">'Dec 15'!$L$157</definedName>
    <definedName name="UK_Gov_Off_Bal_1_y" localSheetId="16">'Feb 15'!$L$157</definedName>
    <definedName name="UK_Gov_Off_Bal_1_y" localSheetId="17">'Jan 15'!$L$157</definedName>
    <definedName name="UK_Gov_Off_Bal_1_y" localSheetId="25">'Jul 14'!$L$157</definedName>
    <definedName name="UK_Gov_Off_Bal_1_y" localSheetId="9">'Jul 15'!$L$157</definedName>
    <definedName name="UK_Gov_Off_Bal_1_y" localSheetId="27">'Jun 14'!$L$157</definedName>
    <definedName name="UK_Gov_Off_Bal_1_y" localSheetId="11">'Jun 15'!$L$157</definedName>
    <definedName name="UK_Gov_Off_Bal_1_y" localSheetId="31">'Mar 14'!$L$157</definedName>
    <definedName name="UK_Gov_Off_Bal_1_y" localSheetId="15">'Mar 15'!$L$157</definedName>
    <definedName name="UK_Gov_Off_Bal_1_y" localSheetId="28">'May 14'!$L$157</definedName>
    <definedName name="UK_Gov_Off_Bal_1_y" localSheetId="12">'May 15'!$L$157</definedName>
    <definedName name="UK_Gov_Off_Bal_1_y" localSheetId="20">'Nov 14'!$L$157</definedName>
    <definedName name="UK_Gov_Off_Bal_1_y" localSheetId="4">'Nov 15'!$L$157</definedName>
    <definedName name="UK_Gov_Off_Bal_1_y" localSheetId="21">'Oct 14'!$L$157</definedName>
    <definedName name="UK_Gov_Off_Bal_1_y" localSheetId="5">'Oct 15'!$L$157</definedName>
    <definedName name="UK_Gov_Off_Bal_1_y" localSheetId="23">'Sep 14'!$L$157</definedName>
    <definedName name="UK_Gov_Off_Bal_1_y" localSheetId="7">'Sep 15'!$L$157</definedName>
    <definedName name="UK_Gov_Off_Bal_CCIR_Swaps" localSheetId="29">'Apr 14'!$L$153</definedName>
    <definedName name="UK_Gov_Off_Bal_CCIR_Swaps" localSheetId="13">'Apr 15'!$L$153</definedName>
    <definedName name="UK_Gov_Off_Bal_CCIR_Swaps" localSheetId="24">'Aug 14'!$L$153</definedName>
    <definedName name="UK_Gov_Off_Bal_CCIR_Swaps" localSheetId="8">'Aug 15'!$L$153</definedName>
    <definedName name="UK_Gov_Off_Bal_CCIR_Swaps" localSheetId="19">'Dec 14'!$L$153</definedName>
    <definedName name="UK_Gov_Off_Bal_CCIR_Swaps" localSheetId="3">'Dec 15'!$L$153</definedName>
    <definedName name="UK_Gov_Off_Bal_CCIR_Swaps" localSheetId="16">'Feb 15'!$L$153</definedName>
    <definedName name="UK_Gov_Off_Bal_CCIR_Swaps" localSheetId="17">'Jan 15'!$L$153</definedName>
    <definedName name="UK_Gov_Off_Bal_CCIR_Swaps" localSheetId="25">'Jul 14'!$L$153</definedName>
    <definedName name="UK_Gov_Off_Bal_CCIR_Swaps" localSheetId="9">'Jul 15'!$L$153</definedName>
    <definedName name="UK_Gov_Off_Bal_CCIR_Swaps" localSheetId="27">'Jun 14'!$L$153</definedName>
    <definedName name="UK_Gov_Off_Bal_CCIR_Swaps" localSheetId="11">'Jun 15'!$L$153</definedName>
    <definedName name="UK_Gov_Off_Bal_CCIR_Swaps" localSheetId="31">'Mar 14'!$L$153</definedName>
    <definedName name="UK_Gov_Off_Bal_CCIR_Swaps" localSheetId="15">'Mar 15'!$L$153</definedName>
    <definedName name="UK_Gov_Off_Bal_CCIR_Swaps" localSheetId="28">'May 14'!$L$153</definedName>
    <definedName name="UK_Gov_Off_Bal_CCIR_Swaps" localSheetId="12">'May 15'!$L$153</definedName>
    <definedName name="UK_Gov_Off_Bal_CCIR_Swaps" localSheetId="20">'Nov 14'!$L$153</definedName>
    <definedName name="UK_Gov_Off_Bal_CCIR_Swaps" localSheetId="4">'Nov 15'!$L$153</definedName>
    <definedName name="UK_Gov_Off_Bal_CCIR_Swaps" localSheetId="21">'Oct 14'!$L$153</definedName>
    <definedName name="UK_Gov_Off_Bal_CCIR_Swaps" localSheetId="5">'Oct 15'!$L$153</definedName>
    <definedName name="UK_Gov_Off_Bal_CCIR_Swaps" localSheetId="23">'Sep 14'!$L$153</definedName>
    <definedName name="UK_Gov_Off_Bal_CCIR_Swaps" localSheetId="7">'Sep 15'!$L$153</definedName>
    <definedName name="UK_Gov_Off_Bal_Foreign" localSheetId="29">'Apr 14'!$L$152</definedName>
    <definedName name="UK_Gov_Off_Bal_Foreign" localSheetId="13">'Apr 15'!$L$152</definedName>
    <definedName name="UK_Gov_Off_Bal_Foreign" localSheetId="24">'Aug 14'!$L$152</definedName>
    <definedName name="UK_Gov_Off_Bal_Foreign" localSheetId="8">'Aug 15'!$L$152</definedName>
    <definedName name="UK_Gov_Off_Bal_Foreign" localSheetId="19">'Dec 14'!$L$152</definedName>
    <definedName name="UK_Gov_Off_Bal_Foreign" localSheetId="3">'Dec 15'!$L$152</definedName>
    <definedName name="UK_Gov_Off_Bal_Foreign" localSheetId="16">'Feb 15'!$L$152</definedName>
    <definedName name="UK_Gov_Off_Bal_Foreign" localSheetId="17">'Jan 15'!$L$152</definedName>
    <definedName name="UK_Gov_Off_Bal_Foreign" localSheetId="25">'Jul 14'!$L$152</definedName>
    <definedName name="UK_Gov_Off_Bal_Foreign" localSheetId="9">'Jul 15'!$L$152</definedName>
    <definedName name="UK_Gov_Off_Bal_Foreign" localSheetId="27">'Jun 14'!$L$152</definedName>
    <definedName name="UK_Gov_Off_Bal_Foreign" localSheetId="11">'Jun 15'!$L$152</definedName>
    <definedName name="UK_Gov_Off_Bal_Foreign" localSheetId="31">'Mar 14'!$L$152</definedName>
    <definedName name="UK_Gov_Off_Bal_Foreign" localSheetId="15">'Mar 15'!$L$152</definedName>
    <definedName name="UK_Gov_Off_Bal_Foreign" localSheetId="28">'May 14'!$L$152</definedName>
    <definedName name="UK_Gov_Off_Bal_Foreign" localSheetId="12">'May 15'!$L$152</definedName>
    <definedName name="UK_Gov_Off_Bal_Foreign" localSheetId="20">'Nov 14'!$L$152</definedName>
    <definedName name="UK_Gov_Off_Bal_Foreign" localSheetId="4">'Nov 15'!$L$152</definedName>
    <definedName name="UK_Gov_Off_Bal_Foreign" localSheetId="21">'Oct 14'!$L$152</definedName>
    <definedName name="UK_Gov_Off_Bal_Foreign" localSheetId="5">'Oct 15'!$L$152</definedName>
    <definedName name="UK_Gov_Off_Bal_Foreign" localSheetId="23">'Sep 14'!$L$152</definedName>
    <definedName name="UK_Gov_Off_Bal_Foreign" localSheetId="7">'Sep 15'!$L$152</definedName>
    <definedName name="UK_Gov_Off_Bal_IR_Swaps" localSheetId="29">'Apr 14'!$L$154</definedName>
    <definedName name="UK_Gov_Off_Bal_IR_Swaps" localSheetId="13">'Apr 15'!$L$154</definedName>
    <definedName name="UK_Gov_Off_Bal_IR_Swaps" localSheetId="24">'Aug 14'!$L$154</definedName>
    <definedName name="UK_Gov_Off_Bal_IR_Swaps" localSheetId="8">'Aug 15'!$L$154</definedName>
    <definedName name="UK_Gov_Off_Bal_IR_Swaps" localSheetId="19">'Dec 14'!$L$154</definedName>
    <definedName name="UK_Gov_Off_Bal_IR_Swaps" localSheetId="3">'Dec 15'!$L$154</definedName>
    <definedName name="UK_Gov_Off_Bal_IR_Swaps" localSheetId="16">'Feb 15'!$L$154</definedName>
    <definedName name="UK_Gov_Off_Bal_IR_Swaps" localSheetId="17">'Jan 15'!$L$154</definedName>
    <definedName name="UK_Gov_Off_Bal_IR_Swaps" localSheetId="25">'Jul 14'!$L$154</definedName>
    <definedName name="UK_Gov_Off_Bal_IR_Swaps" localSheetId="9">'Jul 15'!$L$154</definedName>
    <definedName name="UK_Gov_Off_Bal_IR_Swaps" localSheetId="27">'Jun 14'!$L$154</definedName>
    <definedName name="UK_Gov_Off_Bal_IR_Swaps" localSheetId="11">'Jun 15'!$L$154</definedName>
    <definedName name="UK_Gov_Off_Bal_IR_Swaps" localSheetId="31">'Mar 14'!$L$154</definedName>
    <definedName name="UK_Gov_Off_Bal_IR_Swaps" localSheetId="15">'Mar 15'!$L$154</definedName>
    <definedName name="UK_Gov_Off_Bal_IR_Swaps" localSheetId="28">'May 14'!$L$154</definedName>
    <definedName name="UK_Gov_Off_Bal_IR_Swaps" localSheetId="12">'May 15'!$L$154</definedName>
    <definedName name="UK_Gov_Off_Bal_IR_Swaps" localSheetId="20">'Nov 14'!$L$154</definedName>
    <definedName name="UK_Gov_Off_Bal_IR_Swaps" localSheetId="4">'Nov 15'!$L$154</definedName>
    <definedName name="UK_Gov_Off_Bal_IR_Swaps" localSheetId="21">'Oct 14'!$L$154</definedName>
    <definedName name="UK_Gov_Off_Bal_IR_Swaps" localSheetId="5">'Oct 15'!$L$154</definedName>
    <definedName name="UK_Gov_Off_Bal_IR_Swaps" localSheetId="23">'Sep 14'!$L$154</definedName>
    <definedName name="UK_Gov_Off_Bal_IR_Swaps" localSheetId="7">'Sep 15'!$L$154</definedName>
    <definedName name="UK_Gov_Off_Bal_Options" localSheetId="29">'Apr 14'!$L$155</definedName>
    <definedName name="UK_Gov_Off_Bal_Options" localSheetId="13">'Apr 15'!$L$155</definedName>
    <definedName name="UK_Gov_Off_Bal_Options" localSheetId="24">'Aug 14'!$L$155</definedName>
    <definedName name="UK_Gov_Off_Bal_Options" localSheetId="8">'Aug 15'!$L$155</definedName>
    <definedName name="UK_Gov_Off_Bal_Options" localSheetId="19">'Dec 14'!$L$155</definedName>
    <definedName name="UK_Gov_Off_Bal_Options" localSheetId="3">'Dec 15'!$L$155</definedName>
    <definedName name="UK_Gov_Off_Bal_Options" localSheetId="16">'Feb 15'!$L$155</definedName>
    <definedName name="UK_Gov_Off_Bal_Options" localSheetId="17">'Jan 15'!$L$155</definedName>
    <definedName name="UK_Gov_Off_Bal_Options" localSheetId="25">'Jul 14'!$L$155</definedName>
    <definedName name="UK_Gov_Off_Bal_Options" localSheetId="9">'Jul 15'!$L$155</definedName>
    <definedName name="UK_Gov_Off_Bal_Options" localSheetId="27">'Jun 14'!$L$155</definedName>
    <definedName name="UK_Gov_Off_Bal_Options" localSheetId="11">'Jun 15'!$L$155</definedName>
    <definedName name="UK_Gov_Off_Bal_Options" localSheetId="31">'Mar 14'!$L$155</definedName>
    <definedName name="UK_Gov_Off_Bal_Options" localSheetId="15">'Mar 15'!$L$155</definedName>
    <definedName name="UK_Gov_Off_Bal_Options" localSheetId="28">'May 14'!$L$155</definedName>
    <definedName name="UK_Gov_Off_Bal_Options" localSheetId="12">'May 15'!$L$155</definedName>
    <definedName name="UK_Gov_Off_Bal_Options" localSheetId="20">'Nov 14'!$L$155</definedName>
    <definedName name="UK_Gov_Off_Bal_Options" localSheetId="4">'Nov 15'!$L$155</definedName>
    <definedName name="UK_Gov_Off_Bal_Options" localSheetId="21">'Oct 14'!$L$155</definedName>
    <definedName name="UK_Gov_Off_Bal_Options" localSheetId="5">'Oct 15'!$L$155</definedName>
    <definedName name="UK_Gov_Off_Bal_Options" localSheetId="23">'Sep 14'!$L$155</definedName>
    <definedName name="UK_Gov_Off_Bal_Options" localSheetId="7">'Sep 15'!$L$155</definedName>
    <definedName name="UK_Gov_ORA" localSheetId="45">'Apr 13'!$L$51</definedName>
    <definedName name="UK_Gov_ORA" localSheetId="29">'Apr 14'!$L$51</definedName>
    <definedName name="UK_Gov_ORA" localSheetId="13">'Apr 15'!$L$51</definedName>
    <definedName name="UK_Gov_ORA" localSheetId="40">'Aug 13'!$L$51</definedName>
    <definedName name="UK_Gov_ORA" localSheetId="24">'Aug 14'!$L$51</definedName>
    <definedName name="UK_Gov_ORA" localSheetId="8">'Aug 15'!$L$51</definedName>
    <definedName name="UK_Gov_ORA" localSheetId="51">'Dec 12'!$L$51</definedName>
    <definedName name="UK_Gov_ORA" localSheetId="35">'Dec 13'!$L$51</definedName>
    <definedName name="UK_Gov_ORA" localSheetId="19">'Dec 14'!$L$51</definedName>
    <definedName name="UK_Gov_ORA" localSheetId="3">'Dec 15'!$L$51</definedName>
    <definedName name="UK_Gov_ORA" localSheetId="48">'Feb 13'!$L$51</definedName>
    <definedName name="UK_Gov_ORA" localSheetId="32">'Feb 14'!$L$51</definedName>
    <definedName name="UK_Gov_ORA" localSheetId="16">'Feb 15'!$L$51</definedName>
    <definedName name="UK_Gov_ORA" localSheetId="49">'Jan 13'!$L$51</definedName>
    <definedName name="UK_Gov_ORA" localSheetId="33">'Jan 14'!$L$51</definedName>
    <definedName name="UK_Gov_ORA" localSheetId="17">'Jan 15'!$L$51</definedName>
    <definedName name="UK_Gov_ORA" localSheetId="41">'Jul 13'!$L$51</definedName>
    <definedName name="UK_Gov_ORA" localSheetId="25">'Jul 14'!$L$51</definedName>
    <definedName name="UK_Gov_ORA" localSheetId="9">'Jul 15'!$L$51</definedName>
    <definedName name="UK_Gov_ORA" localSheetId="43">'Jun 13'!$L$51</definedName>
    <definedName name="UK_Gov_ORA" localSheetId="27">'Jun 14'!$L$51</definedName>
    <definedName name="UK_Gov_ORA" localSheetId="11">'Jun 15'!$L$51</definedName>
    <definedName name="UK_Gov_ORA" localSheetId="47">'Mar 13'!$L$51</definedName>
    <definedName name="UK_Gov_ORA" localSheetId="31">'Mar 14'!$L$51</definedName>
    <definedName name="UK_Gov_ORA" localSheetId="15">'Mar 15'!$L$51</definedName>
    <definedName name="UK_Gov_ORA" localSheetId="44">'May 13'!$L$51</definedName>
    <definedName name="UK_Gov_ORA" localSheetId="28">'May 14'!$L$51</definedName>
    <definedName name="UK_Gov_ORA" localSheetId="12">'May 15'!$L$51</definedName>
    <definedName name="UK_Gov_ORA" localSheetId="36">'Nov 13'!$L$51</definedName>
    <definedName name="UK_Gov_ORA" localSheetId="20">'Nov 14'!$L$51</definedName>
    <definedName name="UK_Gov_ORA" localSheetId="4">'Nov 15'!$L$51</definedName>
    <definedName name="UK_Gov_ORA" localSheetId="37">'Oct 13'!$L$51</definedName>
    <definedName name="UK_Gov_ORA" localSheetId="21">'Oct 14'!$L$51</definedName>
    <definedName name="UK_Gov_ORA" localSheetId="5">'Oct 15'!$L$51</definedName>
    <definedName name="UK_Gov_ORA" localSheetId="39">'Sep 13'!$L$51</definedName>
    <definedName name="UK_Gov_ORA" localSheetId="23">'Sep 14'!$L$51</definedName>
    <definedName name="UK_Gov_ORA" localSheetId="7">'Sep 15'!$L$51</definedName>
    <definedName name="UK_Gov_ORA_Capital" localSheetId="29">'Apr 14'!$L$53</definedName>
    <definedName name="UK_Gov_ORA_Capital" localSheetId="13">'Apr 15'!$L$53</definedName>
    <definedName name="UK_Gov_ORA_Capital" localSheetId="24">'Aug 14'!$L$53</definedName>
    <definedName name="UK_Gov_ORA_Capital" localSheetId="8">'Aug 15'!$L$53</definedName>
    <definedName name="UK_Gov_ORA_Capital" localSheetId="19">'Dec 14'!$L$53</definedName>
    <definedName name="UK_Gov_ORA_Capital" localSheetId="3">'Dec 15'!$L$53</definedName>
    <definedName name="UK_Gov_ORA_Capital" localSheetId="16">'Feb 15'!$L$53</definedName>
    <definedName name="UK_Gov_ORA_Capital" localSheetId="17">'Jan 15'!$L$53</definedName>
    <definedName name="UK_Gov_ORA_Capital" localSheetId="25">'Jul 14'!$L$53</definedName>
    <definedName name="UK_Gov_ORA_Capital" localSheetId="9">'Jul 15'!$L$53</definedName>
    <definedName name="UK_Gov_ORA_Capital" localSheetId="27">'Jun 14'!$L$53</definedName>
    <definedName name="UK_Gov_ORA_Capital" localSheetId="11">'Jun 15'!$L$53</definedName>
    <definedName name="UK_Gov_ORA_Capital" localSheetId="31">'Mar 14'!$L$53</definedName>
    <definedName name="UK_Gov_ORA_Capital" localSheetId="15">'Mar 15'!$L$53</definedName>
    <definedName name="UK_Gov_ORA_Capital" localSheetId="28">'May 14'!$L$53</definedName>
    <definedName name="UK_Gov_ORA_Capital" localSheetId="12">'May 15'!$L$53</definedName>
    <definedName name="UK_Gov_ORA_Capital" localSheetId="20">'Nov 14'!$L$53</definedName>
    <definedName name="UK_Gov_ORA_Capital" localSheetId="4">'Nov 15'!$L$53</definedName>
    <definedName name="UK_Gov_ORA_Capital" localSheetId="21">'Oct 14'!$L$53</definedName>
    <definedName name="UK_Gov_ORA_Capital" localSheetId="5">'Oct 15'!$L$53</definedName>
    <definedName name="UK_Gov_ORA_Capital" localSheetId="23">'Sep 14'!$L$53</definedName>
    <definedName name="UK_Gov_ORA_Capital" localSheetId="7">'Sep 15'!$L$53</definedName>
    <definedName name="UK_Gov_ORA_Claim" localSheetId="29">'Apr 14'!$L$56</definedName>
    <definedName name="UK_Gov_ORA_Claim" localSheetId="13">'Apr 15'!$L$56</definedName>
    <definedName name="UK_Gov_ORA_Claim" localSheetId="24">'Aug 14'!$L$56</definedName>
    <definedName name="UK_Gov_ORA_Claim" localSheetId="8">'Aug 15'!$L$56</definedName>
    <definedName name="UK_Gov_ORA_Claim" localSheetId="19">'Dec 14'!$L$56</definedName>
    <definedName name="UK_Gov_ORA_Claim" localSheetId="3">'Dec 15'!$L$56</definedName>
    <definedName name="UK_Gov_ORA_Claim" localSheetId="16">'Feb 15'!$L$56</definedName>
    <definedName name="UK_Gov_ORA_Claim" localSheetId="17">'Jan 15'!$L$56</definedName>
    <definedName name="UK_Gov_ORA_Claim" localSheetId="25">'Jul 14'!$L$56</definedName>
    <definedName name="UK_Gov_ORA_Claim" localSheetId="9">'Jul 15'!$L$56</definedName>
    <definedName name="UK_Gov_ORA_Claim" localSheetId="27">'Jun 14'!$L$56</definedName>
    <definedName name="UK_Gov_ORA_Claim" localSheetId="11">'Jun 15'!$L$56</definedName>
    <definedName name="UK_Gov_ORA_Claim" localSheetId="31">'Mar 14'!$L$56</definedName>
    <definedName name="UK_Gov_ORA_Claim" localSheetId="15">'Mar 15'!$L$56</definedName>
    <definedName name="UK_Gov_ORA_Claim" localSheetId="28">'May 14'!$L$56</definedName>
    <definedName name="UK_Gov_ORA_Claim" localSheetId="12">'May 15'!$L$56</definedName>
    <definedName name="UK_Gov_ORA_Claim" localSheetId="20">'Nov 14'!$L$56</definedName>
    <definedName name="UK_Gov_ORA_Claim" localSheetId="4">'Nov 15'!$L$56</definedName>
    <definedName name="UK_Gov_ORA_Claim" localSheetId="21">'Oct 14'!$L$56</definedName>
    <definedName name="UK_Gov_ORA_Claim" localSheetId="5">'Oct 15'!$L$56</definedName>
    <definedName name="UK_Gov_ORA_Claim" localSheetId="23">'Sep 14'!$L$56</definedName>
    <definedName name="UK_Gov_ORA_Claim" localSheetId="7">'Sep 15'!$L$56</definedName>
    <definedName name="UK_Gov_ORA_Claim_Res" localSheetId="29">'Apr 14'!$L$57</definedName>
    <definedName name="UK_Gov_ORA_Claim_Res" localSheetId="13">'Apr 15'!$L$57</definedName>
    <definedName name="UK_Gov_ORA_Claim_Res" localSheetId="24">'Aug 14'!$L$57</definedName>
    <definedName name="UK_Gov_ORA_Claim_Res" localSheetId="8">'Aug 15'!$L$57</definedName>
    <definedName name="UK_Gov_ORA_Claim_Res" localSheetId="19">'Dec 14'!$L$57</definedName>
    <definedName name="UK_Gov_ORA_Claim_Res" localSheetId="3">'Dec 15'!$L$57</definedName>
    <definedName name="UK_Gov_ORA_Claim_Res" localSheetId="16">'Feb 15'!$L$57</definedName>
    <definedName name="UK_Gov_ORA_Claim_Res" localSheetId="17">'Jan 15'!$L$57</definedName>
    <definedName name="UK_Gov_ORA_Claim_Res" localSheetId="25">'Jul 14'!$L$57</definedName>
    <definedName name="UK_Gov_ORA_Claim_Res" localSheetId="9">'Jul 15'!$L$57</definedName>
    <definedName name="UK_Gov_ORA_Claim_Res" localSheetId="27">'Jun 14'!$L$57</definedName>
    <definedName name="UK_Gov_ORA_Claim_Res" localSheetId="11">'Jun 15'!$L$57</definedName>
    <definedName name="UK_Gov_ORA_Claim_Res" localSheetId="31">'Mar 14'!$L$57</definedName>
    <definedName name="UK_Gov_ORA_Claim_Res" localSheetId="15">'Mar 15'!$L$57</definedName>
    <definedName name="UK_Gov_ORA_Claim_Res" localSheetId="28">'May 14'!$L$57</definedName>
    <definedName name="UK_Gov_ORA_Claim_Res" localSheetId="12">'May 15'!$L$57</definedName>
    <definedName name="UK_Gov_ORA_Claim_Res" localSheetId="20">'Nov 14'!$L$57</definedName>
    <definedName name="UK_Gov_ORA_Claim_Res" localSheetId="4">'Nov 15'!$L$57</definedName>
    <definedName name="UK_Gov_ORA_Claim_Res" localSheetId="21">'Oct 14'!$L$57</definedName>
    <definedName name="UK_Gov_ORA_Claim_Res" localSheetId="5">'Oct 15'!$L$57</definedName>
    <definedName name="UK_Gov_ORA_Claim_Res" localSheetId="23">'Sep 14'!$L$57</definedName>
    <definedName name="UK_Gov_ORA_Claim_Res" localSheetId="7">'Sep 15'!$L$57</definedName>
    <definedName name="UK_Gov_ORA_Foreign" localSheetId="45">'Apr 13'!$L$54</definedName>
    <definedName name="UK_Gov_ORA_Foreign" localSheetId="29">'Apr 14'!$L$54</definedName>
    <definedName name="UK_Gov_ORA_Foreign" localSheetId="13">'Apr 15'!$L$54</definedName>
    <definedName name="UK_Gov_ORA_Foreign" localSheetId="40">'Aug 13'!$L$54</definedName>
    <definedName name="UK_Gov_ORA_Foreign" localSheetId="24">'Aug 14'!$L$54</definedName>
    <definedName name="UK_Gov_ORA_Foreign" localSheetId="8">'Aug 15'!$L$54</definedName>
    <definedName name="UK_Gov_ORA_Foreign" localSheetId="51">'Dec 12'!$L$54</definedName>
    <definedName name="UK_Gov_ORA_Foreign" localSheetId="35">'Dec 13'!$L$54</definedName>
    <definedName name="UK_Gov_ORA_Foreign" localSheetId="19">'Dec 14'!$L$54</definedName>
    <definedName name="UK_Gov_ORA_Foreign" localSheetId="3">'Dec 15'!$L$54</definedName>
    <definedName name="UK_Gov_ORA_Foreign" localSheetId="48">'Feb 13'!$L$54</definedName>
    <definedName name="UK_Gov_ORA_Foreign" localSheetId="32">'Feb 14'!$L$54</definedName>
    <definedName name="UK_Gov_ORA_Foreign" localSheetId="16">'Feb 15'!$L$54</definedName>
    <definedName name="UK_Gov_ORA_Foreign" localSheetId="49">'Jan 13'!$L$54</definedName>
    <definedName name="UK_Gov_ORA_Foreign" localSheetId="33">'Jan 14'!$L$54</definedName>
    <definedName name="UK_Gov_ORA_Foreign" localSheetId="17">'Jan 15'!$L$54</definedName>
    <definedName name="UK_Gov_ORA_Foreign" localSheetId="41">'Jul 13'!$L$54</definedName>
    <definedName name="UK_Gov_ORA_Foreign" localSheetId="25">'Jul 14'!$L$54</definedName>
    <definedName name="UK_Gov_ORA_Foreign" localSheetId="9">'Jul 15'!$L$54</definedName>
    <definedName name="UK_Gov_ORA_Foreign" localSheetId="43">'Jun 13'!$L$54</definedName>
    <definedName name="UK_Gov_ORA_Foreign" localSheetId="27">'Jun 14'!$L$54</definedName>
    <definedName name="UK_Gov_ORA_Foreign" localSheetId="11">'Jun 15'!$L$54</definedName>
    <definedName name="UK_Gov_ORA_Foreign" localSheetId="47">'Mar 13'!$L$54</definedName>
    <definedName name="UK_Gov_ORA_Foreign" localSheetId="31">'Mar 14'!$L$54</definedName>
    <definedName name="UK_Gov_ORA_Foreign" localSheetId="15">'Mar 15'!$L$54</definedName>
    <definedName name="UK_Gov_ORA_Foreign" localSheetId="44">'May 13'!$L$54</definedName>
    <definedName name="UK_Gov_ORA_Foreign" localSheetId="28">'May 14'!$L$54</definedName>
    <definedName name="UK_Gov_ORA_Foreign" localSheetId="12">'May 15'!$L$54</definedName>
    <definedName name="UK_Gov_ORA_Foreign" localSheetId="36">'Nov 13'!$L$54</definedName>
    <definedName name="UK_Gov_ORA_Foreign" localSheetId="20">'Nov 14'!$L$54</definedName>
    <definedName name="UK_Gov_ORA_Foreign" localSheetId="4">'Nov 15'!$L$54</definedName>
    <definedName name="UK_Gov_ORA_Foreign" localSheetId="37">'Oct 13'!$L$54</definedName>
    <definedName name="UK_Gov_ORA_Foreign" localSheetId="21">'Oct 14'!$L$54</definedName>
    <definedName name="UK_Gov_ORA_Foreign" localSheetId="5">'Oct 15'!$L$54</definedName>
    <definedName name="UK_Gov_ORA_Foreign" localSheetId="39">'Sep 13'!$L$54</definedName>
    <definedName name="UK_Gov_ORA_Foreign" localSheetId="23">'Sep 14'!$L$54</definedName>
    <definedName name="UK_Gov_ORA_Foreign" localSheetId="7">'Sep 15'!$L$54</definedName>
    <definedName name="UK_Gov_ORA_Foreign_Res" localSheetId="29">'Apr 14'!$L$55</definedName>
    <definedName name="UK_Gov_ORA_Foreign_Res" localSheetId="13">'Apr 15'!$L$55</definedName>
    <definedName name="UK_Gov_ORA_Foreign_Res" localSheetId="24">'Aug 14'!$L$55</definedName>
    <definedName name="UK_Gov_ORA_Foreign_Res" localSheetId="8">'Aug 15'!$L$55</definedName>
    <definedName name="UK_Gov_ORA_Foreign_Res" localSheetId="19">'Dec 14'!$L$55</definedName>
    <definedName name="UK_Gov_ORA_Foreign_Res" localSheetId="3">'Dec 15'!$L$55</definedName>
    <definedName name="UK_Gov_ORA_Foreign_Res" localSheetId="16">'Feb 15'!$L$55</definedName>
    <definedName name="UK_Gov_ORA_Foreign_Res" localSheetId="17">'Jan 15'!$L$55</definedName>
    <definedName name="UK_Gov_ORA_Foreign_Res" localSheetId="25">'Jul 14'!$L$55</definedName>
    <definedName name="UK_Gov_ORA_Foreign_Res" localSheetId="9">'Jul 15'!$L$55</definedName>
    <definedName name="UK_Gov_ORA_Foreign_Res" localSheetId="27">'Jun 14'!$L$55</definedName>
    <definedName name="UK_Gov_ORA_Foreign_Res" localSheetId="11">'Jun 15'!$L$55</definedName>
    <definedName name="UK_Gov_ORA_Foreign_Res" localSheetId="31">'Mar 14'!$L$55</definedName>
    <definedName name="UK_Gov_ORA_Foreign_Res" localSheetId="15">'Mar 15'!$L$55</definedName>
    <definedName name="UK_Gov_ORA_Foreign_Res" localSheetId="28">'May 14'!$L$55</definedName>
    <definedName name="UK_Gov_ORA_Foreign_Res" localSheetId="12">'May 15'!$L$55</definedName>
    <definedName name="UK_Gov_ORA_Foreign_Res" localSheetId="20">'Nov 14'!$L$55</definedName>
    <definedName name="UK_Gov_ORA_Foreign_Res" localSheetId="4">'Nov 15'!$L$55</definedName>
    <definedName name="UK_Gov_ORA_Foreign_Res" localSheetId="21">'Oct 14'!$L$55</definedName>
    <definedName name="UK_Gov_ORA_Foreign_Res" localSheetId="5">'Oct 15'!$L$55</definedName>
    <definedName name="UK_Gov_ORA_Foreign_Res" localSheetId="23">'Sep 14'!$L$55</definedName>
    <definedName name="UK_Gov_ORA_Foreign_Res" localSheetId="7">'Sep 15'!$L$55</definedName>
    <definedName name="UK_Gov_Pledged_RA" localSheetId="29">'Apr 14'!$L$146</definedName>
    <definedName name="UK_Gov_Pledged_RA" localSheetId="13">'Apr 15'!$L$146</definedName>
    <definedName name="UK_Gov_Pledged_RA" localSheetId="24">'Aug 14'!$L$146</definedName>
    <definedName name="UK_Gov_Pledged_RA" localSheetId="8">'Aug 15'!$L$146</definedName>
    <definedName name="UK_Gov_Pledged_RA" localSheetId="19">'Dec 14'!$L$146</definedName>
    <definedName name="UK_Gov_Pledged_RA" localSheetId="3">'Dec 15'!$L$146</definedName>
    <definedName name="UK_Gov_Pledged_RA" localSheetId="16">'Feb 15'!$L$146</definedName>
    <definedName name="UK_Gov_Pledged_RA" localSheetId="17">'Jan 15'!$L$146</definedName>
    <definedName name="UK_Gov_Pledged_RA" localSheetId="25">'Jul 14'!$L$146</definedName>
    <definedName name="UK_Gov_Pledged_RA" localSheetId="9">'Jul 15'!$L$146</definedName>
    <definedName name="UK_Gov_Pledged_RA" localSheetId="27">'Jun 14'!$L$146</definedName>
    <definedName name="UK_Gov_Pledged_RA" localSheetId="11">'Jun 15'!$L$146</definedName>
    <definedName name="UK_Gov_Pledged_RA" localSheetId="31">'Mar 14'!$L$146</definedName>
    <definedName name="UK_Gov_Pledged_RA" localSheetId="15">'Mar 15'!$L$146</definedName>
    <definedName name="UK_Gov_Pledged_RA" localSheetId="28">'May 14'!$L$146</definedName>
    <definedName name="UK_Gov_Pledged_RA" localSheetId="12">'May 15'!$L$146</definedName>
    <definedName name="UK_Gov_Pledged_RA" localSheetId="20">'Nov 14'!$L$146</definedName>
    <definedName name="UK_Gov_Pledged_RA" localSheetId="4">'Nov 15'!$L$146</definedName>
    <definedName name="UK_Gov_Pledged_RA" localSheetId="21">'Oct 14'!$L$146</definedName>
    <definedName name="UK_Gov_Pledged_RA" localSheetId="5">'Oct 15'!$L$146</definedName>
    <definedName name="UK_Gov_Pledged_RA" localSheetId="23">'Sep 14'!$L$146</definedName>
    <definedName name="UK_Gov_Pledged_RA" localSheetId="7">'Sep 15'!$L$146</definedName>
    <definedName name="UK_Gov_RA" localSheetId="29">'Apr 14'!$L$8</definedName>
    <definedName name="UK_Gov_RA" localSheetId="13">'Apr 15'!$L$8</definedName>
    <definedName name="UK_Gov_RA" localSheetId="24">'Aug 14'!$L$8</definedName>
    <definedName name="UK_Gov_RA" localSheetId="8">'Aug 15'!$L$8</definedName>
    <definedName name="UK_Gov_RA" localSheetId="19">'Dec 14'!$L$8</definedName>
    <definedName name="UK_Gov_RA" localSheetId="3">'Dec 15'!$L$8</definedName>
    <definedName name="UK_Gov_RA" localSheetId="16">'Feb 15'!$L$8</definedName>
    <definedName name="UK_Gov_RA" localSheetId="17">'Jan 15'!$L$8</definedName>
    <definedName name="UK_Gov_RA" localSheetId="25">'Jul 14'!$L$8</definedName>
    <definedName name="UK_Gov_RA" localSheetId="9">'Jul 15'!$L$8</definedName>
    <definedName name="UK_Gov_RA" localSheetId="27">'Jun 14'!$L$8</definedName>
    <definedName name="UK_Gov_RA" localSheetId="11">'Jun 15'!$L$8</definedName>
    <definedName name="UK_Gov_RA" localSheetId="31">'Mar 14'!$L$8</definedName>
    <definedName name="UK_Gov_RA" localSheetId="15">'Mar 15'!$L$8</definedName>
    <definedName name="UK_Gov_RA" localSheetId="28">'May 14'!$L$8</definedName>
    <definedName name="UK_Gov_RA" localSheetId="12">'May 15'!$L$8</definedName>
    <definedName name="UK_Gov_RA" localSheetId="20">'Nov 14'!$L$8</definedName>
    <definedName name="UK_Gov_RA" localSheetId="4">'Nov 15'!$L$8</definedName>
    <definedName name="UK_Gov_RA" localSheetId="21">'Oct 14'!$L$8</definedName>
    <definedName name="UK_Gov_RA" localSheetId="5">'Oct 15'!$L$8</definedName>
    <definedName name="UK_Gov_RA" localSheetId="23">'Sep 14'!$L$8</definedName>
    <definedName name="UK_Gov_RA" localSheetId="7">'Sep 15'!$L$8</definedName>
    <definedName name="UK_Gov_RA_as_Collateral" localSheetId="29">'Apr 14'!$L$148</definedName>
    <definedName name="UK_Gov_RA_as_Collateral" localSheetId="13">'Apr 15'!$L$148</definedName>
    <definedName name="UK_Gov_RA_as_Collateral" localSheetId="24">'Aug 14'!$L$148</definedName>
    <definedName name="UK_Gov_RA_as_Collateral" localSheetId="8">'Aug 15'!$L$148</definedName>
    <definedName name="UK_Gov_RA_as_Collateral" localSheetId="19">'Dec 14'!$L$148</definedName>
    <definedName name="UK_Gov_RA_as_Collateral" localSheetId="3">'Dec 15'!$L$148</definedName>
    <definedName name="UK_Gov_RA_as_Collateral" localSheetId="16">'Feb 15'!$L$148</definedName>
    <definedName name="UK_Gov_RA_as_Collateral" localSheetId="17">'Jan 15'!$L$148</definedName>
    <definedName name="UK_Gov_RA_as_Collateral" localSheetId="25">'Jul 14'!$L$148</definedName>
    <definedName name="UK_Gov_RA_as_Collateral" localSheetId="9">'Jul 15'!$L$148</definedName>
    <definedName name="UK_Gov_RA_as_Collateral" localSheetId="27">'Jun 14'!$L$148</definedName>
    <definedName name="UK_Gov_RA_as_Collateral" localSheetId="11">'Jun 15'!$L$148</definedName>
    <definedName name="UK_Gov_RA_as_Collateral" localSheetId="31">'Mar 14'!$L$148</definedName>
    <definedName name="UK_Gov_RA_as_Collateral" localSheetId="15">'Mar 15'!$L$148</definedName>
    <definedName name="UK_Gov_RA_as_Collateral" localSheetId="28">'May 14'!$L$148</definedName>
    <definedName name="UK_Gov_RA_as_Collateral" localSheetId="12">'May 15'!$L$148</definedName>
    <definedName name="UK_Gov_RA_as_Collateral" localSheetId="20">'Nov 14'!$L$148</definedName>
    <definedName name="UK_Gov_RA_as_Collateral" localSheetId="4">'Nov 15'!$L$148</definedName>
    <definedName name="UK_Gov_RA_as_Collateral" localSheetId="21">'Oct 14'!$L$148</definedName>
    <definedName name="UK_Gov_RA_as_Collateral" localSheetId="5">'Oct 15'!$L$148</definedName>
    <definedName name="UK_Gov_RA_as_Collateral" localSheetId="23">'Sep 14'!$L$148</definedName>
    <definedName name="UK_Gov_RA_as_Collateral" localSheetId="7">'Sep 15'!$L$148</definedName>
    <definedName name="UK_Gov_Repos_In" localSheetId="29">'Apr 14'!$L$99</definedName>
    <definedName name="UK_Gov_Repos_In" localSheetId="13">'Apr 15'!$L$99</definedName>
    <definedName name="UK_Gov_Repos_In" localSheetId="24">'Aug 14'!$L$99</definedName>
    <definedName name="UK_Gov_Repos_In" localSheetId="8">'Aug 15'!$L$99</definedName>
    <definedName name="UK_Gov_Repos_In" localSheetId="19">'Dec 14'!$L$99</definedName>
    <definedName name="UK_Gov_Repos_In" localSheetId="3">'Dec 15'!$L$99</definedName>
    <definedName name="UK_Gov_Repos_In" localSheetId="16">'Feb 15'!$L$99</definedName>
    <definedName name="UK_Gov_Repos_In" localSheetId="17">'Jan 15'!$L$99</definedName>
    <definedName name="UK_Gov_Repos_In" localSheetId="25">'Jul 14'!$L$99</definedName>
    <definedName name="UK_Gov_Repos_In" localSheetId="9">'Jul 15'!$L$99</definedName>
    <definedName name="UK_Gov_Repos_In" localSheetId="27">'Jun 14'!$L$99</definedName>
    <definedName name="UK_Gov_Repos_In" localSheetId="11">'Jun 15'!$L$99</definedName>
    <definedName name="UK_Gov_Repos_In" localSheetId="31">'Mar 14'!$L$99</definedName>
    <definedName name="UK_Gov_Repos_In" localSheetId="15">'Mar 15'!$L$99</definedName>
    <definedName name="UK_Gov_Repos_In" localSheetId="28">'May 14'!$L$99</definedName>
    <definedName name="UK_Gov_Repos_In" localSheetId="12">'May 15'!$L$99</definedName>
    <definedName name="UK_Gov_Repos_In" localSheetId="20">'Nov 14'!$L$99</definedName>
    <definedName name="UK_Gov_Repos_In" localSheetId="4">'Nov 15'!$L$99</definedName>
    <definedName name="UK_Gov_Repos_In" localSheetId="21">'Oct 14'!$L$99</definedName>
    <definedName name="UK_Gov_Repos_In" localSheetId="5">'Oct 15'!$L$99</definedName>
    <definedName name="UK_Gov_Repos_In" localSheetId="23">'Sep 14'!$L$99</definedName>
    <definedName name="UK_Gov_Repos_In" localSheetId="7">'Sep 15'!$L$99</definedName>
    <definedName name="UK_Gov_Repos_In_1_m" localSheetId="29">'Apr 14'!$L$100</definedName>
    <definedName name="UK_Gov_Repos_In_1_m" localSheetId="13">'Apr 15'!$L$100</definedName>
    <definedName name="UK_Gov_Repos_In_1_m" localSheetId="24">'Aug 14'!$L$100</definedName>
    <definedName name="UK_Gov_Repos_In_1_m" localSheetId="8">'Aug 15'!$L$100</definedName>
    <definedName name="UK_Gov_Repos_In_1_m" localSheetId="19">'Dec 14'!$L$100</definedName>
    <definedName name="UK_Gov_Repos_In_1_m" localSheetId="3">'Dec 15'!$L$100</definedName>
    <definedName name="UK_Gov_Repos_In_1_m" localSheetId="16">'Feb 15'!$L$100</definedName>
    <definedName name="UK_Gov_Repos_In_1_m" localSheetId="17">'Jan 15'!$L$100</definedName>
    <definedName name="UK_Gov_Repos_In_1_m" localSheetId="25">'Jul 14'!$L$100</definedName>
    <definedName name="UK_Gov_Repos_In_1_m" localSheetId="9">'Jul 15'!$L$100</definedName>
    <definedName name="UK_Gov_Repos_In_1_m" localSheetId="27">'Jun 14'!$L$100</definedName>
    <definedName name="UK_Gov_Repos_In_1_m" localSheetId="11">'Jun 15'!$L$100</definedName>
    <definedName name="UK_Gov_Repos_In_1_m" localSheetId="31">'Mar 14'!$L$100</definedName>
    <definedName name="UK_Gov_Repos_In_1_m" localSheetId="15">'Mar 15'!$L$100</definedName>
    <definedName name="UK_Gov_Repos_In_1_m" localSheetId="28">'May 14'!$L$100</definedName>
    <definedName name="UK_Gov_Repos_In_1_m" localSheetId="12">'May 15'!$L$100</definedName>
    <definedName name="UK_Gov_Repos_In_1_m" localSheetId="20">'Nov 14'!$L$100</definedName>
    <definedName name="UK_Gov_Repos_In_1_m" localSheetId="4">'Nov 15'!$L$100</definedName>
    <definedName name="UK_Gov_Repos_In_1_m" localSheetId="21">'Oct 14'!$L$100</definedName>
    <definedName name="UK_Gov_Repos_In_1_m" localSheetId="5">'Oct 15'!$L$100</definedName>
    <definedName name="UK_Gov_Repos_In_1_m" localSheetId="23">'Sep 14'!$L$100</definedName>
    <definedName name="UK_Gov_Repos_In_1_m" localSheetId="7">'Sep 15'!$L$100</definedName>
    <definedName name="UK_Gov_Repos_In_1_y" localSheetId="29">'Apr 14'!$L$102</definedName>
    <definedName name="UK_Gov_Repos_In_1_y" localSheetId="13">'Apr 15'!$L$102</definedName>
    <definedName name="UK_Gov_Repos_In_1_y" localSheetId="24">'Aug 14'!$L$102</definedName>
    <definedName name="UK_Gov_Repos_In_1_y" localSheetId="8">'Aug 15'!$L$102</definedName>
    <definedName name="UK_Gov_Repos_In_1_y" localSheetId="19">'Dec 14'!$L$102</definedName>
    <definedName name="UK_Gov_Repos_In_1_y" localSheetId="3">'Dec 15'!$L$102</definedName>
    <definedName name="UK_Gov_Repos_In_1_y" localSheetId="16">'Feb 15'!$L$102</definedName>
    <definedName name="UK_Gov_Repos_In_1_y" localSheetId="17">'Jan 15'!$L$102</definedName>
    <definedName name="UK_Gov_Repos_In_1_y" localSheetId="25">'Jul 14'!$L$102</definedName>
    <definedName name="UK_Gov_Repos_In_1_y" localSheetId="9">'Jul 15'!$L$102</definedName>
    <definedName name="UK_Gov_Repos_In_1_y" localSheetId="27">'Jun 14'!$L$102</definedName>
    <definedName name="UK_Gov_Repos_In_1_y" localSheetId="11">'Jun 15'!$L$102</definedName>
    <definedName name="UK_Gov_Repos_In_1_y" localSheetId="31">'Mar 14'!$L$102</definedName>
    <definedName name="UK_Gov_Repos_In_1_y" localSheetId="15">'Mar 15'!$L$102</definedName>
    <definedName name="UK_Gov_Repos_In_1_y" localSheetId="28">'May 14'!$L$102</definedName>
    <definedName name="UK_Gov_Repos_In_1_y" localSheetId="12">'May 15'!$L$102</definedName>
    <definedName name="UK_Gov_Repos_In_1_y" localSheetId="20">'Nov 14'!$L$102</definedName>
    <definedName name="UK_Gov_Repos_In_1_y" localSheetId="4">'Nov 15'!$L$102</definedName>
    <definedName name="UK_Gov_Repos_In_1_y" localSheetId="21">'Oct 14'!$L$102</definedName>
    <definedName name="UK_Gov_Repos_In_1_y" localSheetId="5">'Oct 15'!$L$102</definedName>
    <definedName name="UK_Gov_Repos_In_1_y" localSheetId="23">'Sep 14'!$L$102</definedName>
    <definedName name="UK_Gov_Repos_In_1_y" localSheetId="7">'Sep 15'!$L$102</definedName>
    <definedName name="UK_Gov_Repos_In_3_m" localSheetId="29">'Apr 14'!$L$101</definedName>
    <definedName name="UK_Gov_Repos_In_3_m" localSheetId="13">'Apr 15'!$L$101</definedName>
    <definedName name="UK_Gov_Repos_In_3_m" localSheetId="24">'Aug 14'!$L$101</definedName>
    <definedName name="UK_Gov_Repos_In_3_m" localSheetId="8">'Aug 15'!$L$101</definedName>
    <definedName name="UK_Gov_Repos_In_3_m" localSheetId="19">'Dec 14'!$L$101</definedName>
    <definedName name="UK_Gov_Repos_In_3_m" localSheetId="3">'Dec 15'!$L$101</definedName>
    <definedName name="UK_Gov_Repos_In_3_m" localSheetId="16">'Feb 15'!$L$101</definedName>
    <definedName name="UK_Gov_Repos_In_3_m" localSheetId="17">'Jan 15'!$L$101</definedName>
    <definedName name="UK_Gov_Repos_In_3_m" localSheetId="25">'Jul 14'!$L$101</definedName>
    <definedName name="UK_Gov_Repos_In_3_m" localSheetId="9">'Jul 15'!$L$101</definedName>
    <definedName name="UK_Gov_Repos_In_3_m" localSheetId="27">'Jun 14'!$L$101</definedName>
    <definedName name="UK_Gov_Repos_In_3_m" localSheetId="11">'Jun 15'!$L$101</definedName>
    <definedName name="UK_Gov_Repos_In_3_m" localSheetId="31">'Mar 14'!$L$101</definedName>
    <definedName name="UK_Gov_Repos_In_3_m" localSheetId="15">'Mar 15'!$L$101</definedName>
    <definedName name="UK_Gov_Repos_In_3_m" localSheetId="28">'May 14'!$L$101</definedName>
    <definedName name="UK_Gov_Repos_In_3_m" localSheetId="12">'May 15'!$L$101</definedName>
    <definedName name="UK_Gov_Repos_In_3_m" localSheetId="20">'Nov 14'!$L$101</definedName>
    <definedName name="UK_Gov_Repos_In_3_m" localSheetId="4">'Nov 15'!$L$101</definedName>
    <definedName name="UK_Gov_Repos_In_3_m" localSheetId="21">'Oct 14'!$L$101</definedName>
    <definedName name="UK_Gov_Repos_In_3_m" localSheetId="5">'Oct 15'!$L$101</definedName>
    <definedName name="UK_Gov_Repos_In_3_m" localSheetId="23">'Sep 14'!$L$101</definedName>
    <definedName name="UK_Gov_Repos_In_3_m" localSheetId="7">'Sep 15'!$L$101</definedName>
    <definedName name="UK_Gov_Repos_Out" localSheetId="29">'Apr 14'!$L$94</definedName>
    <definedName name="UK_Gov_Repos_Out" localSheetId="13">'Apr 15'!$L$94</definedName>
    <definedName name="UK_Gov_Repos_Out" localSheetId="24">'Aug 14'!$L$94</definedName>
    <definedName name="UK_Gov_Repos_Out" localSheetId="8">'Aug 15'!$L$94</definedName>
    <definedName name="UK_Gov_Repos_Out" localSheetId="19">'Dec 14'!$L$94</definedName>
    <definedName name="UK_Gov_Repos_Out" localSheetId="3">'Dec 15'!$L$94</definedName>
    <definedName name="UK_Gov_Repos_Out" localSheetId="16">'Feb 15'!$L$94</definedName>
    <definedName name="UK_Gov_Repos_Out" localSheetId="17">'Jan 15'!$L$94</definedName>
    <definedName name="UK_Gov_Repos_Out" localSheetId="25">'Jul 14'!$L$94</definedName>
    <definedName name="UK_Gov_Repos_Out" localSheetId="9">'Jul 15'!$L$94</definedName>
    <definedName name="UK_Gov_Repos_Out" localSheetId="27">'Jun 14'!$L$94</definedName>
    <definedName name="UK_Gov_Repos_Out" localSheetId="11">'Jun 15'!$L$94</definedName>
    <definedName name="UK_Gov_Repos_Out" localSheetId="31">'Mar 14'!$L$94</definedName>
    <definedName name="UK_Gov_Repos_Out" localSheetId="15">'Mar 15'!$L$94</definedName>
    <definedName name="UK_Gov_Repos_Out" localSheetId="28">'May 14'!$L$94</definedName>
    <definedName name="UK_Gov_Repos_Out" localSheetId="12">'May 15'!$L$94</definedName>
    <definedName name="UK_Gov_Repos_Out" localSheetId="20">'Nov 14'!$L$94</definedName>
    <definedName name="UK_Gov_Repos_Out" localSheetId="4">'Nov 15'!$L$94</definedName>
    <definedName name="UK_Gov_Repos_Out" localSheetId="21">'Oct 14'!$L$94</definedName>
    <definedName name="UK_Gov_Repos_Out" localSheetId="5">'Oct 15'!$L$94</definedName>
    <definedName name="UK_Gov_Repos_Out" localSheetId="23">'Sep 14'!$L$94</definedName>
    <definedName name="UK_Gov_Repos_Out" localSheetId="7">'Sep 15'!$L$94</definedName>
    <definedName name="UK_Gov_Repos_Out_1_m" localSheetId="29">'Apr 14'!$L$95</definedName>
    <definedName name="UK_Gov_Repos_Out_1_m" localSheetId="13">'Apr 15'!$L$95</definedName>
    <definedName name="UK_Gov_Repos_Out_1_m" localSheetId="24">'Aug 14'!$L$95</definedName>
    <definedName name="UK_Gov_Repos_Out_1_m" localSheetId="8">'Aug 15'!$L$95</definedName>
    <definedName name="UK_Gov_Repos_Out_1_m" localSheetId="19">'Dec 14'!$L$95</definedName>
    <definedName name="UK_Gov_Repos_Out_1_m" localSheetId="3">'Dec 15'!$L$95</definedName>
    <definedName name="UK_Gov_Repos_Out_1_m" localSheetId="16">'Feb 15'!$L$95</definedName>
    <definedName name="UK_Gov_Repos_Out_1_m" localSheetId="17">'Jan 15'!$L$95</definedName>
    <definedName name="UK_Gov_Repos_Out_1_m" localSheetId="25">'Jul 14'!$L$95</definedName>
    <definedName name="UK_Gov_Repos_Out_1_m" localSheetId="9">'Jul 15'!$L$95</definedName>
    <definedName name="UK_Gov_Repos_Out_1_m" localSheetId="27">'Jun 14'!$L$95</definedName>
    <definedName name="UK_Gov_Repos_Out_1_m" localSheetId="11">'Jun 15'!$L$95</definedName>
    <definedName name="UK_Gov_Repos_Out_1_m" localSheetId="31">'Mar 14'!$L$95</definedName>
    <definedName name="UK_Gov_Repos_Out_1_m" localSheetId="15">'Mar 15'!$L$95</definedName>
    <definedName name="UK_Gov_Repos_Out_1_m" localSheetId="28">'May 14'!$L$95</definedName>
    <definedName name="UK_Gov_Repos_Out_1_m" localSheetId="12">'May 15'!$L$95</definedName>
    <definedName name="UK_Gov_Repos_Out_1_m" localSheetId="20">'Nov 14'!$L$95</definedName>
    <definedName name="UK_Gov_Repos_Out_1_m" localSheetId="4">'Nov 15'!$L$95</definedName>
    <definedName name="UK_Gov_Repos_Out_1_m" localSheetId="21">'Oct 14'!$L$95</definedName>
    <definedName name="UK_Gov_Repos_Out_1_m" localSheetId="5">'Oct 15'!$L$95</definedName>
    <definedName name="UK_Gov_Repos_Out_1_m" localSheetId="23">'Sep 14'!$L$95</definedName>
    <definedName name="UK_Gov_Repos_Out_1_m" localSheetId="7">'Sep 15'!$L$95</definedName>
    <definedName name="UK_Gov_Repos_Out_1_y" localSheetId="29">'Apr 14'!$L$97</definedName>
    <definedName name="UK_Gov_Repos_Out_1_y" localSheetId="13">'Apr 15'!$L$97</definedName>
    <definedName name="UK_Gov_Repos_Out_1_y" localSheetId="24">'Aug 14'!$L$97</definedName>
    <definedName name="UK_Gov_Repos_Out_1_y" localSheetId="8">'Aug 15'!$L$97</definedName>
    <definedName name="UK_Gov_Repos_Out_1_y" localSheetId="19">'Dec 14'!$L$97</definedName>
    <definedName name="UK_Gov_Repos_Out_1_y" localSheetId="3">'Dec 15'!$L$97</definedName>
    <definedName name="UK_Gov_Repos_Out_1_y" localSheetId="16">'Feb 15'!$L$97</definedName>
    <definedName name="UK_Gov_Repos_Out_1_y" localSheetId="17">'Jan 15'!$L$97</definedName>
    <definedName name="UK_Gov_Repos_Out_1_y" localSheetId="25">'Jul 14'!$L$97</definedName>
    <definedName name="UK_Gov_Repos_Out_1_y" localSheetId="9">'Jul 15'!$L$97</definedName>
    <definedName name="UK_Gov_Repos_Out_1_y" localSheetId="27">'Jun 14'!$L$97</definedName>
    <definedName name="UK_Gov_Repos_Out_1_y" localSheetId="11">'Jun 15'!$L$97</definedName>
    <definedName name="UK_Gov_Repos_Out_1_y" localSheetId="31">'Mar 14'!$L$97</definedName>
    <definedName name="UK_Gov_Repos_Out_1_y" localSheetId="15">'Mar 15'!$L$97</definedName>
    <definedName name="UK_Gov_Repos_Out_1_y" localSheetId="28">'May 14'!$L$97</definedName>
    <definedName name="UK_Gov_Repos_Out_1_y" localSheetId="12">'May 15'!$L$97</definedName>
    <definedName name="UK_Gov_Repos_Out_1_y" localSheetId="20">'Nov 14'!$L$97</definedName>
    <definedName name="UK_Gov_Repos_Out_1_y" localSheetId="4">'Nov 15'!$L$97</definedName>
    <definedName name="UK_Gov_Repos_Out_1_y" localSheetId="21">'Oct 14'!$L$97</definedName>
    <definedName name="UK_Gov_Repos_Out_1_y" localSheetId="5">'Oct 15'!$L$97</definedName>
    <definedName name="UK_Gov_Repos_Out_1_y" localSheetId="23">'Sep 14'!$L$97</definedName>
    <definedName name="UK_Gov_Repos_Out_1_y" localSheetId="7">'Sep 15'!$L$97</definedName>
    <definedName name="UK_Gov_Repos_Out_3_m" localSheetId="29">'Apr 14'!$L$96</definedName>
    <definedName name="UK_Gov_Repos_Out_3_m" localSheetId="13">'Apr 15'!$L$96</definedName>
    <definedName name="UK_Gov_Repos_Out_3_m" localSheetId="24">'Aug 14'!$L$96</definedName>
    <definedName name="UK_Gov_Repos_Out_3_m" localSheetId="8">'Aug 15'!$L$96</definedName>
    <definedName name="UK_Gov_Repos_Out_3_m" localSheetId="19">'Dec 14'!$L$96</definedName>
    <definedName name="UK_Gov_Repos_Out_3_m" localSheetId="3">'Dec 15'!$L$96</definedName>
    <definedName name="UK_Gov_Repos_Out_3_m" localSheetId="16">'Feb 15'!$L$96</definedName>
    <definedName name="UK_Gov_Repos_Out_3_m" localSheetId="17">'Jan 15'!$L$96</definedName>
    <definedName name="UK_Gov_Repos_Out_3_m" localSheetId="25">'Jul 14'!$L$96</definedName>
    <definedName name="UK_Gov_Repos_Out_3_m" localSheetId="9">'Jul 15'!$L$96</definedName>
    <definedName name="UK_Gov_Repos_Out_3_m" localSheetId="27">'Jun 14'!$L$96</definedName>
    <definedName name="UK_Gov_Repos_Out_3_m" localSheetId="11">'Jun 15'!$L$96</definedName>
    <definedName name="UK_Gov_Repos_Out_3_m" localSheetId="31">'Mar 14'!$L$96</definedName>
    <definedName name="UK_Gov_Repos_Out_3_m" localSheetId="15">'Mar 15'!$L$96</definedName>
    <definedName name="UK_Gov_Repos_Out_3_m" localSheetId="28">'May 14'!$L$96</definedName>
    <definedName name="UK_Gov_Repos_Out_3_m" localSheetId="12">'May 15'!$L$96</definedName>
    <definedName name="UK_Gov_Repos_Out_3_m" localSheetId="20">'Nov 14'!$L$96</definedName>
    <definedName name="UK_Gov_Repos_Out_3_m" localSheetId="4">'Nov 15'!$L$96</definedName>
    <definedName name="UK_Gov_Repos_Out_3_m" localSheetId="21">'Oct 14'!$L$96</definedName>
    <definedName name="UK_Gov_Repos_Out_3_m" localSheetId="5">'Oct 15'!$L$96</definedName>
    <definedName name="UK_Gov_Repos_Out_3_m" localSheetId="23">'Sep 14'!$L$96</definedName>
    <definedName name="UK_Gov_Repos_Out_3_m" localSheetId="7">'Sep 15'!$L$96</definedName>
    <definedName name="UK_Gov_SDR" localSheetId="45">'Apr 13'!$L$46</definedName>
    <definedName name="UK_Gov_SDR" localSheetId="29">'Apr 14'!$L$46</definedName>
    <definedName name="UK_Gov_SDR" localSheetId="13">'Apr 15'!$L$46</definedName>
    <definedName name="UK_Gov_SDR" localSheetId="40">'Aug 13'!$L$46</definedName>
    <definedName name="UK_Gov_SDR" localSheetId="24">'Aug 14'!$L$46</definedName>
    <definedName name="UK_Gov_SDR" localSheetId="8">'Aug 15'!$L$46</definedName>
    <definedName name="UK_Gov_SDR" localSheetId="51">'Dec 12'!$L$46</definedName>
    <definedName name="UK_Gov_SDR" localSheetId="35">'Dec 13'!$L$46</definedName>
    <definedName name="UK_Gov_SDR" localSheetId="19">'Dec 14'!$L$46</definedName>
    <definedName name="UK_Gov_SDR" localSheetId="3">'Dec 15'!$L$46</definedName>
    <definedName name="UK_Gov_SDR" localSheetId="48">'Feb 13'!$L$46</definedName>
    <definedName name="UK_Gov_SDR" localSheetId="32">'Feb 14'!$L$46</definedName>
    <definedName name="UK_Gov_SDR" localSheetId="16">'Feb 15'!$L$46</definedName>
    <definedName name="UK_Gov_SDR" localSheetId="49">'Jan 13'!$L$46</definedName>
    <definedName name="UK_Gov_SDR" localSheetId="33">'Jan 14'!$L$46</definedName>
    <definedName name="UK_Gov_SDR" localSheetId="17">'Jan 15'!$L$46</definedName>
    <definedName name="UK_Gov_SDR" localSheetId="41">'Jul 13'!$L$46</definedName>
    <definedName name="UK_Gov_SDR" localSheetId="25">'Jul 14'!$L$46</definedName>
    <definedName name="UK_Gov_SDR" localSheetId="9">'Jul 15'!$L$46</definedName>
    <definedName name="UK_Gov_SDR" localSheetId="43">'Jun 13'!$L$46</definedName>
    <definedName name="UK_Gov_SDR" localSheetId="27">'Jun 14'!$L$46</definedName>
    <definedName name="UK_Gov_SDR" localSheetId="11">'Jun 15'!$L$46</definedName>
    <definedName name="UK_Gov_SDR" localSheetId="47">'Mar 13'!$L$46</definedName>
    <definedName name="UK_Gov_SDR" localSheetId="31">'Mar 14'!$L$46</definedName>
    <definedName name="UK_Gov_SDR" localSheetId="15">'Mar 15'!$L$46</definedName>
    <definedName name="UK_Gov_SDR" localSheetId="44">'May 13'!$L$46</definedName>
    <definedName name="UK_Gov_SDR" localSheetId="28">'May 14'!$L$46</definedName>
    <definedName name="UK_Gov_SDR" localSheetId="12">'May 15'!$L$46</definedName>
    <definedName name="UK_Gov_SDR" localSheetId="36">'Nov 13'!$L$46</definedName>
    <definedName name="UK_Gov_SDR" localSheetId="20">'Nov 14'!$L$46</definedName>
    <definedName name="UK_Gov_SDR" localSheetId="4">'Nov 15'!$L$46</definedName>
    <definedName name="UK_Gov_SDR" localSheetId="37">'Oct 13'!$L$46</definedName>
    <definedName name="UK_Gov_SDR" localSheetId="21">'Oct 14'!$L$46</definedName>
    <definedName name="UK_Gov_SDR" localSheetId="5">'Oct 15'!$L$46</definedName>
    <definedName name="UK_Gov_SDR" localSheetId="39">'Sep 13'!$L$46</definedName>
    <definedName name="UK_Gov_SDR" localSheetId="23">'Sep 14'!$L$46</definedName>
    <definedName name="UK_Gov_SDR" localSheetId="7">'Sep 15'!$L$46</definedName>
    <definedName name="UK_Gov_Sec" localSheetId="45">'Apr 13'!$L$12</definedName>
    <definedName name="UK_Gov_Sec" localSheetId="29">'Apr 14'!$L$12</definedName>
    <definedName name="UK_Gov_Sec" localSheetId="13">'Apr 15'!$L$12</definedName>
    <definedName name="UK_Gov_Sec" localSheetId="40">'Aug 13'!$L$12</definedName>
    <definedName name="UK_Gov_Sec" localSheetId="24">'Aug 14'!$L$12</definedName>
    <definedName name="UK_Gov_Sec" localSheetId="8">'Aug 15'!$L$12</definedName>
    <definedName name="UK_Gov_Sec" localSheetId="51">'Dec 12'!$L$12</definedName>
    <definedName name="UK_Gov_Sec" localSheetId="35">'Dec 13'!$L$12</definedName>
    <definedName name="UK_Gov_Sec" localSheetId="19">'Dec 14'!$L$12</definedName>
    <definedName name="UK_Gov_Sec" localSheetId="3">'Dec 15'!$L$12</definedName>
    <definedName name="UK_Gov_Sec" localSheetId="48">'Feb 13'!$L$12</definedName>
    <definedName name="UK_Gov_Sec" localSheetId="32">'Feb 14'!$L$12</definedName>
    <definedName name="UK_Gov_Sec" localSheetId="16">'Feb 15'!$L$12</definedName>
    <definedName name="UK_Gov_Sec" localSheetId="49">'Jan 13'!$L$12</definedName>
    <definedName name="UK_Gov_Sec" localSheetId="33">'Jan 14'!$L$12</definedName>
    <definedName name="UK_Gov_Sec" localSheetId="17">'Jan 15'!$L$12</definedName>
    <definedName name="UK_Gov_Sec" localSheetId="41">'Jul 13'!$L$12</definedName>
    <definedName name="UK_Gov_Sec" localSheetId="25">'Jul 14'!$L$12</definedName>
    <definedName name="UK_Gov_Sec" localSheetId="9">'Jul 15'!$L$12</definedName>
    <definedName name="UK_Gov_Sec" localSheetId="43">'Jun 13'!$L$12</definedName>
    <definedName name="UK_Gov_Sec" localSheetId="27">'Jun 14'!$L$12</definedName>
    <definedName name="UK_Gov_Sec" localSheetId="11">'Jun 15'!$L$12</definedName>
    <definedName name="UK_Gov_Sec" localSheetId="47">'Mar 13'!$L$12</definedName>
    <definedName name="UK_Gov_Sec" localSheetId="31">'Mar 14'!$L$12</definedName>
    <definedName name="UK_Gov_Sec" localSheetId="15">'Mar 15'!$L$12</definedName>
    <definedName name="UK_Gov_Sec" localSheetId="44">'May 13'!$L$12</definedName>
    <definedName name="UK_Gov_Sec" localSheetId="28">'May 14'!$L$12</definedName>
    <definedName name="UK_Gov_Sec" localSheetId="12">'May 15'!$L$12</definedName>
    <definedName name="UK_Gov_Sec" localSheetId="36">'Nov 13'!$L$12</definedName>
    <definedName name="UK_Gov_Sec" localSheetId="20">'Nov 14'!$L$12</definedName>
    <definedName name="UK_Gov_Sec" localSheetId="4">'Nov 15'!$L$12</definedName>
    <definedName name="UK_Gov_Sec" localSheetId="37">'Oct 13'!$L$12</definedName>
    <definedName name="UK_Gov_Sec" localSheetId="21">'Oct 14'!$L$12</definedName>
    <definedName name="UK_Gov_Sec" localSheetId="5">'Oct 15'!$L$12</definedName>
    <definedName name="UK_Gov_Sec" localSheetId="39">'Sep 13'!$L$12</definedName>
    <definedName name="UK_Gov_Sec" localSheetId="23">'Sep 14'!$L$12</definedName>
    <definedName name="UK_Gov_Sec" localSheetId="7">'Sep 15'!$L$12</definedName>
    <definedName name="UK_Gov_Sec_as_Collateral" localSheetId="29">'Apr 14'!$L$149</definedName>
    <definedName name="UK_Gov_Sec_as_Collateral" localSheetId="13">'Apr 15'!$L$149</definedName>
    <definedName name="UK_Gov_Sec_as_Collateral" localSheetId="24">'Aug 14'!$L$149</definedName>
    <definedName name="UK_Gov_Sec_as_Collateral" localSheetId="8">'Aug 15'!$L$149</definedName>
    <definedName name="UK_Gov_Sec_as_Collateral" localSheetId="19">'Dec 14'!$L$149</definedName>
    <definedName name="UK_Gov_Sec_as_Collateral" localSheetId="3">'Dec 15'!$L$149</definedName>
    <definedName name="UK_Gov_Sec_as_Collateral" localSheetId="16">'Feb 15'!$L$149</definedName>
    <definedName name="UK_Gov_Sec_as_Collateral" localSheetId="17">'Jan 15'!$L$149</definedName>
    <definedName name="UK_Gov_Sec_as_Collateral" localSheetId="25">'Jul 14'!$L$149</definedName>
    <definedName name="UK_Gov_Sec_as_Collateral" localSheetId="9">'Jul 15'!$L$149</definedName>
    <definedName name="UK_Gov_Sec_as_Collateral" localSheetId="27">'Jun 14'!$L$149</definedName>
    <definedName name="UK_Gov_Sec_as_Collateral" localSheetId="11">'Jun 15'!$L$149</definedName>
    <definedName name="UK_Gov_Sec_as_Collateral" localSheetId="31">'Mar 14'!$L$149</definedName>
    <definedName name="UK_Gov_Sec_as_Collateral" localSheetId="15">'Mar 15'!$L$149</definedName>
    <definedName name="UK_Gov_Sec_as_Collateral" localSheetId="28">'May 14'!$L$149</definedName>
    <definedName name="UK_Gov_Sec_as_Collateral" localSheetId="12">'May 15'!$L$149</definedName>
    <definedName name="UK_Gov_Sec_as_Collateral" localSheetId="20">'Nov 14'!$L$149</definedName>
    <definedName name="UK_Gov_Sec_as_Collateral" localSheetId="4">'Nov 15'!$L$149</definedName>
    <definedName name="UK_Gov_Sec_as_Collateral" localSheetId="21">'Oct 14'!$L$149</definedName>
    <definedName name="UK_Gov_Sec_as_Collateral" localSheetId="5">'Oct 15'!$L$149</definedName>
    <definedName name="UK_Gov_Sec_as_Collateral" localSheetId="23">'Sep 14'!$L$149</definedName>
    <definedName name="UK_Gov_Sec_as_Collateral" localSheetId="7">'Sep 15'!$L$149</definedName>
    <definedName name="UK_Gov_Short" localSheetId="29">'Apr 14'!$L$81</definedName>
    <definedName name="UK_Gov_Short" localSheetId="13">'Apr 15'!$L$81</definedName>
    <definedName name="UK_Gov_Short" localSheetId="24">'Aug 14'!$L$81</definedName>
    <definedName name="UK_Gov_Short" localSheetId="8">'Aug 15'!$L$81</definedName>
    <definedName name="UK_Gov_Short" localSheetId="19">'Dec 14'!$L$81</definedName>
    <definedName name="UK_Gov_Short" localSheetId="3">'Dec 15'!$L$81</definedName>
    <definedName name="UK_Gov_Short" localSheetId="16">'Feb 15'!$L$81</definedName>
    <definedName name="UK_Gov_Short" localSheetId="17">'Jan 15'!$L$81</definedName>
    <definedName name="UK_Gov_Short" localSheetId="25">'Jul 14'!$L$81</definedName>
    <definedName name="UK_Gov_Short" localSheetId="9">'Jul 15'!$L$81</definedName>
    <definedName name="UK_Gov_Short" localSheetId="27">'Jun 14'!$L$81</definedName>
    <definedName name="UK_Gov_Short" localSheetId="11">'Jun 15'!$L$81</definedName>
    <definedName name="UK_Gov_Short" localSheetId="31">'Mar 14'!$L$81</definedName>
    <definedName name="UK_Gov_Short" localSheetId="15">'Mar 15'!$L$81</definedName>
    <definedName name="UK_Gov_Short" localSheetId="28">'May 14'!$L$81</definedName>
    <definedName name="UK_Gov_Short" localSheetId="12">'May 15'!$L$81</definedName>
    <definedName name="UK_Gov_Short" localSheetId="20">'Nov 14'!$L$81</definedName>
    <definedName name="UK_Gov_Short" localSheetId="4">'Nov 15'!$L$81</definedName>
    <definedName name="UK_Gov_Short" localSheetId="21">'Oct 14'!$L$81</definedName>
    <definedName name="UK_Gov_Short" localSheetId="5">'Oct 15'!$L$81</definedName>
    <definedName name="UK_Gov_Short" localSheetId="23">'Sep 14'!$L$81</definedName>
    <definedName name="UK_Gov_Short" localSheetId="7">'Sep 15'!$L$81</definedName>
    <definedName name="UK_Gov_Short_1_m" localSheetId="29">'Apr 14'!$L$83</definedName>
    <definedName name="UK_Gov_Short_1_m" localSheetId="13">'Apr 15'!$L$83</definedName>
    <definedName name="UK_Gov_Short_1_m" localSheetId="24">'Aug 14'!$L$83</definedName>
    <definedName name="UK_Gov_Short_1_m" localSheetId="8">'Aug 15'!$L$83</definedName>
    <definedName name="UK_Gov_Short_1_m" localSheetId="19">'Dec 14'!$L$83</definedName>
    <definedName name="UK_Gov_Short_1_m" localSheetId="3">'Dec 15'!$L$83</definedName>
    <definedName name="UK_Gov_Short_1_m" localSheetId="16">'Feb 15'!$L$83</definedName>
    <definedName name="UK_Gov_Short_1_m" localSheetId="17">'Jan 15'!$L$83</definedName>
    <definedName name="UK_Gov_Short_1_m" localSheetId="25">'Jul 14'!$L$83</definedName>
    <definedName name="UK_Gov_Short_1_m" localSheetId="9">'Jul 15'!$L$83</definedName>
    <definedName name="UK_Gov_Short_1_m" localSheetId="27">'Jun 14'!$L$83</definedName>
    <definedName name="UK_Gov_Short_1_m" localSheetId="11">'Jun 15'!$L$83</definedName>
    <definedName name="UK_Gov_Short_1_m" localSheetId="31">'Mar 14'!$L$83</definedName>
    <definedName name="UK_Gov_Short_1_m" localSheetId="15">'Mar 15'!$L$83</definedName>
    <definedName name="UK_Gov_Short_1_m" localSheetId="28">'May 14'!$L$83</definedName>
    <definedName name="UK_Gov_Short_1_m" localSheetId="12">'May 15'!$L$83</definedName>
    <definedName name="UK_Gov_Short_1_m" localSheetId="20">'Nov 14'!$L$83</definedName>
    <definedName name="UK_Gov_Short_1_m" localSheetId="4">'Nov 15'!$L$83</definedName>
    <definedName name="UK_Gov_Short_1_m" localSheetId="21">'Oct 14'!$L$83</definedName>
    <definedName name="UK_Gov_Short_1_m" localSheetId="5">'Oct 15'!$L$83</definedName>
    <definedName name="UK_Gov_Short_1_m" localSheetId="23">'Sep 14'!$L$83</definedName>
    <definedName name="UK_Gov_Short_1_m" localSheetId="7">'Sep 15'!$L$83</definedName>
    <definedName name="UK_Gov_Short_1_y" localSheetId="29">'Apr 14'!$L$85</definedName>
    <definedName name="UK_Gov_Short_1_y" localSheetId="13">'Apr 15'!$L$85</definedName>
    <definedName name="UK_Gov_Short_1_y" localSheetId="24">'Aug 14'!$L$85</definedName>
    <definedName name="UK_Gov_Short_1_y" localSheetId="8">'Aug 15'!$L$85</definedName>
    <definedName name="UK_Gov_Short_1_y" localSheetId="19">'Dec 14'!$L$85</definedName>
    <definedName name="UK_Gov_Short_1_y" localSheetId="3">'Dec 15'!$L$85</definedName>
    <definedName name="UK_Gov_Short_1_y" localSheetId="16">'Feb 15'!$L$85</definedName>
    <definedName name="UK_Gov_Short_1_y" localSheetId="17">'Jan 15'!$L$85</definedName>
    <definedName name="UK_Gov_Short_1_y" localSheetId="25">'Jul 14'!$L$85</definedName>
    <definedName name="UK_Gov_Short_1_y" localSheetId="9">'Jul 15'!$L$85</definedName>
    <definedName name="UK_Gov_Short_1_y" localSheetId="27">'Jun 14'!$L$85</definedName>
    <definedName name="UK_Gov_Short_1_y" localSheetId="11">'Jun 15'!$L$85</definedName>
    <definedName name="UK_Gov_Short_1_y" localSheetId="31">'Mar 14'!$L$85</definedName>
    <definedName name="UK_Gov_Short_1_y" localSheetId="15">'Mar 15'!$L$85</definedName>
    <definedName name="UK_Gov_Short_1_y" localSheetId="28">'May 14'!$L$85</definedName>
    <definedName name="UK_Gov_Short_1_y" localSheetId="12">'May 15'!$L$85</definedName>
    <definedName name="UK_Gov_Short_1_y" localSheetId="20">'Nov 14'!$L$85</definedName>
    <definedName name="UK_Gov_Short_1_y" localSheetId="4">'Nov 15'!$L$85</definedName>
    <definedName name="UK_Gov_Short_1_y" localSheetId="21">'Oct 14'!$L$85</definedName>
    <definedName name="UK_Gov_Short_1_y" localSheetId="5">'Oct 15'!$L$85</definedName>
    <definedName name="UK_Gov_Short_1_y" localSheetId="23">'Sep 14'!$L$85</definedName>
    <definedName name="UK_Gov_Short_1_y" localSheetId="7">'Sep 15'!$L$85</definedName>
    <definedName name="UK_Gov_Short_3_m" localSheetId="29">'Apr 14'!$L$84</definedName>
    <definedName name="UK_Gov_Short_3_m" localSheetId="13">'Apr 15'!$L$84</definedName>
    <definedName name="UK_Gov_Short_3_m" localSheetId="24">'Aug 14'!$L$84</definedName>
    <definedName name="UK_Gov_Short_3_m" localSheetId="8">'Aug 15'!$L$84</definedName>
    <definedName name="UK_Gov_Short_3_m" localSheetId="19">'Dec 14'!$L$84</definedName>
    <definedName name="UK_Gov_Short_3_m" localSheetId="3">'Dec 15'!$L$84</definedName>
    <definedName name="UK_Gov_Short_3_m" localSheetId="16">'Feb 15'!$L$84</definedName>
    <definedName name="UK_Gov_Short_3_m" localSheetId="17">'Jan 15'!$L$84</definedName>
    <definedName name="UK_Gov_Short_3_m" localSheetId="25">'Jul 14'!$L$84</definedName>
    <definedName name="UK_Gov_Short_3_m" localSheetId="9">'Jul 15'!$L$84</definedName>
    <definedName name="UK_Gov_Short_3_m" localSheetId="27">'Jun 14'!$L$84</definedName>
    <definedName name="UK_Gov_Short_3_m" localSheetId="11">'Jun 15'!$L$84</definedName>
    <definedName name="UK_Gov_Short_3_m" localSheetId="31">'Mar 14'!$L$84</definedName>
    <definedName name="UK_Gov_Short_3_m" localSheetId="15">'Mar 15'!$L$84</definedName>
    <definedName name="UK_Gov_Short_3_m" localSheetId="28">'May 14'!$L$84</definedName>
    <definedName name="UK_Gov_Short_3_m" localSheetId="12">'May 15'!$L$84</definedName>
    <definedName name="UK_Gov_Short_3_m" localSheetId="20">'Nov 14'!$L$84</definedName>
    <definedName name="UK_Gov_Short_3_m" localSheetId="4">'Nov 15'!$L$84</definedName>
    <definedName name="UK_Gov_Short_3_m" localSheetId="21">'Oct 14'!$L$84</definedName>
    <definedName name="UK_Gov_Short_3_m" localSheetId="5">'Oct 15'!$L$84</definedName>
    <definedName name="UK_Gov_Short_3_m" localSheetId="23">'Sep 14'!$L$84</definedName>
    <definedName name="UK_Gov_Short_3_m" localSheetId="7">'Sep 15'!$L$84</definedName>
    <definedName name="UK_Gov_Short_Long" localSheetId="29">'Apr 14'!$L$79</definedName>
    <definedName name="UK_Gov_Short_Long" localSheetId="13">'Apr 15'!$L$79</definedName>
    <definedName name="UK_Gov_Short_Long" localSheetId="24">'Aug 14'!$L$79</definedName>
    <definedName name="UK_Gov_Short_Long" localSheetId="8">'Aug 15'!$L$79</definedName>
    <definedName name="UK_Gov_Short_Long" localSheetId="19">'Dec 14'!$L$79</definedName>
    <definedName name="UK_Gov_Short_Long" localSheetId="3">'Dec 15'!$L$79</definedName>
    <definedName name="UK_Gov_Short_Long" localSheetId="16">'Feb 15'!$L$79</definedName>
    <definedName name="UK_Gov_Short_Long" localSheetId="17">'Jan 15'!$L$79</definedName>
    <definedName name="UK_Gov_Short_Long" localSheetId="25">'Jul 14'!$L$79</definedName>
    <definedName name="UK_Gov_Short_Long" localSheetId="9">'Jul 15'!$L$79</definedName>
    <definedName name="UK_Gov_Short_Long" localSheetId="27">'Jun 14'!$L$79</definedName>
    <definedName name="UK_Gov_Short_Long" localSheetId="11">'Jun 15'!$L$79</definedName>
    <definedName name="UK_Gov_Short_Long" localSheetId="31">'Mar 14'!$L$79</definedName>
    <definedName name="UK_Gov_Short_Long" localSheetId="15">'Mar 15'!$L$79</definedName>
    <definedName name="UK_Gov_Short_Long" localSheetId="28">'May 14'!$L$79</definedName>
    <definedName name="UK_Gov_Short_Long" localSheetId="12">'May 15'!$L$79</definedName>
    <definedName name="UK_Gov_Short_Long" localSheetId="20">'Nov 14'!$L$79</definedName>
    <definedName name="UK_Gov_Short_Long" localSheetId="4">'Nov 15'!$L$79</definedName>
    <definedName name="UK_Gov_Short_Long" localSheetId="21">'Oct 14'!$L$79</definedName>
    <definedName name="UK_Gov_Short_Long" localSheetId="5">'Oct 15'!$L$79</definedName>
    <definedName name="UK_Gov_Short_Long" localSheetId="23">'Sep 14'!$L$79</definedName>
    <definedName name="UK_Gov_Short_Long" localSheetId="7">'Sep 15'!$L$79</definedName>
    <definedName name="w" localSheetId="61">#REF!</definedName>
    <definedName name="w" localSheetId="29">#REF!</definedName>
    <definedName name="w" localSheetId="72">#REF!</definedName>
    <definedName name="w" localSheetId="56">#REF!</definedName>
    <definedName name="w" localSheetId="40">#REF!</definedName>
    <definedName name="w" localSheetId="24">#REF!</definedName>
    <definedName name="w" localSheetId="67">#REF!</definedName>
    <definedName name="w" localSheetId="48">#REF!</definedName>
    <definedName name="w" localSheetId="32">#REF!</definedName>
    <definedName name="w" localSheetId="65">#REF!</definedName>
    <definedName name="w" localSheetId="49">#REF!</definedName>
    <definedName name="w" localSheetId="33">#REF!</definedName>
    <definedName name="w" localSheetId="73">#REF!</definedName>
    <definedName name="w" localSheetId="57">#REF!</definedName>
    <definedName name="w" localSheetId="41">#REF!</definedName>
    <definedName name="w" localSheetId="25">#REF!</definedName>
    <definedName name="w" localSheetId="43">#REF!</definedName>
    <definedName name="w" localSheetId="27">#REF!</definedName>
    <definedName name="w" localSheetId="63">#REF!</definedName>
    <definedName name="w" localSheetId="47">#REF!</definedName>
    <definedName name="w" localSheetId="44">#REF!</definedName>
    <definedName name="w" localSheetId="28">#REF!</definedName>
    <definedName name="w" localSheetId="68">#REF!</definedName>
    <definedName name="w" localSheetId="52">#REF!</definedName>
    <definedName name="w" localSheetId="36">#REF!</definedName>
    <definedName name="w" localSheetId="20">#REF!</definedName>
    <definedName name="w" localSheetId="69">#REF!</definedName>
    <definedName name="w" localSheetId="53">#REF!</definedName>
    <definedName name="w" localSheetId="37">#REF!</definedName>
    <definedName name="w" localSheetId="5">#REF!</definedName>
    <definedName name="w" localSheetId="62">#REF!</definedName>
    <definedName name="w" localSheetId="30">#REF!</definedName>
    <definedName name="w" localSheetId="74">#REF!</definedName>
    <definedName name="w" localSheetId="58">#REF!</definedName>
    <definedName name="w" localSheetId="42">#REF!</definedName>
    <definedName name="w" localSheetId="26">#REF!</definedName>
    <definedName name="w" localSheetId="70">#REF!</definedName>
    <definedName name="w" localSheetId="54">#REF!</definedName>
    <definedName name="w" localSheetId="38">#REF!</definedName>
    <definedName name="w" localSheetId="6">#REF!</definedName>
    <definedName name="w" localSheetId="66">#REF!</definedName>
    <definedName name="w" localSheetId="50">#REF!</definedName>
    <definedName name="w" localSheetId="34">#REF!</definedName>
    <definedName name="w" localSheetId="2">#REF!</definedName>
    <definedName name="w" localSheetId="71">#REF!</definedName>
    <definedName name="w" localSheetId="55">#REF!</definedName>
    <definedName name="w" localSheetId="23">#REF!</definedName>
    <definedName name="w" localSheetId="7">#REF!</definedName>
    <definedName name="w">#REF!</definedName>
    <definedName name="YY" localSheetId="29">#REF!</definedName>
    <definedName name="YY" localSheetId="109">#REF!</definedName>
    <definedName name="YY" localSheetId="24">#REF!</definedName>
    <definedName name="YY" localSheetId="32">#REF!</definedName>
    <definedName name="YY" localSheetId="33">#REF!</definedName>
    <definedName name="YY" localSheetId="25">#REF!</definedName>
    <definedName name="YY" localSheetId="27">#REF!</definedName>
    <definedName name="YY" localSheetId="28">#REF!</definedName>
    <definedName name="YY" localSheetId="36">#REF!</definedName>
    <definedName name="YY" localSheetId="20">#REF!</definedName>
    <definedName name="YY" localSheetId="37">#REF!</definedName>
    <definedName name="YY" localSheetId="5">#REF!</definedName>
    <definedName name="YY" localSheetId="30">#REF!</definedName>
    <definedName name="YY" localSheetId="26">#REF!</definedName>
    <definedName name="YY" localSheetId="38">#REF!</definedName>
    <definedName name="YY" localSheetId="6">#REF!</definedName>
    <definedName name="YY" localSheetId="34">#REF!</definedName>
    <definedName name="YY" localSheetId="2">#REF!</definedName>
    <definedName name="YY" localSheetId="23">#REF!</definedName>
    <definedName name="YY" localSheetId="7">#REF!</definedName>
    <definedName name="YY">#REF!</definedName>
    <definedName name="YY__" localSheetId="29">#REF!</definedName>
    <definedName name="YY__" localSheetId="109">#REF!</definedName>
    <definedName name="YY__" localSheetId="24">#REF!</definedName>
    <definedName name="YY__" localSheetId="32">#REF!</definedName>
    <definedName name="YY__" localSheetId="33">#REF!</definedName>
    <definedName name="YY__" localSheetId="25">#REF!</definedName>
    <definedName name="YY__" localSheetId="27">#REF!</definedName>
    <definedName name="YY__" localSheetId="28">#REF!</definedName>
    <definedName name="YY__" localSheetId="36">#REF!</definedName>
    <definedName name="YY__" localSheetId="20">#REF!</definedName>
    <definedName name="YY__" localSheetId="37">#REF!</definedName>
    <definedName name="YY__" localSheetId="5">#REF!</definedName>
    <definedName name="YY__" localSheetId="30">#REF!</definedName>
    <definedName name="YY__" localSheetId="26">#REF!</definedName>
    <definedName name="YY__" localSheetId="38">#REF!</definedName>
    <definedName name="YY__" localSheetId="6">#REF!</definedName>
    <definedName name="YY__" localSheetId="34">#REF!</definedName>
    <definedName name="YY__" localSheetId="2">#REF!</definedName>
    <definedName name="YY__" localSheetId="23">#REF!</definedName>
    <definedName name="YY__" localSheetId="7">#REF!</definedName>
    <definedName name="YY__">#REF!</definedName>
    <definedName name="ZINS" localSheetId="29">#REF!</definedName>
    <definedName name="ZINS" localSheetId="109">#REF!</definedName>
    <definedName name="ZINS" localSheetId="24">#REF!</definedName>
    <definedName name="ZINS" localSheetId="32">#REF!</definedName>
    <definedName name="ZINS" localSheetId="33">#REF!</definedName>
    <definedName name="ZINS" localSheetId="25">#REF!</definedName>
    <definedName name="ZINS" localSheetId="27">#REF!</definedName>
    <definedName name="ZINS" localSheetId="28">#REF!</definedName>
    <definedName name="ZINS" localSheetId="36">#REF!</definedName>
    <definedName name="ZINS" localSheetId="20">#REF!</definedName>
    <definedName name="ZINS" localSheetId="37">#REF!</definedName>
    <definedName name="ZINS" localSheetId="5">#REF!</definedName>
    <definedName name="ZINS" localSheetId="30">#REF!</definedName>
    <definedName name="ZINS" localSheetId="26">#REF!</definedName>
    <definedName name="ZINS" localSheetId="38">#REF!</definedName>
    <definedName name="ZINS" localSheetId="6">#REF!</definedName>
    <definedName name="ZINS" localSheetId="34">#REF!</definedName>
    <definedName name="ZINS" localSheetId="2">#REF!</definedName>
    <definedName name="ZINS" localSheetId="23">#REF!</definedName>
    <definedName name="ZINS" localSheetId="7">#REF!</definedName>
    <definedName name="ZINS">#REF!</definedName>
  </definedNames>
  <calcPr calcId="145621"/>
</workbook>
</file>

<file path=xl/calcChain.xml><?xml version="1.0" encoding="utf-8"?>
<calcChain xmlns="http://schemas.openxmlformats.org/spreadsheetml/2006/main">
  <c r="K15" i="280" l="1"/>
  <c r="M15" i="280"/>
  <c r="K26" i="280"/>
  <c r="M26" i="280"/>
  <c r="K32" i="280"/>
  <c r="M32" i="280"/>
  <c r="L32" i="279"/>
  <c r="L10" i="279" s="1"/>
  <c r="L8" i="279" s="1"/>
  <c r="N32" i="279"/>
  <c r="N10" i="279" s="1"/>
  <c r="N8" i="279" s="1"/>
  <c r="C70" i="279"/>
  <c r="C120" i="279"/>
  <c r="C141" i="279" s="1"/>
  <c r="I120" i="279"/>
  <c r="I140" i="279"/>
  <c r="L170" i="279"/>
  <c r="N170" i="279"/>
  <c r="N172" i="279" s="1"/>
  <c r="L172" i="279"/>
  <c r="K15" i="276"/>
  <c r="M15" i="276"/>
  <c r="K26" i="276"/>
  <c r="M26" i="276"/>
  <c r="K32" i="276"/>
  <c r="M32" i="276"/>
  <c r="L15" i="228" l="1"/>
  <c r="N15" i="228"/>
  <c r="L26" i="228"/>
  <c r="N26" i="228"/>
  <c r="L32" i="228"/>
  <c r="N32" i="228"/>
  <c r="L15" i="224"/>
  <c r="N15" i="224"/>
  <c r="L26" i="224"/>
  <c r="N26" i="224"/>
  <c r="L32" i="224"/>
  <c r="N32" i="224"/>
  <c r="C151" i="188" l="1"/>
  <c r="C116" i="188"/>
  <c r="C66" i="188"/>
  <c r="C151" i="187"/>
  <c r="C116" i="187"/>
  <c r="C151" i="186"/>
  <c r="C116" i="186"/>
  <c r="C66" i="186"/>
  <c r="N180" i="184"/>
  <c r="N182" i="184" s="1"/>
  <c r="L180" i="184"/>
  <c r="L182" i="184" s="1"/>
  <c r="C151" i="184"/>
  <c r="I150" i="184"/>
  <c r="I116" i="184"/>
  <c r="C116" i="184"/>
  <c r="C66" i="184"/>
  <c r="N32" i="184"/>
  <c r="N10" i="184" s="1"/>
  <c r="N8" i="184" s="1"/>
  <c r="L32" i="184"/>
  <c r="L10" i="184" s="1"/>
  <c r="L8" i="184" s="1"/>
  <c r="D151" i="183"/>
  <c r="C151" i="183"/>
  <c r="D116" i="183"/>
  <c r="C116" i="183"/>
  <c r="C66" i="183"/>
  <c r="N180" i="182"/>
  <c r="N182" i="182" s="1"/>
  <c r="L180" i="182"/>
  <c r="L182" i="182" s="1"/>
  <c r="I150" i="182"/>
  <c r="I116" i="182"/>
  <c r="N32" i="182"/>
  <c r="N10" i="182" s="1"/>
  <c r="N8" i="182" s="1"/>
  <c r="L32" i="182"/>
  <c r="L10" i="182" s="1"/>
  <c r="L8" i="182" s="1"/>
  <c r="D151" i="174"/>
  <c r="C151" i="174"/>
  <c r="C151" i="158"/>
  <c r="C116" i="158"/>
  <c r="C66" i="158"/>
  <c r="C151" i="159"/>
  <c r="C116" i="159"/>
  <c r="C66" i="159"/>
  <c r="C66" i="160"/>
  <c r="D151" i="160"/>
  <c r="C151" i="160"/>
  <c r="D116" i="160"/>
  <c r="C116" i="160"/>
  <c r="I116" i="158"/>
  <c r="I150" i="158"/>
  <c r="L32" i="159"/>
  <c r="L10" i="159" s="1"/>
  <c r="L8" i="159" s="1"/>
  <c r="N32" i="159"/>
  <c r="N10" i="159" s="1"/>
  <c r="N8" i="159" s="1"/>
  <c r="I116" i="159"/>
  <c r="I150" i="159"/>
  <c r="L180" i="159"/>
  <c r="L182" i="159" s="1"/>
  <c r="N180" i="159"/>
  <c r="N182" i="159" s="1"/>
  <c r="L32" i="160"/>
  <c r="L10" i="160" s="1"/>
  <c r="L8" i="160" s="1"/>
  <c r="N32" i="160"/>
  <c r="N10" i="160" s="1"/>
  <c r="N8" i="160" s="1"/>
  <c r="I116" i="160"/>
  <c r="I150" i="160"/>
  <c r="L180" i="160"/>
  <c r="L182" i="160" s="1"/>
  <c r="N180" i="160"/>
  <c r="N182" i="160" s="1"/>
  <c r="L32" i="163"/>
  <c r="L10" i="163" s="1"/>
  <c r="L8" i="163" s="1"/>
  <c r="N32" i="163"/>
  <c r="N10" i="163" s="1"/>
  <c r="N8" i="163" s="1"/>
  <c r="A66" i="163"/>
  <c r="A116" i="163"/>
  <c r="I116" i="163"/>
  <c r="I150" i="163"/>
  <c r="A151" i="163"/>
  <c r="L180" i="163"/>
  <c r="L182" i="163" s="1"/>
  <c r="N180" i="163"/>
  <c r="N182" i="163" s="1"/>
  <c r="L15" i="141"/>
  <c r="N15" i="141"/>
  <c r="L26" i="141"/>
  <c r="N26" i="141"/>
  <c r="L32" i="141"/>
  <c r="N32" i="141"/>
  <c r="L15" i="65"/>
  <c r="N15" i="65"/>
  <c r="L26" i="65"/>
  <c r="N26" i="65"/>
  <c r="N26" i="53"/>
  <c r="L26" i="53"/>
  <c r="N15" i="53"/>
  <c r="L15" i="53"/>
  <c r="N26" i="49"/>
  <c r="L26" i="49"/>
  <c r="N15" i="49"/>
  <c r="L15" i="49"/>
</calcChain>
</file>

<file path=xl/sharedStrings.xml><?xml version="1.0" encoding="utf-8"?>
<sst xmlns="http://schemas.openxmlformats.org/spreadsheetml/2006/main" count="34623" uniqueCount="481">
  <si>
    <t>UK international Reserves &amp; Foreign Currency Liquidity template</t>
  </si>
  <si>
    <t>US$ millions</t>
  </si>
  <si>
    <t xml:space="preserve">as at </t>
  </si>
  <si>
    <t>UK Government</t>
  </si>
  <si>
    <t>Bank of England</t>
  </si>
  <si>
    <t>Section I : RESERVE ASSETS &amp; OTHER FOREIGN CURRENCY ASSETS   (market value)</t>
  </si>
  <si>
    <t>A</t>
  </si>
  <si>
    <t>RESERVE ASSETS</t>
  </si>
  <si>
    <t>Foreign currency reserves</t>
  </si>
  <si>
    <t>a)</t>
  </si>
  <si>
    <t>securities</t>
  </si>
  <si>
    <t>(I)  bonds &amp; notes</t>
  </si>
  <si>
    <t>(i)</t>
  </si>
  <si>
    <t>claim on foreign official sector</t>
  </si>
  <si>
    <t>(ii)</t>
  </si>
  <si>
    <t>issuer headquartered in reporting economy</t>
  </si>
  <si>
    <t>located in the reporting economy  (resident)</t>
  </si>
  <si>
    <t>located abroad  (non-resident)</t>
  </si>
  <si>
    <t>(iii)</t>
  </si>
  <si>
    <t>issuer headquartered outside the reporting economy</t>
  </si>
  <si>
    <t>(II)  money market instruments</t>
  </si>
  <si>
    <t>b)</t>
  </si>
  <si>
    <t>other central banks &amp; B.I.S.</t>
  </si>
  <si>
    <t>banks headquartered in reporting economy</t>
  </si>
  <si>
    <t>banks headquartered outside the reporting economy</t>
  </si>
  <si>
    <t>IMF reserve position</t>
  </si>
  <si>
    <t>SDRs</t>
  </si>
  <si>
    <t>Gold (incl gold swapped or on loan)</t>
  </si>
  <si>
    <t>$</t>
  </si>
  <si>
    <t>fine ounces</t>
  </si>
  <si>
    <r>
      <t xml:space="preserve">Other reserve assets </t>
    </r>
    <r>
      <rPr>
        <sz val="10"/>
        <rFont val="Arial"/>
        <family val="2"/>
      </rPr>
      <t>(for further information refer to section I.5 of the background information)</t>
    </r>
  </si>
  <si>
    <t>of which</t>
  </si>
  <si>
    <t>of which claim on residents</t>
  </si>
  <si>
    <t>claims on counterparties o/a reverse repo transactions</t>
  </si>
  <si>
    <t>B</t>
  </si>
  <si>
    <t>OTHER FOREIGN CURRENCY ASSETS</t>
  </si>
  <si>
    <t>Foreign currency loans &amp; securities</t>
  </si>
  <si>
    <t>TOTAL (&lt;1yr)</t>
  </si>
  <si>
    <t>&lt;1 month</t>
  </si>
  <si>
    <t>1mth&lt;&gt;3mth</t>
  </si>
  <si>
    <t>3mth&lt;&gt;1yr</t>
  </si>
  <si>
    <t>Aggregate short &amp; long positions in forwards &amp; swaps in foreign currency</t>
  </si>
  <si>
    <t>vis-à-vis sterling (incl forward leg of foreign currency swaps)  (&lt;1yr)</t>
  </si>
  <si>
    <t xml:space="preserve"> </t>
  </si>
  <si>
    <t>Short positions</t>
  </si>
  <si>
    <t>Long positions</t>
  </si>
  <si>
    <t>TOTAL(&lt;1yr)</t>
  </si>
  <si>
    <t>Total predetermined short-term net drains on foreign currency assets (nominal value)</t>
  </si>
  <si>
    <t>Contingent liabilities in foreign currency</t>
  </si>
  <si>
    <t>Collateral guarantees on debt falling due within 1yr</t>
  </si>
  <si>
    <t>Other contingent liabs</t>
  </si>
  <si>
    <t>Foreign currency securities issued with embedded options</t>
  </si>
  <si>
    <t>Undrawn unconditional credit lines</t>
  </si>
  <si>
    <t>outflow</t>
  </si>
  <si>
    <t>with other central banks</t>
  </si>
  <si>
    <t>with banks and other financial institutions headquartered in reporting country</t>
  </si>
  <si>
    <t>c)</t>
  </si>
  <si>
    <t>with banks and other financial institutions headquartered outside reporting country</t>
  </si>
  <si>
    <t>short term domestic currency debt indexed to the exchange rate</t>
  </si>
  <si>
    <t>financial instruments denominated in foreign currency and settled by other means</t>
  </si>
  <si>
    <t>pledged reserve assets</t>
  </si>
  <si>
    <t>d)</t>
  </si>
  <si>
    <t>reserve assets provided as collateral in repo transactions</t>
  </si>
  <si>
    <t>securities taken as collateral in repo transactions</t>
  </si>
  <si>
    <t>e)</t>
  </si>
  <si>
    <t>off-balance sheet instruments (incl sterling leg) (net, mark to market)</t>
  </si>
  <si>
    <t>foreign currency forwards</t>
  </si>
  <si>
    <t>cross currency interest rate swaps</t>
  </si>
  <si>
    <t>interest rate swaps</t>
  </si>
  <si>
    <t>options</t>
  </si>
  <si>
    <t>f)</t>
  </si>
  <si>
    <t>off balance sheet instruments that have a residual maturity &gt; 1 yr, which are subject to margin calls</t>
  </si>
  <si>
    <t xml:space="preserve">UK international reserves and foreign currency liquidity </t>
  </si>
  <si>
    <t>US$mn : market value</t>
  </si>
  <si>
    <t>Assets</t>
  </si>
  <si>
    <t>Liabilities</t>
  </si>
  <si>
    <t>Net assets</t>
  </si>
  <si>
    <t>September 99</t>
  </si>
  <si>
    <t>unsettled trades</t>
  </si>
  <si>
    <t>foreign currency forwards &amp; swaps (incl sterling leg)</t>
  </si>
  <si>
    <t>Section II : PREDETERMINED SHORT-TERM NET DRAINS ON FOREIGN CURRENCY ASSETS   (nominal value)</t>
  </si>
  <si>
    <t>Repo and other</t>
  </si>
  <si>
    <t xml:space="preserve">TOTAL OUTSTANDING FOREIGN CURRENCY LIABILITIES (incl off balance sheet items) </t>
  </si>
  <si>
    <t>(market value)</t>
  </si>
  <si>
    <t>Section III : CONTINGENT SHORT-TERM NET DRAINS (OUTFLOWS &amp; INFLOWS) IN FOREIGN CURRENCY ASSETS (nominal value)</t>
  </si>
  <si>
    <t>Section IV : MEMO ITEMS  (market value)</t>
  </si>
  <si>
    <t>net foreign currency forwards &amp; swaps (incl sterling leg)</t>
  </si>
  <si>
    <t>Section II : PREDETERMINED SHORT-TERM NET DRAINS ON FOREIGN CURRENCY ASSETS  (nominal value)</t>
  </si>
  <si>
    <t xml:space="preserve">Repo and Other </t>
  </si>
  <si>
    <t>TOTAL OUTSTANDING FOREIGN CURRENCY LIABILITIES (incl off balance sheet items)</t>
  </si>
  <si>
    <t>total foreign currency and deposits with :</t>
  </si>
  <si>
    <t xml:space="preserve">Other </t>
  </si>
  <si>
    <t>Repo and Other</t>
  </si>
  <si>
    <t>(iv)</t>
  </si>
  <si>
    <t>capital items, etc.</t>
  </si>
  <si>
    <t>capital items, etc .</t>
  </si>
  <si>
    <t>end-April 00</t>
  </si>
  <si>
    <t xml:space="preserve">QUARTERLY ANNEX - CURRENCY BREAKDOWN </t>
  </si>
  <si>
    <t>as at end</t>
  </si>
  <si>
    <t xml:space="preserve">US$mn : market value </t>
  </si>
  <si>
    <t>US$</t>
  </si>
  <si>
    <r>
      <t xml:space="preserve">Euro </t>
    </r>
    <r>
      <rPr>
        <vertAlign val="superscript"/>
        <sz val="9"/>
        <rFont val="Arial"/>
        <family val="2"/>
      </rPr>
      <t>#</t>
    </r>
  </si>
  <si>
    <t>Yen</t>
  </si>
  <si>
    <t>Other ccy</t>
  </si>
  <si>
    <t>SDR</t>
  </si>
  <si>
    <t>Gold</t>
  </si>
  <si>
    <t>Total</t>
  </si>
  <si>
    <t>#</t>
  </si>
  <si>
    <t>This comprises euro and the legacy currencies of EMU countries only; other EU currencies are included in the "Other Currencies" category.</t>
  </si>
  <si>
    <t xml:space="preserve">US$mn : market value  </t>
  </si>
  <si>
    <r>
      <t>as at end</t>
    </r>
    <r>
      <rPr>
        <b/>
        <i/>
        <sz val="9"/>
        <rFont val="Arial"/>
        <family val="2"/>
      </rPr>
      <t xml:space="preserve"> </t>
    </r>
    <r>
      <rPr>
        <b/>
        <sz val="9"/>
        <rFont val="Arial"/>
        <family val="2"/>
      </rPr>
      <t>December 99</t>
    </r>
  </si>
  <si>
    <t>May 00</t>
  </si>
  <si>
    <t>end-May 00</t>
  </si>
  <si>
    <t>Other reserve assets (for further information refer to section I.5 of the background information)</t>
  </si>
  <si>
    <t>revised 5/7/00</t>
  </si>
  <si>
    <t>June 00</t>
  </si>
  <si>
    <t>end-June 00</t>
  </si>
  <si>
    <t>end-Jul 00</t>
  </si>
  <si>
    <t>end-Aug 00</t>
  </si>
  <si>
    <r>
      <t>as at end</t>
    </r>
    <r>
      <rPr>
        <b/>
        <i/>
        <sz val="9"/>
        <rFont val="Arial"/>
        <family val="2"/>
      </rPr>
      <t xml:space="preserve"> </t>
    </r>
    <r>
      <rPr>
        <b/>
        <sz val="9"/>
        <rFont val="Arial"/>
        <family val="2"/>
      </rPr>
      <t>March 00</t>
    </r>
  </si>
  <si>
    <t>end-Sep 00</t>
  </si>
  <si>
    <t>end-Oct 00</t>
  </si>
  <si>
    <t>end-Nov 00</t>
  </si>
  <si>
    <t>Euro #</t>
  </si>
  <si>
    <t>end-Dec 00</t>
  </si>
  <si>
    <t>revised 1/6/01</t>
  </si>
  <si>
    <t>end July 99</t>
  </si>
  <si>
    <t>end August 99</t>
  </si>
  <si>
    <t>end September 99</t>
  </si>
  <si>
    <t>end October 99</t>
  </si>
  <si>
    <t>end November 99</t>
  </si>
  <si>
    <t>end December 99</t>
  </si>
  <si>
    <t>end January 00</t>
  </si>
  <si>
    <t>end February 00</t>
  </si>
  <si>
    <t>end-March 00</t>
  </si>
  <si>
    <t>May 01</t>
  </si>
  <si>
    <t>revised 4/12/01</t>
  </si>
  <si>
    <t>revised 3/1/02</t>
  </si>
  <si>
    <t>as at</t>
  </si>
  <si>
    <t>end-Dec 01</t>
  </si>
  <si>
    <t>money market instruments</t>
  </si>
  <si>
    <t>end-Nov 01</t>
  </si>
  <si>
    <t>end-Oct 01</t>
  </si>
  <si>
    <t>end-Sept 01</t>
  </si>
  <si>
    <t>end-Aug 01</t>
  </si>
  <si>
    <t>end-Jul 01</t>
  </si>
  <si>
    <t>end-Jun 01</t>
  </si>
  <si>
    <t>end-May 01</t>
  </si>
  <si>
    <t>end-Apr 01</t>
  </si>
  <si>
    <t>end-Mar 01</t>
  </si>
  <si>
    <t>end-Feb 01</t>
  </si>
  <si>
    <t>end-Jan 01</t>
  </si>
  <si>
    <t>end-Dec 02</t>
  </si>
  <si>
    <t>Sections I.B. &amp; II.2a revised 16/01/03</t>
  </si>
  <si>
    <t>end-Nov 02</t>
  </si>
  <si>
    <t>end-Oct 02</t>
  </si>
  <si>
    <t>end-Sep 02</t>
  </si>
  <si>
    <t>end-Aug 02</t>
  </si>
  <si>
    <t>end-Jul 02</t>
  </si>
  <si>
    <t>end-June 02</t>
  </si>
  <si>
    <t>end-May 02</t>
  </si>
  <si>
    <t>end-Apr 02</t>
  </si>
  <si>
    <t>end-Mar 02</t>
  </si>
  <si>
    <t>end-Feb 02</t>
  </si>
  <si>
    <t>revised 4/3/02</t>
  </si>
  <si>
    <t>end-Jan 02</t>
  </si>
  <si>
    <t>May 02</t>
  </si>
  <si>
    <t>end-Dec 03</t>
  </si>
  <si>
    <t>end-Nov 03</t>
  </si>
  <si>
    <t>BoE data revised Dec03</t>
  </si>
  <si>
    <t>end-Oct 03</t>
  </si>
  <si>
    <t>end-Sep 03</t>
  </si>
  <si>
    <t>REVISED NOV 03</t>
  </si>
  <si>
    <t>end-Aug 03</t>
  </si>
  <si>
    <t>end-Jul 03</t>
  </si>
  <si>
    <t>REVISED OCT03</t>
  </si>
  <si>
    <t>end-Jun 03</t>
  </si>
  <si>
    <t>REVISED OCT 03</t>
  </si>
  <si>
    <t>end-May 03</t>
  </si>
  <si>
    <t>end-Apr 03</t>
  </si>
  <si>
    <t>end-Mar 03</t>
  </si>
  <si>
    <t>end-Feb 03</t>
  </si>
  <si>
    <t>end-Jan 03</t>
  </si>
  <si>
    <t>revised Dec03</t>
  </si>
  <si>
    <t>May 03</t>
  </si>
  <si>
    <t>Jan 04</t>
  </si>
  <si>
    <t>revised Nov 04</t>
  </si>
  <si>
    <t>Feb 04</t>
  </si>
  <si>
    <t>Mar 04</t>
  </si>
  <si>
    <t>revised FEB05</t>
  </si>
  <si>
    <t>Apr 04</t>
  </si>
  <si>
    <t>May 04</t>
  </si>
  <si>
    <t>Jun 04</t>
  </si>
  <si>
    <t>Jul 04</t>
  </si>
  <si>
    <t>Aug 04</t>
  </si>
  <si>
    <t>Sep 04</t>
  </si>
  <si>
    <t>Oct 04</t>
  </si>
  <si>
    <t>Nov 04</t>
  </si>
  <si>
    <t>Dec 04</t>
  </si>
  <si>
    <t>Jan 05</t>
  </si>
  <si>
    <t>Feb 05</t>
  </si>
  <si>
    <t>Mar 05</t>
  </si>
  <si>
    <t>Apr 05</t>
  </si>
  <si>
    <t>May 05</t>
  </si>
  <si>
    <t>Jun 05</t>
  </si>
  <si>
    <t>Jul 05</t>
  </si>
  <si>
    <t>Aug 05</t>
  </si>
  <si>
    <t>Sep 05</t>
  </si>
  <si>
    <t>Oct 05</t>
  </si>
  <si>
    <t>Nov 05</t>
  </si>
  <si>
    <t>Dec 05</t>
  </si>
  <si>
    <t>end-Dec 05</t>
  </si>
  <si>
    <t xml:space="preserve">Template Assets (incl £ leg) by SDR basket           </t>
  </si>
  <si>
    <t>SDR basket  *</t>
  </si>
  <si>
    <t>Non SDR basket</t>
  </si>
  <si>
    <t>*</t>
  </si>
  <si>
    <t xml:space="preserve">SDR basket comprises $, Euro, £, Yen, Gold &amp; SDR </t>
  </si>
  <si>
    <t>Other</t>
  </si>
  <si>
    <t>Outflows related to Repos</t>
  </si>
  <si>
    <t xml:space="preserve">Inflows related to Reverse repos not incl in Section I </t>
  </si>
  <si>
    <t>Accounts payable</t>
  </si>
  <si>
    <t>OUTFLOWS</t>
  </si>
  <si>
    <t>Accounts receivable</t>
  </si>
  <si>
    <t xml:space="preserve">INFLOWS  </t>
  </si>
  <si>
    <t>Reconciliation of UK template assets to UK official reserves</t>
  </si>
  <si>
    <t>Official Reserves total assets</t>
  </si>
  <si>
    <t>Add in FC fwds &amp; swaps (incl GBP leg)</t>
  </si>
  <si>
    <t>Remove Unsettled assets from PN *</t>
  </si>
  <si>
    <t>Template total assets</t>
  </si>
  <si>
    <t>* Unsettled assets in the Press Notice will not equate to the total in item (4) of the Drains data because</t>
  </si>
  <si>
    <t xml:space="preserve">  while both cover accounts payable &amp; receivable, the former relates to assets only.   It will also include any settlements &gt;12mths.</t>
  </si>
  <si>
    <t>end-Nov 05</t>
  </si>
  <si>
    <t>end-Oct 05</t>
  </si>
  <si>
    <t>NET</t>
  </si>
  <si>
    <t xml:space="preserve">INFLOWS not incl in Section I    </t>
  </si>
  <si>
    <t>end Sep 05</t>
  </si>
  <si>
    <t>end-Aug 05</t>
  </si>
  <si>
    <t>end-Jul 05</t>
  </si>
  <si>
    <t>end-Jun 05</t>
  </si>
  <si>
    <t>end-May 05</t>
  </si>
  <si>
    <t>end-Apr 05</t>
  </si>
  <si>
    <t>end-Mar 05</t>
  </si>
  <si>
    <t>end-Feb 05</t>
  </si>
  <si>
    <t>end-Jan 05</t>
  </si>
  <si>
    <t>REVISED FEB05</t>
  </si>
  <si>
    <t>INFLOWS</t>
  </si>
  <si>
    <t>end-Dec 04</t>
  </si>
  <si>
    <t>end-Nov 04</t>
  </si>
  <si>
    <t>end-Oct 04</t>
  </si>
  <si>
    <t>end-Sept 04</t>
  </si>
  <si>
    <t>end-Aug 04</t>
  </si>
  <si>
    <t>end-Jul 04</t>
  </si>
  <si>
    <t>end-Jun 04</t>
  </si>
  <si>
    <t>end-May 04</t>
  </si>
  <si>
    <t>end-Apr 04</t>
  </si>
  <si>
    <t>end-Mar 04</t>
  </si>
  <si>
    <t>end-Feb 04</t>
  </si>
  <si>
    <t>REVISED NOV04</t>
  </si>
  <si>
    <t>end-Jan 04</t>
  </si>
  <si>
    <t>end-Jan 06</t>
  </si>
  <si>
    <t>end-Feb 06</t>
  </si>
  <si>
    <t>end-Mar 06</t>
  </si>
  <si>
    <t>end-Apr 06</t>
  </si>
  <si>
    <t>end-May 06</t>
  </si>
  <si>
    <t>end-Jun 06</t>
  </si>
  <si>
    <t>end-Jul 06</t>
  </si>
  <si>
    <t>end-Aug 06</t>
  </si>
  <si>
    <t>end-Sep 06</t>
  </si>
  <si>
    <t>end-Oct 06</t>
  </si>
  <si>
    <t>end-Nov 06</t>
  </si>
  <si>
    <t>REVISED</t>
  </si>
  <si>
    <t>end-Dec 06</t>
  </si>
  <si>
    <t>Jan 06</t>
  </si>
  <si>
    <t>Feb 06</t>
  </si>
  <si>
    <t>Mar 06</t>
  </si>
  <si>
    <t>Apr 06</t>
  </si>
  <si>
    <t>May 06</t>
  </si>
  <si>
    <t>Jun 06</t>
  </si>
  <si>
    <t>Jul 06</t>
  </si>
  <si>
    <t>Aug 06</t>
  </si>
  <si>
    <t>Sep 06</t>
  </si>
  <si>
    <t>Oct 06</t>
  </si>
  <si>
    <t>Nov 06</t>
  </si>
  <si>
    <t>Dec 06</t>
  </si>
  <si>
    <t>end-Dec 07</t>
  </si>
  <si>
    <t>end-Nov 07</t>
  </si>
  <si>
    <t>end-Oct 07</t>
  </si>
  <si>
    <t>end-Sep 07</t>
  </si>
  <si>
    <t>end-Aug 07</t>
  </si>
  <si>
    <t>end-Jul 07</t>
  </si>
  <si>
    <t>end-Jun 07</t>
  </si>
  <si>
    <t>end-May 07</t>
  </si>
  <si>
    <t>end-Apr 07</t>
  </si>
  <si>
    <t>end-Mar 07</t>
  </si>
  <si>
    <t>end-Feb 07</t>
  </si>
  <si>
    <t>end-Jan 07</t>
  </si>
  <si>
    <t>Jan 07</t>
  </si>
  <si>
    <t>Feb 07</t>
  </si>
  <si>
    <t>Mar 07</t>
  </si>
  <si>
    <t>Apr 07</t>
  </si>
  <si>
    <t>May 07</t>
  </si>
  <si>
    <t>Jun 07</t>
  </si>
  <si>
    <t>Jul 07</t>
  </si>
  <si>
    <t>Aug 07</t>
  </si>
  <si>
    <t>Sep 07</t>
  </si>
  <si>
    <t>Oct 07</t>
  </si>
  <si>
    <t>Nov 08</t>
  </si>
  <si>
    <t>Dec 07</t>
  </si>
  <si>
    <t>Jan 08</t>
  </si>
  <si>
    <t>Feb 08</t>
  </si>
  <si>
    <t>Mar 08</t>
  </si>
  <si>
    <t>Apr 08</t>
  </si>
  <si>
    <t>May 08</t>
  </si>
  <si>
    <t>Jun 08</t>
  </si>
  <si>
    <t>Jul 08</t>
  </si>
  <si>
    <t>Aug 08</t>
  </si>
  <si>
    <t>Sep 08</t>
  </si>
  <si>
    <t>Oct 08</t>
  </si>
  <si>
    <t>Dec 08</t>
  </si>
  <si>
    <t>Deposits not included in official reserves assets</t>
  </si>
  <si>
    <t xml:space="preserve">as at  end </t>
  </si>
  <si>
    <t>end-September 08</t>
  </si>
  <si>
    <t>Deposits not included in official reserve assets</t>
  </si>
  <si>
    <t>end-August 08</t>
  </si>
  <si>
    <t>end-July 08</t>
  </si>
  <si>
    <t>end-June 08</t>
  </si>
  <si>
    <t>end-Jun 08</t>
  </si>
  <si>
    <t>end-May 08</t>
  </si>
  <si>
    <t>end-Apr 08</t>
  </si>
  <si>
    <t>end-Mar 08</t>
  </si>
  <si>
    <t>end-Feb 08</t>
  </si>
  <si>
    <t>end-Jan 08</t>
  </si>
  <si>
    <t>foreign currency forwards &amp; swaps</t>
  </si>
  <si>
    <t>off balance sheet instruments that have a residual maturity &gt; 1 yr</t>
  </si>
  <si>
    <t>Jun 03</t>
  </si>
  <si>
    <t>Jul 03</t>
  </si>
  <si>
    <t>Aug 03</t>
  </si>
  <si>
    <t>Oct 03</t>
  </si>
  <si>
    <t>Nov 03</t>
  </si>
  <si>
    <t>Dec 03</t>
  </si>
  <si>
    <t>Nov 07</t>
  </si>
  <si>
    <t>Jan 09</t>
  </si>
  <si>
    <t>Feb 09</t>
  </si>
  <si>
    <t>Mar 09</t>
  </si>
  <si>
    <t>Apr 09</t>
  </si>
  <si>
    <t>May 09</t>
  </si>
  <si>
    <t>Jun 09</t>
  </si>
  <si>
    <t>Jul 09</t>
  </si>
  <si>
    <t>Aug 09</t>
  </si>
  <si>
    <t>Sep 09</t>
  </si>
  <si>
    <t>Oct 09</t>
  </si>
  <si>
    <t>Nov 09</t>
  </si>
  <si>
    <t>Dec 09</t>
  </si>
  <si>
    <t>deposits not included in official reserves assets</t>
  </si>
  <si>
    <t>reverse repo transactions</t>
  </si>
  <si>
    <t>Jul 99</t>
  </si>
  <si>
    <t>Aug 99</t>
  </si>
  <si>
    <t>Sep 99</t>
  </si>
  <si>
    <t>Oct 99</t>
  </si>
  <si>
    <t>Nov 99</t>
  </si>
  <si>
    <t>Dec 99</t>
  </si>
  <si>
    <t>Jan 00</t>
  </si>
  <si>
    <t>Feb 00</t>
  </si>
  <si>
    <t>Mar 00</t>
  </si>
  <si>
    <t>Apr 00</t>
  </si>
  <si>
    <t>Jun 00</t>
  </si>
  <si>
    <t>Jul 00</t>
  </si>
  <si>
    <t>Aug 00</t>
  </si>
  <si>
    <t>Sep 00</t>
  </si>
  <si>
    <t>Oct 00</t>
  </si>
  <si>
    <t>Nov 00</t>
  </si>
  <si>
    <t>Dec 00</t>
  </si>
  <si>
    <t>Jan 01</t>
  </si>
  <si>
    <t>Feb 01</t>
  </si>
  <si>
    <t>Mar 01</t>
  </si>
  <si>
    <t>Apr 01</t>
  </si>
  <si>
    <t>Jun 01</t>
  </si>
  <si>
    <t>Jul 01</t>
  </si>
  <si>
    <t>Aug 01</t>
  </si>
  <si>
    <t>Sep 01</t>
  </si>
  <si>
    <t>Oct 01</t>
  </si>
  <si>
    <t>Nov 01</t>
  </si>
  <si>
    <t>Dec 01</t>
  </si>
  <si>
    <t>Jan 02</t>
  </si>
  <si>
    <t>Feb 02</t>
  </si>
  <si>
    <t>Mar 02</t>
  </si>
  <si>
    <t>Apr 02</t>
  </si>
  <si>
    <t>Jun 02</t>
  </si>
  <si>
    <t>Jul 02</t>
  </si>
  <si>
    <t>Aug 02</t>
  </si>
  <si>
    <t>Sep 02</t>
  </si>
  <si>
    <t>Oct 02</t>
  </si>
  <si>
    <t>Nov 02</t>
  </si>
  <si>
    <t>Dec 02</t>
  </si>
  <si>
    <t>Jan 03</t>
  </si>
  <si>
    <t>Feb 03</t>
  </si>
  <si>
    <t>Mar 03</t>
  </si>
  <si>
    <t>Apr 03</t>
  </si>
  <si>
    <t>Sep 03</t>
  </si>
  <si>
    <t>Jan 10</t>
  </si>
  <si>
    <t>Feb 10</t>
  </si>
  <si>
    <t>Mar 10</t>
  </si>
  <si>
    <t>Apr 10</t>
  </si>
  <si>
    <t>May 10</t>
  </si>
  <si>
    <t>Jun 10</t>
  </si>
  <si>
    <t>Jul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</si>
  <si>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</si>
  <si>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</si>
  <si>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</si>
  <si>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</si>
  <si>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</si>
  <si>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</si>
  <si>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</si>
  <si>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</si>
  <si>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</si>
  <si>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</si>
  <si>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</si>
  <si>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>Jul 11</t>
  </si>
  <si>
    <t>Aug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</si>
  <si>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</si>
  <si>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</si>
  <si>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</si>
  <si>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</si>
  <si>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</si>
  <si>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</si>
  <si>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</si>
  <si>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</si>
  <si>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</si>
  <si>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</si>
  <si>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</si>
  <si>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</si>
  <si>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</si>
  <si>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</si>
  <si>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</si>
  <si>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</si>
  <si>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</si>
  <si>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</si>
  <si>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</si>
  <si>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</si>
  <si>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</si>
  <si>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</si>
  <si>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</si>
  <si>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</si>
  <si>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</si>
  <si>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</si>
  <si>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Nov 13</t>
  </si>
  <si>
    <t>Dec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</si>
  <si>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</si>
  <si>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</si>
  <si>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</si>
  <si>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</si>
  <si>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</si>
  <si>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</si>
  <si>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</si>
  <si>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</si>
  <si>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</si>
  <si>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</si>
  <si>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</si>
  <si>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</si>
  <si>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Revised June 15</t>
  </si>
  <si>
    <t>Jan 15</t>
  </si>
  <si>
    <t>Feb 15</t>
  </si>
  <si>
    <t>Mar 15</t>
  </si>
  <si>
    <t>Apr 15</t>
  </si>
  <si>
    <t>May 15</t>
  </si>
  <si>
    <t>Jun 15</t>
  </si>
  <si>
    <t>Jul 15</t>
  </si>
  <si>
    <t>Aug 15</t>
  </si>
  <si>
    <t>Sep 16</t>
  </si>
  <si>
    <t>Oct 15</t>
  </si>
  <si>
    <t>Nov15</t>
  </si>
  <si>
    <t>Dec 15</t>
  </si>
  <si>
    <t>Currencies not in SDR basket  - (excl UK res)</t>
  </si>
  <si>
    <t>Currencies in SDR basket  - (excl UK res)</t>
  </si>
  <si>
    <t>Transaction Id</t>
  </si>
  <si>
    <t>Action</t>
  </si>
  <si>
    <t>Start Time</t>
  </si>
  <si>
    <t>End Time</t>
  </si>
  <si>
    <t>Time Taken (ms)</t>
  </si>
  <si>
    <t>5664553f-bf88-428d-b436-e6c832b6cf8d</t>
  </si>
  <si>
    <t>Getting Cube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</si>
</sst>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64" formatCode="&quot;£&quot;#,##0.00_);[Red]\(&quot;£&quot;#,##0.00\)"/>
    <numFmt numFmtId="165" formatCode="_(* #,##0.00_);_(* \(#,##0.00\);_(* &quot;-&quot;??_);_(@_)"/>
    <numFmt numFmtId="166" formatCode="_-* #,##0.000_-;\-* #,##0.000_-;_-* &quot;-&quot;??_-;_-@_-"/>
    <numFmt numFmtId="167" formatCode="_-* #,##0_-;\-* #,##0_-;_-* &quot;-&quot;??_-;_-@_-"/>
    <numFmt numFmtId="168" formatCode="mmm\ yy"/>
    <numFmt numFmtId="169" formatCode="#,##0;\(#,##0\);0"/>
    <numFmt numFmtId="170" formatCode="_(&quot;£&quot;* #,##0.00_);_(&quot;£&quot;* \(#,##0.00\);_(&quot;£&quot;* &quot;-&quot;??_);_(@_)"/>
    <numFmt numFmtId="171" formatCode="#,##0.0"/>
    <numFmt numFmtId="172" formatCode="0.0"/>
    <numFmt numFmtId="173" formatCode="0.000"/>
    <numFmt numFmtId="174" formatCode="#,##0.000"/>
    <numFmt numFmtId="175" formatCode="#,##0.00000"/>
    <numFmt numFmtId="176" formatCode="#,##0.0000"/>
    <numFmt numFmtId="177" formatCode="_(* #,##0_);_(* \(#,##0\);_(* &quot;-&quot;??_);_(@_)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10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b/>
      <sz val="11"/>
      <color indexed="9"/>
      <name val="Tahoma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7.7"/>
      <color theme="10"/>
      <name val="Calibri"/>
      <family val="2"/>
    </font>
    <font>
      <sz val="11"/>
      <color indexed="62"/>
      <name val="Calibri"/>
      <family val="2"/>
    </font>
    <font>
      <b/>
      <sz val="36"/>
      <color theme="0" tint="-0.499984740745262"/>
      <name val="Cambria"/>
      <family val="2"/>
      <scheme val="major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9"/>
      <name val="Tahoma"/>
      <family val="2"/>
    </font>
    <font>
      <sz val="26"/>
      <color theme="0" tint="-0.34998626667073579"/>
      <name val="Calibri"/>
      <family val="2"/>
      <scheme val="minor"/>
    </font>
    <font>
      <sz val="10"/>
      <color theme="0"/>
      <name val="Tahom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23"/>
      <name val="Arial"/>
      <family val="2"/>
    </font>
    <font>
      <b/>
      <sz val="10"/>
      <color indexed="10"/>
      <name val="Arial"/>
      <family val="2"/>
    </font>
    <font>
      <sz val="10"/>
      <color indexed="23"/>
      <name val="Arial"/>
      <family val="2"/>
    </font>
    <font>
      <b/>
      <sz val="10"/>
      <color indexed="23"/>
      <name val="Times New Roman"/>
      <family val="1"/>
    </font>
    <font>
      <b/>
      <sz val="10"/>
      <name val="Times New Roman"/>
      <family val="1"/>
    </font>
    <font>
      <sz val="10"/>
      <color indexed="23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2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theme="8" tint="0.59996337778862885"/>
      </top>
      <bottom style="thin">
        <color theme="8" tint="0.59996337778862885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249">
    <xf numFmtId="0" fontId="0" fillId="0" borderId="0"/>
    <xf numFmtId="165" fontId="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13" fillId="0" borderId="0"/>
    <xf numFmtId="169" fontId="13" fillId="0" borderId="0" applyFont="0" applyFill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3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7" borderId="0" applyNumberFormat="0" applyBorder="0" applyAlignment="0" applyProtection="0"/>
    <xf numFmtId="0" fontId="30" fillId="4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9" borderId="0" applyNumberFormat="0" applyBorder="0" applyAlignment="0" applyProtection="0"/>
    <xf numFmtId="0" fontId="30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4" borderId="0" applyNumberFormat="0" applyBorder="0" applyAlignment="0" applyProtection="0"/>
    <xf numFmtId="0" fontId="31" fillId="8" borderId="0" applyNumberFormat="0" applyBorder="0" applyAlignment="0" applyProtection="0"/>
    <xf numFmtId="0" fontId="31" fillId="7" borderId="0" applyNumberFormat="0" applyBorder="0" applyAlignment="0" applyProtection="0"/>
    <xf numFmtId="0" fontId="31" fillId="10" borderId="0" applyNumberFormat="0" applyBorder="0" applyAlignment="0" applyProtection="0"/>
    <xf numFmtId="0" fontId="31" fillId="4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3" applyNumberFormat="0" applyAlignment="0" applyProtection="0"/>
    <xf numFmtId="0" fontId="34" fillId="17" borderId="4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5" applyNumberFormat="0" applyBorder="0" applyAlignment="0"/>
    <xf numFmtId="0" fontId="36" fillId="18" borderId="6" applyNumberFormat="0" applyAlignment="0">
      <protection locked="0"/>
    </xf>
    <xf numFmtId="0" fontId="37" fillId="0" borderId="7" applyNumberFormat="0" applyBorder="0" applyAlignment="0"/>
    <xf numFmtId="0" fontId="38" fillId="19" borderId="6" applyNumberFormat="0" applyFont="0" applyAlignment="0"/>
    <xf numFmtId="0" fontId="39" fillId="20" borderId="0" applyNumberFormat="0" applyBorder="0" applyAlignment="0" applyProtection="0"/>
    <xf numFmtId="0" fontId="40" fillId="0" borderId="8" applyNumberFormat="0" applyFill="0" applyAlignment="0" applyProtection="0"/>
    <xf numFmtId="0" fontId="41" fillId="0" borderId="9" applyNumberFormat="0" applyFill="0" applyAlignment="0" applyProtection="0"/>
    <xf numFmtId="0" fontId="42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4" fillId="8" borderId="3" applyNumberFormat="0" applyAlignment="0" applyProtection="0"/>
    <xf numFmtId="0" fontId="45" fillId="0" borderId="0" applyFill="0" applyBorder="0" applyAlignment="0" applyProtection="0"/>
    <xf numFmtId="0" fontId="46" fillId="0" borderId="11" applyNumberFormat="0" applyFill="0" applyAlignment="0" applyProtection="0"/>
    <xf numFmtId="0" fontId="47" fillId="8" borderId="0" applyNumberFormat="0" applyBorder="0" applyAlignment="0" applyProtection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5" borderId="12" applyNumberFormat="0" applyFont="0" applyAlignment="0" applyProtection="0"/>
    <xf numFmtId="0" fontId="48" fillId="16" borderId="13" applyNumberFormat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8" fillId="19" borderId="14"/>
    <xf numFmtId="0" fontId="37" fillId="0" borderId="15"/>
    <xf numFmtId="0" fontId="49" fillId="19" borderId="16"/>
    <xf numFmtId="0" fontId="50" fillId="0" borderId="0"/>
    <xf numFmtId="0" fontId="51" fillId="19" borderId="17" applyNumberFormat="0"/>
    <xf numFmtId="0" fontId="36" fillId="0" borderId="18" applyNumberFormat="0" applyAlignment="0"/>
    <xf numFmtId="0" fontId="52" fillId="0" borderId="0" applyNumberFormat="0" applyFill="0" applyBorder="0" applyAlignment="0" applyProtection="0"/>
    <xf numFmtId="0" fontId="53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5" fillId="0" borderId="0"/>
    <xf numFmtId="0" fontId="33" fillId="16" borderId="3" applyNumberFormat="0" applyAlignment="0" applyProtection="0"/>
    <xf numFmtId="0" fontId="33" fillId="16" borderId="3" applyNumberFormat="0" applyAlignment="0" applyProtection="0"/>
    <xf numFmtId="0" fontId="33" fillId="16" borderId="3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36" fillId="18" borderId="6" applyNumberFormat="0" applyAlignment="0">
      <protection locked="0"/>
    </xf>
    <xf numFmtId="0" fontId="36" fillId="18" borderId="6" applyNumberFormat="0" applyAlignment="0">
      <protection locked="0"/>
    </xf>
    <xf numFmtId="0" fontId="36" fillId="18" borderId="6" applyNumberFormat="0" applyAlignment="0">
      <protection locked="0"/>
    </xf>
    <xf numFmtId="0" fontId="37" fillId="0" borderId="7" applyNumberFormat="0" applyBorder="0" applyAlignment="0"/>
    <xf numFmtId="0" fontId="37" fillId="0" borderId="7" applyNumberFormat="0" applyBorder="0" applyAlignment="0"/>
    <xf numFmtId="0" fontId="37" fillId="0" borderId="7" applyNumberFormat="0" applyBorder="0" applyAlignment="0"/>
    <xf numFmtId="0" fontId="38" fillId="19" borderId="6" applyNumberFormat="0" applyFont="0" applyAlignment="0"/>
    <xf numFmtId="0" fontId="38" fillId="19" borderId="6" applyNumberFormat="0" applyFont="0" applyAlignment="0"/>
    <xf numFmtId="0" fontId="38" fillId="19" borderId="6" applyNumberFormat="0" applyFont="0" applyAlignment="0"/>
    <xf numFmtId="0" fontId="44" fillId="8" borderId="3" applyNumberFormat="0" applyAlignment="0" applyProtection="0"/>
    <xf numFmtId="0" fontId="44" fillId="8" borderId="3" applyNumberFormat="0" applyAlignment="0" applyProtection="0"/>
    <xf numFmtId="0" fontId="44" fillId="8" borderId="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5" borderId="12" applyNumberFormat="0" applyFont="0" applyAlignment="0" applyProtection="0"/>
    <xf numFmtId="0" fontId="5" fillId="5" borderId="12" applyNumberFormat="0" applyFont="0" applyAlignment="0" applyProtection="0"/>
    <xf numFmtId="0" fontId="5" fillId="5" borderId="12" applyNumberFormat="0" applyFont="0" applyAlignment="0" applyProtection="0"/>
    <xf numFmtId="0" fontId="48" fillId="16" borderId="13" applyNumberFormat="0" applyAlignment="0" applyProtection="0"/>
    <xf numFmtId="0" fontId="48" fillId="16" borderId="13" applyNumberFormat="0" applyAlignment="0" applyProtection="0"/>
    <xf numFmtId="0" fontId="48" fillId="16" borderId="1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19" borderId="14"/>
    <xf numFmtId="0" fontId="38" fillId="19" borderId="14"/>
    <xf numFmtId="0" fontId="49" fillId="19" borderId="16"/>
    <xf numFmtId="0" fontId="49" fillId="19" borderId="16"/>
    <xf numFmtId="0" fontId="49" fillId="19" borderId="16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165" fontId="5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734">
    <xf numFmtId="0" fontId="0" fillId="0" borderId="0" xfId="0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7" fillId="0" borderId="0" xfId="0" applyFont="1" applyFill="1"/>
    <xf numFmtId="3" fontId="7" fillId="0" borderId="0" xfId="1" applyNumberFormat="1" applyFont="1" applyFill="1" applyBorder="1"/>
    <xf numFmtId="3" fontId="7" fillId="0" borderId="0" xfId="0" applyNumberFormat="1" applyFont="1" applyFill="1"/>
    <xf numFmtId="0" fontId="7" fillId="0" borderId="0" xfId="0" applyFont="1" applyFill="1" applyBorder="1"/>
    <xf numFmtId="0" fontId="8" fillId="0" borderId="0" xfId="0" applyFont="1" applyFill="1" applyAlignment="1">
      <alignment horizontal="center"/>
    </xf>
    <xf numFmtId="0" fontId="9" fillId="0" borderId="0" xfId="0" applyFont="1" applyFill="1"/>
    <xf numFmtId="0" fontId="10" fillId="0" borderId="0" xfId="0" applyFont="1" applyFill="1" applyBorder="1" applyAlignment="1">
      <alignment horizontal="center"/>
    </xf>
    <xf numFmtId="3" fontId="9" fillId="0" borderId="0" xfId="1" applyNumberFormat="1" applyFont="1" applyFill="1" applyBorder="1"/>
    <xf numFmtId="3" fontId="9" fillId="0" borderId="0" xfId="0" applyNumberFormat="1" applyFont="1" applyFill="1"/>
    <xf numFmtId="3" fontId="9" fillId="0" borderId="0" xfId="1" applyNumberFormat="1" applyFont="1" applyFill="1" applyBorder="1" applyAlignment="1">
      <alignment horizontal="right"/>
    </xf>
    <xf numFmtId="0" fontId="9" fillId="0" borderId="0" xfId="0" applyFont="1" applyFill="1" applyBorder="1"/>
    <xf numFmtId="0" fontId="10" fillId="0" borderId="0" xfId="0" applyFont="1" applyFill="1"/>
    <xf numFmtId="14" fontId="11" fillId="0" borderId="0" xfId="0" applyNumberFormat="1" applyFont="1" applyFill="1"/>
    <xf numFmtId="0" fontId="8" fillId="0" borderId="0" xfId="0" applyFont="1" applyFill="1"/>
    <xf numFmtId="3" fontId="6" fillId="0" borderId="0" xfId="1" applyNumberFormat="1" applyFont="1" applyFill="1" applyBorder="1" applyAlignment="1">
      <alignment horizontal="right"/>
    </xf>
    <xf numFmtId="3" fontId="6" fillId="0" borderId="0" xfId="0" applyNumberFormat="1" applyFont="1" applyFill="1" applyAlignment="1">
      <alignment horizontal="center"/>
    </xf>
    <xf numFmtId="3" fontId="8" fillId="0" borderId="0" xfId="1" applyNumberFormat="1" applyFont="1" applyFill="1" applyBorder="1"/>
    <xf numFmtId="0" fontId="6" fillId="0" borderId="0" xfId="0" applyFont="1" applyFill="1" applyAlignment="1">
      <alignment horizontal="left"/>
    </xf>
    <xf numFmtId="3" fontId="8" fillId="0" borderId="0" xfId="0" applyNumberFormat="1" applyFont="1" applyFill="1"/>
    <xf numFmtId="0" fontId="8" fillId="0" borderId="0" xfId="0" applyFont="1" applyFill="1" applyBorder="1"/>
    <xf numFmtId="3" fontId="12" fillId="0" borderId="0" xfId="1" applyNumberFormat="1" applyFont="1" applyFill="1" applyBorder="1"/>
    <xf numFmtId="0" fontId="13" fillId="0" borderId="0" xfId="0" applyFont="1" applyFill="1"/>
    <xf numFmtId="3" fontId="13" fillId="0" borderId="0" xfId="1" applyNumberFormat="1" applyFont="1" applyFill="1" applyBorder="1"/>
    <xf numFmtId="3" fontId="13" fillId="0" borderId="0" xfId="0" applyNumberFormat="1" applyFont="1" applyFill="1"/>
    <xf numFmtId="0" fontId="13" fillId="0" borderId="0" xfId="0" applyFont="1" applyFill="1" applyBorder="1"/>
    <xf numFmtId="0" fontId="11" fillId="0" borderId="0" xfId="0" applyFont="1" applyFill="1"/>
    <xf numFmtId="3" fontId="11" fillId="0" borderId="0" xfId="1" applyNumberFormat="1" applyFont="1" applyFill="1" applyBorder="1"/>
    <xf numFmtId="0" fontId="9" fillId="0" borderId="0" xfId="0" applyFont="1" applyFill="1" applyAlignment="1">
      <alignment horizontal="right"/>
    </xf>
    <xf numFmtId="0" fontId="9" fillId="0" borderId="0" xfId="0" applyFont="1" applyFill="1" applyAlignment="1">
      <alignment horizontal="left"/>
    </xf>
    <xf numFmtId="0" fontId="14" fillId="0" borderId="0" xfId="0" applyFont="1" applyFill="1"/>
    <xf numFmtId="3" fontId="10" fillId="0" borderId="0" xfId="1" applyNumberFormat="1" applyFont="1" applyFill="1" applyBorder="1"/>
    <xf numFmtId="3" fontId="10" fillId="0" borderId="0" xfId="0" applyNumberFormat="1" applyFont="1" applyFill="1"/>
    <xf numFmtId="3" fontId="14" fillId="0" borderId="0" xfId="1" applyNumberFormat="1" applyFont="1" applyFill="1" applyBorder="1"/>
    <xf numFmtId="166" fontId="9" fillId="0" borderId="0" xfId="1" applyNumberFormat="1" applyFont="1" applyFill="1"/>
    <xf numFmtId="3" fontId="14" fillId="0" borderId="0" xfId="1" applyNumberFormat="1" applyFont="1" applyFill="1" applyBorder="1" applyAlignment="1">
      <alignment horizontal="right"/>
    </xf>
    <xf numFmtId="165" fontId="9" fillId="0" borderId="0" xfId="1" applyFont="1" applyFill="1"/>
    <xf numFmtId="167" fontId="9" fillId="0" borderId="0" xfId="0" applyNumberFormat="1" applyFont="1" applyFill="1"/>
    <xf numFmtId="0" fontId="14" fillId="0" borderId="0" xfId="0" applyFont="1" applyFill="1" applyAlignment="1">
      <alignment horizontal="left"/>
    </xf>
    <xf numFmtId="3" fontId="9" fillId="0" borderId="0" xfId="1" applyNumberFormat="1" applyFont="1" applyFill="1"/>
    <xf numFmtId="0" fontId="10" fillId="0" borderId="0" xfId="0" applyFont="1"/>
    <xf numFmtId="0" fontId="9" fillId="0" borderId="0" xfId="0" applyFont="1"/>
    <xf numFmtId="0" fontId="0" fillId="0" borderId="0" xfId="0" applyFill="1"/>
    <xf numFmtId="3" fontId="15" fillId="0" borderId="0" xfId="0" applyNumberFormat="1" applyFont="1" applyFill="1"/>
    <xf numFmtId="0" fontId="11" fillId="0" borderId="0" xfId="0" applyFont="1" applyFill="1" applyAlignment="1">
      <alignment horizontal="center"/>
    </xf>
    <xf numFmtId="3" fontId="9" fillId="0" borderId="0" xfId="0" applyNumberFormat="1" applyFont="1" applyFill="1" applyBorder="1"/>
    <xf numFmtId="0" fontId="8" fillId="0" borderId="0" xfId="0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3" fontId="11" fillId="0" borderId="0" xfId="0" applyNumberFormat="1" applyFont="1" applyFill="1" applyBorder="1"/>
    <xf numFmtId="0" fontId="6" fillId="0" borderId="0" xfId="0" applyFont="1" applyFill="1" applyBorder="1"/>
    <xf numFmtId="3" fontId="11" fillId="0" borderId="0" xfId="0" applyNumberFormat="1" applyFont="1" applyFill="1"/>
    <xf numFmtId="0" fontId="8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3" fontId="9" fillId="0" borderId="0" xfId="0" applyNumberFormat="1" applyFont="1" applyFill="1" applyBorder="1" applyAlignment="1">
      <alignment horizontal="right"/>
    </xf>
    <xf numFmtId="165" fontId="9" fillId="0" borderId="0" xfId="1" applyFont="1" applyFill="1" applyBorder="1"/>
    <xf numFmtId="0" fontId="15" fillId="0" borderId="0" xfId="0" applyFont="1" applyFill="1"/>
    <xf numFmtId="165" fontId="13" fillId="0" borderId="0" xfId="1" applyFont="1" applyFill="1" applyBorder="1"/>
    <xf numFmtId="3" fontId="13" fillId="0" borderId="0" xfId="0" applyNumberFormat="1" applyFont="1" applyFill="1" applyBorder="1"/>
    <xf numFmtId="3" fontId="13" fillId="0" borderId="0" xfId="1" applyNumberFormat="1" applyFont="1" applyFill="1"/>
    <xf numFmtId="3" fontId="11" fillId="0" borderId="0" xfId="1" applyNumberFormat="1" applyFont="1" applyFill="1"/>
    <xf numFmtId="3" fontId="8" fillId="0" borderId="0" xfId="1" applyNumberFormat="1" applyFont="1" applyFill="1"/>
    <xf numFmtId="0" fontId="6" fillId="0" borderId="1" xfId="0" applyFont="1" applyFill="1" applyBorder="1"/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0" fillId="0" borderId="1" xfId="0" applyFill="1" applyBorder="1"/>
    <xf numFmtId="3" fontId="13" fillId="0" borderId="1" xfId="1" applyNumberFormat="1" applyFont="1" applyFill="1" applyBorder="1"/>
    <xf numFmtId="3" fontId="13" fillId="0" borderId="1" xfId="0" applyNumberFormat="1" applyFont="1" applyFill="1" applyBorder="1"/>
    <xf numFmtId="0" fontId="6" fillId="0" borderId="0" xfId="0" applyFont="1"/>
    <xf numFmtId="0" fontId="9" fillId="0" borderId="0" xfId="0" applyFont="1" applyBorder="1"/>
    <xf numFmtId="167" fontId="9" fillId="0" borderId="0" xfId="1" applyNumberFormat="1" applyFont="1" applyBorder="1"/>
    <xf numFmtId="0" fontId="8" fillId="0" borderId="0" xfId="0" applyFont="1" applyAlignment="1">
      <alignment horizontal="center"/>
    </xf>
    <xf numFmtId="3" fontId="6" fillId="0" borderId="0" xfId="1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7" fontId="9" fillId="0" borderId="0" xfId="1" applyNumberFormat="1" applyFont="1" applyFill="1" applyBorder="1"/>
    <xf numFmtId="164" fontId="9" fillId="0" borderId="0" xfId="0" applyNumberFormat="1" applyFont="1" applyFill="1"/>
    <xf numFmtId="3" fontId="9" fillId="0" borderId="0" xfId="1" applyNumberFormat="1" applyFont="1" applyBorder="1"/>
    <xf numFmtId="3" fontId="9" fillId="0" borderId="0" xfId="0" applyNumberFormat="1" applyFont="1"/>
    <xf numFmtId="14" fontId="9" fillId="0" borderId="0" xfId="0" applyNumberFormat="1" applyFont="1" applyFill="1"/>
    <xf numFmtId="3" fontId="8" fillId="0" borderId="0" xfId="0" applyNumberFormat="1" applyFont="1" applyFill="1" applyBorder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3" fontId="8" fillId="0" borderId="0" xfId="0" applyNumberFormat="1" applyFont="1" applyFill="1" applyAlignment="1">
      <alignment horizontal="center"/>
    </xf>
    <xf numFmtId="0" fontId="8" fillId="0" borderId="0" xfId="0" applyFont="1"/>
    <xf numFmtId="17" fontId="8" fillId="0" borderId="0" xfId="0" quotePrefix="1" applyNumberFormat="1" applyFont="1" applyFill="1" applyAlignment="1">
      <alignment horizontal="left"/>
    </xf>
    <xf numFmtId="0" fontId="7" fillId="0" borderId="2" xfId="0" applyFont="1" applyFill="1" applyBorder="1"/>
    <xf numFmtId="0" fontId="9" fillId="0" borderId="2" xfId="0" applyFont="1" applyFill="1" applyBorder="1"/>
    <xf numFmtId="17" fontId="8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7" fontId="8" fillId="0" borderId="0" xfId="0" quotePrefix="1" applyNumberFormat="1" applyFont="1" applyFill="1"/>
    <xf numFmtId="0" fontId="19" fillId="0" borderId="0" xfId="0" applyFont="1" applyFill="1"/>
    <xf numFmtId="0" fontId="20" fillId="0" borderId="0" xfId="0" applyFont="1" applyFill="1"/>
    <xf numFmtId="0" fontId="9" fillId="0" borderId="0" xfId="0" applyFont="1" applyFill="1" applyAlignment="1">
      <alignment horizontal="center"/>
    </xf>
    <xf numFmtId="0" fontId="23" fillId="0" borderId="0" xfId="0" applyFont="1" applyBorder="1" applyAlignment="1">
      <alignment horizontal="right" vertical="top"/>
    </xf>
    <xf numFmtId="3" fontId="23" fillId="0" borderId="0" xfId="0" applyNumberFormat="1" applyFont="1" applyBorder="1" applyAlignment="1">
      <alignment horizontal="right" vertical="top" wrapText="1"/>
    </xf>
    <xf numFmtId="3" fontId="23" fillId="0" borderId="1" xfId="0" applyNumberFormat="1" applyFont="1" applyBorder="1" applyAlignment="1">
      <alignment horizontal="right" vertical="top" wrapText="1"/>
    </xf>
    <xf numFmtId="0" fontId="9" fillId="0" borderId="0" xfId="0" applyFont="1" applyFill="1" applyBorder="1" applyAlignment="1"/>
    <xf numFmtId="0" fontId="22" fillId="0" borderId="0" xfId="25" applyFont="1" applyAlignment="1" applyProtection="1"/>
    <xf numFmtId="0" fontId="22" fillId="0" borderId="0" xfId="40" applyFont="1" applyAlignment="1" applyProtection="1"/>
    <xf numFmtId="0" fontId="22" fillId="0" borderId="0" xfId="30" applyFont="1" applyAlignment="1" applyProtection="1"/>
    <xf numFmtId="0" fontId="22" fillId="0" borderId="0" xfId="28" applyFont="1" applyAlignment="1" applyProtection="1"/>
    <xf numFmtId="0" fontId="22" fillId="0" borderId="0" xfId="36" applyFont="1" applyAlignment="1" applyProtection="1"/>
    <xf numFmtId="0" fontId="22" fillId="0" borderId="0" xfId="20" applyFont="1" applyAlignment="1" applyProtection="1"/>
    <xf numFmtId="0" fontId="22" fillId="0" borderId="0" xfId="38" applyFont="1" applyAlignment="1" applyProtection="1"/>
    <xf numFmtId="0" fontId="22" fillId="0" borderId="0" xfId="34" applyFont="1" applyAlignment="1" applyProtection="1"/>
    <xf numFmtId="0" fontId="22" fillId="0" borderId="0" xfId="32" applyFont="1" applyAlignment="1" applyProtection="1"/>
    <xf numFmtId="0" fontId="22" fillId="0" borderId="0" xfId="23" applyFont="1" applyAlignment="1" applyProtection="1"/>
    <xf numFmtId="0" fontId="22" fillId="0" borderId="0" xfId="45" applyFont="1" applyAlignment="1" applyProtection="1"/>
    <xf numFmtId="0" fontId="22" fillId="0" borderId="0" xfId="43" applyFont="1" applyAlignment="1" applyProtection="1"/>
    <xf numFmtId="0" fontId="22" fillId="0" borderId="0" xfId="41" applyFont="1" applyAlignment="1" applyProtection="1"/>
    <xf numFmtId="3" fontId="6" fillId="0" borderId="0" xfId="1" applyNumberFormat="1" applyFont="1" applyFill="1" applyBorder="1"/>
    <xf numFmtId="0" fontId="22" fillId="0" borderId="0" xfId="26" applyFont="1" applyAlignment="1" applyProtection="1"/>
    <xf numFmtId="0" fontId="22" fillId="0" borderId="0" xfId="27" applyFont="1" applyAlignment="1" applyProtection="1"/>
    <xf numFmtId="0" fontId="22" fillId="0" borderId="0" xfId="42" applyFont="1" applyAlignment="1" applyProtection="1"/>
    <xf numFmtId="0" fontId="22" fillId="0" borderId="0" xfId="44" applyFont="1" applyAlignment="1" applyProtection="1"/>
    <xf numFmtId="0" fontId="22" fillId="0" borderId="0" xfId="46" applyFont="1" applyAlignment="1" applyProtection="1"/>
    <xf numFmtId="0" fontId="22" fillId="0" borderId="0" xfId="24" applyFont="1" applyAlignment="1" applyProtection="1"/>
    <xf numFmtId="0" fontId="22" fillId="0" borderId="0" xfId="33" applyFont="1" applyAlignment="1" applyProtection="1"/>
    <xf numFmtId="0" fontId="22" fillId="0" borderId="0" xfId="35" applyFont="1" applyAlignment="1" applyProtection="1"/>
    <xf numFmtId="0" fontId="22" fillId="0" borderId="0" xfId="39" applyFont="1" applyAlignment="1" applyProtection="1"/>
    <xf numFmtId="0" fontId="22" fillId="0" borderId="0" xfId="21" applyFont="1" applyAlignment="1" applyProtection="1"/>
    <xf numFmtId="0" fontId="22" fillId="0" borderId="0" xfId="5" applyFont="1" applyAlignment="1" applyProtection="1"/>
    <xf numFmtId="17" fontId="8" fillId="0" borderId="0" xfId="0" applyNumberFormat="1" applyFont="1" applyFill="1" applyAlignment="1">
      <alignment horizontal="left"/>
    </xf>
    <xf numFmtId="0" fontId="7" fillId="0" borderId="0" xfId="0" applyFont="1" applyFill="1" applyAlignment="1">
      <alignment horizontal="left"/>
    </xf>
    <xf numFmtId="3" fontId="9" fillId="0" borderId="0" xfId="0" applyNumberFormat="1" applyFont="1" applyFill="1" applyAlignment="1">
      <alignment horizontal="right"/>
    </xf>
    <xf numFmtId="168" fontId="9" fillId="0" borderId="0" xfId="0" applyNumberFormat="1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9" fillId="0" borderId="0" xfId="0" applyFont="1" applyFill="1" applyAlignment="1">
      <alignment vertical="top"/>
    </xf>
    <xf numFmtId="3" fontId="9" fillId="0" borderId="0" xfId="1" applyNumberFormat="1" applyFont="1" applyFill="1" applyBorder="1" applyAlignment="1">
      <alignment vertical="top"/>
    </xf>
    <xf numFmtId="0" fontId="10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3" fontId="6" fillId="0" borderId="0" xfId="1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 vertical="top"/>
    </xf>
    <xf numFmtId="3" fontId="23" fillId="0" borderId="0" xfId="0" applyNumberFormat="1" applyFont="1" applyFill="1" applyBorder="1" applyAlignment="1">
      <alignment horizontal="right" vertical="top" wrapText="1"/>
    </xf>
    <xf numFmtId="3" fontId="23" fillId="0" borderId="1" xfId="0" applyNumberFormat="1" applyFont="1" applyFill="1" applyBorder="1" applyAlignment="1">
      <alignment horizontal="right" vertical="top" wrapText="1"/>
    </xf>
    <xf numFmtId="0" fontId="22" fillId="0" borderId="0" xfId="9" applyFont="1" applyFill="1" applyAlignment="1" applyProtection="1">
      <alignment horizontal="left"/>
    </xf>
    <xf numFmtId="168" fontId="9" fillId="0" borderId="0" xfId="0" applyNumberFormat="1" applyFont="1" applyFill="1"/>
    <xf numFmtId="0" fontId="22" fillId="0" borderId="0" xfId="12" applyFont="1" applyFill="1" applyAlignment="1" applyProtection="1"/>
    <xf numFmtId="3" fontId="9" fillId="0" borderId="0" xfId="0" applyNumberFormat="1" applyFont="1" applyFill="1" applyAlignment="1">
      <alignment vertical="top"/>
    </xf>
    <xf numFmtId="0" fontId="22" fillId="0" borderId="0" xfId="13" applyFont="1" applyFill="1" applyAlignment="1" applyProtection="1"/>
    <xf numFmtId="0" fontId="22" fillId="0" borderId="0" xfId="19" applyFont="1" applyAlignment="1" applyProtection="1"/>
    <xf numFmtId="0" fontId="22" fillId="0" borderId="0" xfId="15" applyFont="1" applyAlignment="1" applyProtection="1"/>
    <xf numFmtId="0" fontId="22" fillId="0" borderId="0" xfId="16" applyFont="1" applyAlignment="1" applyProtection="1"/>
    <xf numFmtId="0" fontId="22" fillId="0" borderId="0" xfId="17" applyFont="1" applyAlignment="1" applyProtection="1"/>
    <xf numFmtId="0" fontId="22" fillId="0" borderId="0" xfId="18" applyFont="1" applyAlignment="1" applyProtection="1"/>
    <xf numFmtId="0" fontId="22" fillId="0" borderId="0" xfId="22" applyFont="1" applyAlignment="1" applyProtection="1"/>
    <xf numFmtId="0" fontId="22" fillId="0" borderId="0" xfId="37" applyFont="1" applyAlignment="1" applyProtection="1"/>
    <xf numFmtId="0" fontId="22" fillId="0" borderId="0" xfId="29" applyFont="1" applyAlignment="1" applyProtection="1"/>
    <xf numFmtId="0" fontId="22" fillId="0" borderId="0" xfId="31" applyFont="1" applyAlignment="1" applyProtection="1"/>
    <xf numFmtId="3" fontId="7" fillId="0" borderId="0" xfId="2" applyNumberFormat="1" applyFont="1" applyFill="1" applyBorder="1"/>
    <xf numFmtId="3" fontId="9" fillId="0" borderId="0" xfId="2" applyNumberFormat="1" applyFont="1" applyFill="1" applyBorder="1"/>
    <xf numFmtId="3" fontId="9" fillId="0" borderId="0" xfId="2" applyNumberFormat="1" applyFont="1" applyFill="1" applyBorder="1" applyAlignment="1">
      <alignment horizontal="right"/>
    </xf>
    <xf numFmtId="167" fontId="9" fillId="0" borderId="0" xfId="2" applyNumberFormat="1" applyFont="1" applyFill="1" applyBorder="1"/>
    <xf numFmtId="3" fontId="6" fillId="0" borderId="0" xfId="2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3" fontId="9" fillId="0" borderId="0" xfId="2" applyNumberFormat="1" applyFont="1" applyFill="1"/>
    <xf numFmtId="3" fontId="8" fillId="0" borderId="0" xfId="2" applyNumberFormat="1" applyFont="1" applyFill="1"/>
    <xf numFmtId="3" fontId="11" fillId="0" borderId="0" xfId="2" applyNumberFormat="1" applyFont="1" applyFill="1"/>
    <xf numFmtId="3" fontId="8" fillId="0" borderId="0" xfId="2" applyNumberFormat="1" applyFont="1" applyFill="1" applyBorder="1"/>
    <xf numFmtId="3" fontId="6" fillId="0" borderId="0" xfId="2" applyNumberFormat="1" applyFont="1" applyFill="1" applyBorder="1" applyAlignment="1">
      <alignment horizontal="right"/>
    </xf>
    <xf numFmtId="3" fontId="12" fillId="0" borderId="0" xfId="2" applyNumberFormat="1" applyFont="1" applyFill="1" applyBorder="1"/>
    <xf numFmtId="3" fontId="13" fillId="0" borderId="0" xfId="2" applyNumberFormat="1" applyFont="1" applyFill="1" applyBorder="1"/>
    <xf numFmtId="3" fontId="11" fillId="0" borderId="0" xfId="2" applyNumberFormat="1" applyFont="1" applyFill="1" applyBorder="1"/>
    <xf numFmtId="3" fontId="10" fillId="0" borderId="0" xfId="2" applyNumberFormat="1" applyFont="1" applyFill="1" applyBorder="1"/>
    <xf numFmtId="3" fontId="14" fillId="0" borderId="0" xfId="2" applyNumberFormat="1" applyFont="1" applyFill="1" applyBorder="1"/>
    <xf numFmtId="166" fontId="9" fillId="0" borderId="0" xfId="2" applyNumberFormat="1" applyFont="1" applyFill="1"/>
    <xf numFmtId="3" fontId="14" fillId="0" borderId="0" xfId="2" applyNumberFormat="1" applyFont="1" applyFill="1" applyBorder="1" applyAlignment="1">
      <alignment horizontal="right"/>
    </xf>
    <xf numFmtId="165" fontId="9" fillId="0" borderId="0" xfId="2" applyFont="1" applyFill="1"/>
    <xf numFmtId="3" fontId="9" fillId="0" borderId="0" xfId="2" applyNumberFormat="1" applyFont="1" applyFill="1" applyBorder="1" applyAlignment="1">
      <alignment vertical="top"/>
    </xf>
    <xf numFmtId="165" fontId="9" fillId="0" borderId="0" xfId="2" applyFont="1" applyFill="1" applyBorder="1"/>
    <xf numFmtId="165" fontId="13" fillId="0" borderId="0" xfId="2" applyFont="1" applyFill="1" applyBorder="1"/>
    <xf numFmtId="168" fontId="9" fillId="0" borderId="0" xfId="0" applyNumberFormat="1" applyFont="1" applyFill="1" applyAlignment="1">
      <alignment horizontal="right"/>
    </xf>
    <xf numFmtId="3" fontId="13" fillId="0" borderId="0" xfId="2" applyNumberFormat="1" applyFont="1" applyFill="1"/>
    <xf numFmtId="3" fontId="13" fillId="0" borderId="1" xfId="2" applyNumberFormat="1" applyFont="1" applyFill="1" applyBorder="1"/>
    <xf numFmtId="0" fontId="26" fillId="0" borderId="0" xfId="14" applyFont="1" applyFill="1" applyAlignment="1" applyProtection="1"/>
    <xf numFmtId="0" fontId="26" fillId="0" borderId="0" xfId="6" applyFont="1" applyFill="1" applyAlignment="1" applyProtection="1"/>
    <xf numFmtId="3" fontId="10" fillId="0" borderId="0" xfId="0" applyNumberFormat="1" applyFont="1" applyFill="1" applyAlignment="1">
      <alignment horizontal="right"/>
    </xf>
    <xf numFmtId="0" fontId="26" fillId="0" borderId="0" xfId="8" applyFont="1" applyFill="1" applyAlignment="1" applyProtection="1">
      <alignment horizontal="left"/>
    </xf>
    <xf numFmtId="0" fontId="26" fillId="0" borderId="0" xfId="11" applyFont="1" applyFill="1" applyAlignment="1" applyProtection="1">
      <alignment horizontal="left"/>
    </xf>
    <xf numFmtId="0" fontId="26" fillId="0" borderId="0" xfId="10" applyFont="1" applyFill="1" applyAlignment="1" applyProtection="1">
      <alignment horizontal="left"/>
    </xf>
    <xf numFmtId="0" fontId="16" fillId="0" borderId="0" xfId="0" applyFont="1" applyFill="1"/>
    <xf numFmtId="4" fontId="0" fillId="0" borderId="0" xfId="0" applyNumberFormat="1" applyFill="1"/>
    <xf numFmtId="4" fontId="0" fillId="0" borderId="0" xfId="0" applyNumberFormat="1" applyFill="1" applyAlignment="1">
      <alignment horizontal="left"/>
    </xf>
    <xf numFmtId="0" fontId="17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4" fontId="11" fillId="0" borderId="0" xfId="0" applyNumberFormat="1" applyFont="1" applyFill="1" applyAlignment="1">
      <alignment horizontal="center"/>
    </xf>
    <xf numFmtId="4" fontId="11" fillId="0" borderId="0" xfId="0" applyNumberFormat="1" applyFont="1" applyFill="1" applyAlignment="1">
      <alignment horizontal="left"/>
    </xf>
    <xf numFmtId="17" fontId="11" fillId="0" borderId="0" xfId="0" applyNumberFormat="1" applyFont="1" applyFill="1"/>
    <xf numFmtId="0" fontId="7" fillId="0" borderId="0" xfId="0" applyFont="1" applyFill="1" applyAlignment="1">
      <alignment horizontal="center"/>
    </xf>
    <xf numFmtId="3" fontId="0" fillId="0" borderId="0" xfId="0" applyNumberFormat="1" applyFill="1"/>
    <xf numFmtId="17" fontId="11" fillId="0" borderId="0" xfId="0" quotePrefix="1" applyNumberFormat="1" applyFont="1" applyFill="1"/>
    <xf numFmtId="17" fontId="11" fillId="0" borderId="0" xfId="0" quotePrefix="1" applyNumberFormat="1" applyFont="1" applyFill="1" applyAlignment="1">
      <alignment horizontal="center"/>
    </xf>
    <xf numFmtId="165" fontId="0" fillId="0" borderId="0" xfId="0" applyNumberFormat="1" applyFill="1"/>
    <xf numFmtId="167" fontId="13" fillId="0" borderId="0" xfId="3" applyNumberFormat="1" applyFont="1" applyFill="1" applyAlignment="1">
      <alignment horizontal="center"/>
    </xf>
    <xf numFmtId="0" fontId="6" fillId="0" borderId="0" xfId="48" applyFont="1" applyFill="1"/>
    <xf numFmtId="0" fontId="6" fillId="0" borderId="0" xfId="48" applyFont="1" applyFill="1" applyAlignment="1">
      <alignment horizontal="center"/>
    </xf>
    <xf numFmtId="0" fontId="7" fillId="0" borderId="0" xfId="48" applyFont="1" applyFill="1"/>
    <xf numFmtId="3" fontId="7" fillId="0" borderId="0" xfId="3" applyNumberFormat="1" applyFont="1" applyFill="1" applyBorder="1"/>
    <xf numFmtId="3" fontId="7" fillId="0" borderId="0" xfId="48" applyNumberFormat="1" applyFont="1" applyFill="1"/>
    <xf numFmtId="0" fontId="7" fillId="0" borderId="0" xfId="48" applyFont="1" applyFill="1" applyBorder="1"/>
    <xf numFmtId="0" fontId="8" fillId="0" borderId="0" xfId="48" applyFont="1" applyFill="1" applyAlignment="1">
      <alignment horizontal="center"/>
    </xf>
    <xf numFmtId="0" fontId="9" fillId="0" borderId="0" xfId="48" applyFont="1" applyFill="1"/>
    <xf numFmtId="0" fontId="19" fillId="0" borderId="0" xfId="48" applyFont="1" applyFill="1" applyBorder="1" applyAlignment="1">
      <alignment horizontal="center"/>
    </xf>
    <xf numFmtId="3" fontId="9" fillId="0" borderId="0" xfId="3" applyNumberFormat="1" applyFont="1" applyFill="1" applyBorder="1"/>
    <xf numFmtId="3" fontId="9" fillId="0" borderId="0" xfId="48" applyNumberFormat="1" applyFont="1" applyFill="1"/>
    <xf numFmtId="3" fontId="9" fillId="0" borderId="0" xfId="3" applyNumberFormat="1" applyFont="1" applyFill="1" applyBorder="1" applyAlignment="1">
      <alignment horizontal="right"/>
    </xf>
    <xf numFmtId="0" fontId="9" fillId="0" borderId="0" xfId="48" applyFont="1" applyFill="1" applyBorder="1"/>
    <xf numFmtId="0" fontId="10" fillId="0" borderId="0" xfId="48" applyFont="1" applyFill="1"/>
    <xf numFmtId="3" fontId="9" fillId="0" borderId="0" xfId="48" applyNumberFormat="1" applyFont="1" applyFill="1" applyAlignment="1">
      <alignment horizontal="right"/>
    </xf>
    <xf numFmtId="168" fontId="9" fillId="0" borderId="0" xfId="48" applyNumberFormat="1" applyFont="1" applyFill="1" applyAlignment="1">
      <alignment horizontal="left"/>
    </xf>
    <xf numFmtId="0" fontId="8" fillId="0" borderId="0" xfId="48" applyFont="1" applyFill="1"/>
    <xf numFmtId="3" fontId="6" fillId="0" borderId="0" xfId="3" applyNumberFormat="1" applyFont="1" applyFill="1" applyBorder="1" applyAlignment="1">
      <alignment horizontal="right"/>
    </xf>
    <xf numFmtId="3" fontId="6" fillId="0" borderId="0" xfId="48" applyNumberFormat="1" applyFont="1" applyFill="1" applyAlignment="1">
      <alignment horizontal="center"/>
    </xf>
    <xf numFmtId="3" fontId="8" fillId="0" borderId="0" xfId="3" applyNumberFormat="1" applyFont="1" applyFill="1" applyBorder="1"/>
    <xf numFmtId="0" fontId="6" fillId="0" borderId="0" xfId="48" applyFont="1" applyFill="1" applyAlignment="1">
      <alignment horizontal="left"/>
    </xf>
    <xf numFmtId="3" fontId="8" fillId="0" borderId="0" xfId="48" applyNumberFormat="1" applyFont="1" applyFill="1"/>
    <xf numFmtId="0" fontId="8" fillId="0" borderId="0" xfId="48" applyFont="1" applyFill="1" applyBorder="1"/>
    <xf numFmtId="3" fontId="12" fillId="0" borderId="0" xfId="3" applyNumberFormat="1" applyFont="1" applyFill="1" applyBorder="1"/>
    <xf numFmtId="0" fontId="13" fillId="0" borderId="0" xfId="48" applyFont="1" applyFill="1"/>
    <xf numFmtId="3" fontId="13" fillId="0" borderId="0" xfId="3" applyNumberFormat="1" applyFont="1" applyFill="1" applyBorder="1"/>
    <xf numFmtId="3" fontId="13" fillId="0" borderId="0" xfId="48" applyNumberFormat="1" applyFont="1" applyFill="1"/>
    <xf numFmtId="0" fontId="13" fillId="0" borderId="0" xfId="48" applyFont="1" applyFill="1" applyBorder="1"/>
    <xf numFmtId="0" fontId="11" fillId="0" borderId="0" xfId="48" applyFont="1" applyFill="1"/>
    <xf numFmtId="3" fontId="11" fillId="0" borderId="0" xfId="3" applyNumberFormat="1" applyFont="1" applyFill="1" applyBorder="1"/>
    <xf numFmtId="0" fontId="9" fillId="0" borderId="0" xfId="48" applyFont="1" applyFill="1" applyAlignment="1">
      <alignment horizontal="right"/>
    </xf>
    <xf numFmtId="0" fontId="9" fillId="0" borderId="0" xfId="48" applyFont="1" applyFill="1" applyAlignment="1">
      <alignment horizontal="left"/>
    </xf>
    <xf numFmtId="0" fontId="14" fillId="0" borderId="0" xfId="48" applyFont="1" applyFill="1"/>
    <xf numFmtId="3" fontId="10" fillId="0" borderId="0" xfId="3" applyNumberFormat="1" applyFont="1" applyFill="1" applyBorder="1"/>
    <xf numFmtId="3" fontId="10" fillId="0" borderId="0" xfId="48" applyNumberFormat="1" applyFont="1" applyFill="1"/>
    <xf numFmtId="3" fontId="14" fillId="0" borderId="0" xfId="3" applyNumberFormat="1" applyFont="1" applyFill="1" applyBorder="1"/>
    <xf numFmtId="3" fontId="8" fillId="0" borderId="0" xfId="48" applyNumberFormat="1" applyFont="1" applyFill="1" applyAlignment="1">
      <alignment horizontal="center"/>
    </xf>
    <xf numFmtId="166" fontId="9" fillId="0" borderId="0" xfId="3" applyNumberFormat="1" applyFont="1" applyFill="1"/>
    <xf numFmtId="3" fontId="14" fillId="0" borderId="0" xfId="3" applyNumberFormat="1" applyFont="1" applyFill="1" applyBorder="1" applyAlignment="1">
      <alignment horizontal="right"/>
    </xf>
    <xf numFmtId="165" fontId="9" fillId="0" borderId="0" xfId="3" applyFont="1" applyFill="1"/>
    <xf numFmtId="167" fontId="9" fillId="0" borderId="0" xfId="48" applyNumberFormat="1" applyFont="1" applyFill="1"/>
    <xf numFmtId="0" fontId="14" fillId="0" borderId="0" xfId="48" applyFont="1" applyFill="1" applyAlignment="1">
      <alignment horizontal="left"/>
    </xf>
    <xf numFmtId="3" fontId="9" fillId="0" borderId="0" xfId="3" applyNumberFormat="1" applyFont="1" applyFill="1"/>
    <xf numFmtId="0" fontId="13" fillId="0" borderId="0" xfId="48" applyFill="1"/>
    <xf numFmtId="3" fontId="15" fillId="0" borderId="0" xfId="48" applyNumberFormat="1" applyFont="1" applyFill="1"/>
    <xf numFmtId="0" fontId="9" fillId="0" borderId="0" xfId="48" applyFont="1" applyFill="1" applyAlignment="1">
      <alignment vertical="center"/>
    </xf>
    <xf numFmtId="3" fontId="9" fillId="0" borderId="0" xfId="3" applyNumberFormat="1" applyFont="1" applyFill="1" applyBorder="1" applyAlignment="1">
      <alignment vertical="center"/>
    </xf>
    <xf numFmtId="3" fontId="9" fillId="0" borderId="0" xfId="48" applyNumberFormat="1" applyFont="1" applyFill="1" applyAlignment="1">
      <alignment vertical="center"/>
    </xf>
    <xf numFmtId="1" fontId="9" fillId="0" borderId="0" xfId="48" applyNumberFormat="1" applyFont="1" applyFill="1" applyAlignment="1">
      <alignment vertical="center"/>
    </xf>
    <xf numFmtId="168" fontId="9" fillId="0" borderId="0" xfId="48" applyNumberFormat="1" applyFont="1" applyFill="1" applyAlignment="1">
      <alignment horizontal="right"/>
    </xf>
    <xf numFmtId="0" fontId="11" fillId="0" borderId="0" xfId="48" applyFont="1" applyFill="1" applyAlignment="1">
      <alignment horizontal="center"/>
    </xf>
    <xf numFmtId="3" fontId="9" fillId="0" borderId="0" xfId="48" applyNumberFormat="1" applyFont="1" applyFill="1" applyBorder="1"/>
    <xf numFmtId="0" fontId="8" fillId="0" borderId="0" xfId="48" applyFont="1" applyFill="1" applyAlignment="1">
      <alignment horizontal="right"/>
    </xf>
    <xf numFmtId="0" fontId="8" fillId="0" borderId="0" xfId="48" applyFont="1" applyFill="1" applyBorder="1" applyAlignment="1">
      <alignment horizontal="right"/>
    </xf>
    <xf numFmtId="3" fontId="11" fillId="0" borderId="0" xfId="48" applyNumberFormat="1" applyFont="1" applyFill="1" applyBorder="1"/>
    <xf numFmtId="3" fontId="8" fillId="0" borderId="0" xfId="48" applyNumberFormat="1" applyFont="1" applyFill="1" applyBorder="1"/>
    <xf numFmtId="0" fontId="6" fillId="0" borderId="0" xfId="48" applyFont="1" applyFill="1" applyBorder="1"/>
    <xf numFmtId="3" fontId="11" fillId="0" borderId="0" xfId="48" applyNumberFormat="1" applyFont="1" applyFill="1"/>
    <xf numFmtId="0" fontId="19" fillId="0" borderId="0" xfId="48" applyFont="1" applyFill="1"/>
    <xf numFmtId="0" fontId="11" fillId="0" borderId="0" xfId="48" applyFont="1" applyFill="1" applyAlignment="1">
      <alignment horizontal="left"/>
    </xf>
    <xf numFmtId="3" fontId="9" fillId="0" borderId="0" xfId="48" applyNumberFormat="1" applyFont="1" applyFill="1" applyBorder="1" applyAlignment="1">
      <alignment horizontal="right"/>
    </xf>
    <xf numFmtId="165" fontId="9" fillId="0" borderId="0" xfId="3" applyFont="1" applyFill="1" applyBorder="1"/>
    <xf numFmtId="0" fontId="15" fillId="0" borderId="0" xfId="48" applyFont="1" applyFill="1"/>
    <xf numFmtId="165" fontId="13" fillId="0" borderId="0" xfId="3" applyFont="1" applyFill="1" applyBorder="1"/>
    <xf numFmtId="3" fontId="13" fillId="0" borderId="0" xfId="48" applyNumberFormat="1" applyFont="1" applyFill="1" applyBorder="1"/>
    <xf numFmtId="0" fontId="20" fillId="0" borderId="0" xfId="48" applyFont="1" applyFill="1"/>
    <xf numFmtId="3" fontId="11" fillId="0" borderId="0" xfId="3" applyNumberFormat="1" applyFont="1" applyFill="1"/>
    <xf numFmtId="3" fontId="13" fillId="0" borderId="0" xfId="3" applyNumberFormat="1" applyFont="1" applyFill="1"/>
    <xf numFmtId="3" fontId="8" fillId="0" borderId="0" xfId="3" applyNumberFormat="1" applyFont="1" applyFill="1"/>
    <xf numFmtId="0" fontId="6" fillId="0" borderId="1" xfId="48" applyFont="1" applyFill="1" applyBorder="1"/>
    <xf numFmtId="0" fontId="8" fillId="0" borderId="1" xfId="48" applyFont="1" applyFill="1" applyBorder="1" applyAlignment="1">
      <alignment horizontal="center"/>
    </xf>
    <xf numFmtId="0" fontId="9" fillId="0" borderId="1" xfId="48" applyFont="1" applyFill="1" applyBorder="1"/>
    <xf numFmtId="0" fontId="13" fillId="0" borderId="1" xfId="48" applyFill="1" applyBorder="1"/>
    <xf numFmtId="3" fontId="13" fillId="0" borderId="1" xfId="3" applyNumberFormat="1" applyFont="1" applyFill="1" applyBorder="1"/>
    <xf numFmtId="3" fontId="13" fillId="0" borderId="1" xfId="48" applyNumberFormat="1" applyFont="1" applyFill="1" applyBorder="1"/>
    <xf numFmtId="167" fontId="9" fillId="0" borderId="0" xfId="3" applyNumberFormat="1" applyFont="1" applyFill="1" applyBorder="1"/>
    <xf numFmtId="3" fontId="6" fillId="0" borderId="0" xfId="3" applyNumberFormat="1" applyFont="1" applyFill="1" applyBorder="1" applyAlignment="1">
      <alignment horizontal="center"/>
    </xf>
    <xf numFmtId="0" fontId="13" fillId="0" borderId="0" xfId="48" applyFont="1" applyFill="1" applyBorder="1" applyAlignment="1">
      <alignment horizontal="right" vertical="top"/>
    </xf>
    <xf numFmtId="3" fontId="13" fillId="0" borderId="0" xfId="48" applyNumberFormat="1" applyFont="1" applyFill="1" applyBorder="1" applyAlignment="1">
      <alignment horizontal="right" vertical="top" wrapText="1"/>
    </xf>
    <xf numFmtId="3" fontId="13" fillId="0" borderId="1" xfId="48" applyNumberFormat="1" applyFont="1" applyFill="1" applyBorder="1" applyAlignment="1">
      <alignment horizontal="right" vertical="top" wrapText="1"/>
    </xf>
    <xf numFmtId="0" fontId="9" fillId="0" borderId="0" xfId="48" applyFont="1" applyFill="1" applyBorder="1" applyAlignment="1"/>
    <xf numFmtId="0" fontId="26" fillId="0" borderId="0" xfId="7" applyFont="1" applyFill="1" applyAlignment="1" applyProtection="1"/>
    <xf numFmtId="164" fontId="9" fillId="0" borderId="0" xfId="48" applyNumberFormat="1" applyFont="1" applyFill="1"/>
    <xf numFmtId="0" fontId="23" fillId="0" borderId="0" xfId="48" applyFont="1" applyFill="1" applyBorder="1" applyAlignment="1">
      <alignment horizontal="right" vertical="top"/>
    </xf>
    <xf numFmtId="3" fontId="23" fillId="0" borderId="0" xfId="48" applyNumberFormat="1" applyFont="1" applyFill="1" applyBorder="1" applyAlignment="1">
      <alignment horizontal="right" vertical="top" wrapText="1"/>
    </xf>
    <xf numFmtId="3" fontId="23" fillId="0" borderId="1" xfId="48" applyNumberFormat="1" applyFont="1" applyFill="1" applyBorder="1" applyAlignment="1">
      <alignment horizontal="right" vertical="top" wrapText="1"/>
    </xf>
    <xf numFmtId="3" fontId="7" fillId="0" borderId="0" xfId="4" applyNumberFormat="1" applyFont="1" applyFill="1" applyBorder="1"/>
    <xf numFmtId="3" fontId="9" fillId="0" borderId="0" xfId="4" applyNumberFormat="1" applyFont="1" applyFill="1" applyBorder="1"/>
    <xf numFmtId="3" fontId="9" fillId="0" borderId="0" xfId="4" applyNumberFormat="1" applyFont="1" applyFill="1" applyBorder="1" applyAlignment="1">
      <alignment horizontal="right"/>
    </xf>
    <xf numFmtId="3" fontId="6" fillId="0" borderId="0" xfId="4" applyNumberFormat="1" applyFont="1" applyFill="1" applyBorder="1" applyAlignment="1">
      <alignment horizontal="right"/>
    </xf>
    <xf numFmtId="3" fontId="8" fillId="0" borderId="0" xfId="4" applyNumberFormat="1" applyFont="1" applyFill="1" applyBorder="1"/>
    <xf numFmtId="3" fontId="12" fillId="0" borderId="0" xfId="4" applyNumberFormat="1" applyFont="1" applyFill="1" applyBorder="1"/>
    <xf numFmtId="3" fontId="13" fillId="0" borderId="0" xfId="4" applyNumberFormat="1" applyFont="1" applyFill="1" applyBorder="1"/>
    <xf numFmtId="3" fontId="11" fillId="0" borderId="0" xfId="4" applyNumberFormat="1" applyFont="1" applyFill="1" applyBorder="1"/>
    <xf numFmtId="3" fontId="10" fillId="0" borderId="0" xfId="4" applyNumberFormat="1" applyFont="1" applyFill="1" applyBorder="1"/>
    <xf numFmtId="3" fontId="14" fillId="0" borderId="0" xfId="4" applyNumberFormat="1" applyFont="1" applyFill="1" applyBorder="1"/>
    <xf numFmtId="166" fontId="9" fillId="0" borderId="0" xfId="4" applyNumberFormat="1" applyFont="1" applyFill="1"/>
    <xf numFmtId="3" fontId="14" fillId="0" borderId="0" xfId="4" applyNumberFormat="1" applyFont="1" applyFill="1" applyBorder="1" applyAlignment="1">
      <alignment horizontal="right"/>
    </xf>
    <xf numFmtId="165" fontId="9" fillId="0" borderId="0" xfId="4" applyFont="1" applyFill="1"/>
    <xf numFmtId="3" fontId="9" fillId="0" borderId="0" xfId="4" applyNumberFormat="1" applyFont="1" applyFill="1"/>
    <xf numFmtId="0" fontId="9" fillId="0" borderId="0" xfId="0" applyFont="1" applyFill="1" applyAlignment="1">
      <alignment vertical="center"/>
    </xf>
    <xf numFmtId="3" fontId="9" fillId="0" borderId="0" xfId="4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1" fontId="9" fillId="0" borderId="0" xfId="0" applyNumberFormat="1" applyFont="1" applyFill="1" applyAlignment="1">
      <alignment vertical="center"/>
    </xf>
    <xf numFmtId="165" fontId="9" fillId="0" borderId="0" xfId="4" applyFont="1" applyFill="1" applyBorder="1"/>
    <xf numFmtId="165" fontId="13" fillId="0" borderId="0" xfId="4" applyFont="1" applyFill="1" applyBorder="1"/>
    <xf numFmtId="3" fontId="11" fillId="0" borderId="0" xfId="4" applyNumberFormat="1" applyFont="1" applyFill="1"/>
    <xf numFmtId="3" fontId="13" fillId="0" borderId="0" xfId="4" applyNumberFormat="1" applyFont="1" applyFill="1"/>
    <xf numFmtId="3" fontId="8" fillId="0" borderId="0" xfId="4" applyNumberFormat="1" applyFont="1" applyFill="1"/>
    <xf numFmtId="3" fontId="13" fillId="0" borderId="1" xfId="4" applyNumberFormat="1" applyFont="1" applyFill="1" applyBorder="1"/>
    <xf numFmtId="167" fontId="9" fillId="0" borderId="0" xfId="4" applyNumberFormat="1" applyFont="1" applyFill="1" applyBorder="1"/>
    <xf numFmtId="3" fontId="6" fillId="0" borderId="0" xfId="4" applyNumberFormat="1" applyFont="1" applyFill="1" applyBorder="1" applyAlignment="1">
      <alignment horizontal="center"/>
    </xf>
    <xf numFmtId="3" fontId="9" fillId="0" borderId="0" xfId="4" applyNumberFormat="1" applyFont="1" applyFill="1" applyBorder="1" applyAlignment="1">
      <alignment vertical="top"/>
    </xf>
    <xf numFmtId="0" fontId="13" fillId="0" borderId="0" xfId="0" applyFont="1" applyFill="1" applyBorder="1" applyAlignment="1">
      <alignment horizontal="right" vertical="top"/>
    </xf>
    <xf numFmtId="3" fontId="13" fillId="0" borderId="0" xfId="0" applyNumberFormat="1" applyFont="1" applyFill="1" applyBorder="1" applyAlignment="1">
      <alignment horizontal="right" vertical="top" wrapText="1"/>
    </xf>
    <xf numFmtId="3" fontId="13" fillId="0" borderId="1" xfId="0" applyNumberFormat="1" applyFont="1" applyFill="1" applyBorder="1" applyAlignment="1">
      <alignment horizontal="right" vertical="top" wrapText="1"/>
    </xf>
    <xf numFmtId="0" fontId="13" fillId="0" borderId="1" xfId="0" applyFont="1" applyFill="1" applyBorder="1"/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67" fontId="13" fillId="0" borderId="0" xfId="4" applyNumberFormat="1" applyFont="1" applyFill="1" applyBorder="1"/>
    <xf numFmtId="3" fontId="11" fillId="0" borderId="0" xfId="4" applyNumberFormat="1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center"/>
    </xf>
    <xf numFmtId="168" fontId="9" fillId="2" borderId="0" xfId="0" applyNumberFormat="1" applyFont="1" applyFill="1" applyAlignment="1">
      <alignment horizontal="right"/>
    </xf>
    <xf numFmtId="168" fontId="9" fillId="2" borderId="0" xfId="0" applyNumberFormat="1" applyFont="1" applyFill="1" applyAlignment="1">
      <alignment horizontal="left"/>
    </xf>
    <xf numFmtId="168" fontId="9" fillId="2" borderId="0" xfId="0" applyNumberFormat="1" applyFont="1" applyFill="1"/>
    <xf numFmtId="167" fontId="14" fillId="0" borderId="0" xfId="1" applyNumberFormat="1" applyFont="1" applyFill="1" applyAlignment="1">
      <alignment horizontal="center"/>
    </xf>
    <xf numFmtId="3" fontId="6" fillId="0" borderId="0" xfId="1" applyNumberFormat="1" applyFont="1" applyFill="1" applyAlignment="1">
      <alignment horizontal="left"/>
    </xf>
    <xf numFmtId="3" fontId="11" fillId="0" borderId="0" xfId="1" applyNumberFormat="1" applyFont="1" applyFill="1" applyAlignment="1">
      <alignment horizontal="center"/>
    </xf>
    <xf numFmtId="3" fontId="11" fillId="0" borderId="0" xfId="1" applyNumberFormat="1" applyFont="1" applyFill="1" applyAlignment="1">
      <alignment horizontal="left"/>
    </xf>
    <xf numFmtId="167" fontId="0" fillId="0" borderId="0" xfId="1" applyNumberFormat="1" applyFont="1" applyFill="1"/>
    <xf numFmtId="167" fontId="13" fillId="0" borderId="0" xfId="1" applyNumberFormat="1" applyFont="1" applyFill="1" applyAlignment="1">
      <alignment horizontal="center"/>
    </xf>
    <xf numFmtId="167" fontId="13" fillId="0" borderId="0" xfId="1" applyNumberFormat="1" applyFont="1" applyFill="1" applyAlignment="1">
      <alignment horizontal="left"/>
    </xf>
    <xf numFmtId="167" fontId="13" fillId="0" borderId="0" xfId="1" applyNumberFormat="1" applyFont="1" applyFill="1"/>
    <xf numFmtId="167" fontId="14" fillId="0" borderId="0" xfId="1" applyNumberFormat="1" applyFont="1" applyFill="1" applyAlignment="1">
      <alignment horizontal="left"/>
    </xf>
    <xf numFmtId="165" fontId="5" fillId="0" borderId="0" xfId="1" applyFill="1"/>
    <xf numFmtId="165" fontId="28" fillId="0" borderId="0" xfId="1" applyFont="1" applyFill="1"/>
    <xf numFmtId="0" fontId="14" fillId="0" borderId="0" xfId="1" applyNumberFormat="1" applyFont="1" applyFill="1" applyAlignment="1">
      <alignment horizontal="center"/>
    </xf>
    <xf numFmtId="17" fontId="11" fillId="0" borderId="0" xfId="0" quotePrefix="1" applyNumberFormat="1" applyFont="1"/>
    <xf numFmtId="167" fontId="13" fillId="0" borderId="0" xfId="3" applyNumberFormat="1" applyFont="1" applyAlignment="1">
      <alignment horizontal="center"/>
    </xf>
    <xf numFmtId="4" fontId="0" fillId="0" borderId="0" xfId="0" applyNumberFormat="1"/>
    <xf numFmtId="4" fontId="0" fillId="0" borderId="0" xfId="0" applyNumberFormat="1" applyAlignment="1">
      <alignment horizontal="left"/>
    </xf>
    <xf numFmtId="165" fontId="13" fillId="0" borderId="0" xfId="3"/>
    <xf numFmtId="165" fontId="28" fillId="0" borderId="0" xfId="3" applyFont="1"/>
    <xf numFmtId="167" fontId="13" fillId="0" borderId="0" xfId="1" applyNumberFormat="1" applyFont="1" applyAlignment="1">
      <alignment horizontal="center"/>
    </xf>
    <xf numFmtId="165" fontId="13" fillId="0" borderId="0" xfId="1" applyFont="1"/>
    <xf numFmtId="165" fontId="28" fillId="0" borderId="0" xfId="1" applyFont="1"/>
    <xf numFmtId="0" fontId="9" fillId="0" borderId="0" xfId="151" applyFont="1" applyFill="1"/>
    <xf numFmtId="0" fontId="9" fillId="0" borderId="2" xfId="151" applyFont="1" applyFill="1" applyBorder="1"/>
    <xf numFmtId="3" fontId="9" fillId="0" borderId="0" xfId="151" applyNumberFormat="1" applyFont="1" applyFill="1"/>
    <xf numFmtId="0" fontId="8" fillId="0" borderId="0" xfId="151" applyFont="1" applyFill="1" applyAlignment="1">
      <alignment horizontal="center"/>
    </xf>
    <xf numFmtId="0" fontId="6" fillId="0" borderId="0" xfId="151" applyFont="1" applyFill="1"/>
    <xf numFmtId="0" fontId="9" fillId="0" borderId="0" xfId="151" applyFont="1" applyFill="1" applyAlignment="1">
      <alignment horizontal="center"/>
    </xf>
    <xf numFmtId="0" fontId="9" fillId="0" borderId="0" xfId="151" applyFont="1" applyFill="1" applyAlignment="1">
      <alignment horizontal="right"/>
    </xf>
    <xf numFmtId="0" fontId="9" fillId="0" borderId="0" xfId="151" applyFont="1" applyFill="1" applyBorder="1"/>
    <xf numFmtId="164" fontId="9" fillId="0" borderId="0" xfId="151" applyNumberFormat="1" applyFont="1" applyFill="1"/>
    <xf numFmtId="0" fontId="10" fillId="0" borderId="0" xfId="151" applyFont="1" applyFill="1"/>
    <xf numFmtId="17" fontId="8" fillId="0" borderId="0" xfId="151" applyNumberFormat="1" applyFont="1" applyFill="1" applyAlignment="1">
      <alignment horizontal="left"/>
    </xf>
    <xf numFmtId="0" fontId="10" fillId="0" borderId="0" xfId="151" applyFont="1" applyFill="1" applyAlignment="1">
      <alignment horizontal="right"/>
    </xf>
    <xf numFmtId="3" fontId="6" fillId="0" borderId="0" xfId="151" applyNumberFormat="1" applyFont="1" applyFill="1" applyAlignment="1">
      <alignment horizontal="center"/>
    </xf>
    <xf numFmtId="0" fontId="8" fillId="0" borderId="0" xfId="151" applyFont="1" applyFill="1"/>
    <xf numFmtId="3" fontId="9" fillId="0" borderId="0" xfId="151" applyNumberFormat="1" applyFont="1" applyFill="1" applyBorder="1"/>
    <xf numFmtId="0" fontId="10" fillId="0" borderId="0" xfId="151" applyFont="1" applyFill="1" applyBorder="1" applyAlignment="1">
      <alignment horizontal="center"/>
    </xf>
    <xf numFmtId="0" fontId="7" fillId="0" borderId="0" xfId="151" applyFont="1" applyFill="1"/>
    <xf numFmtId="0" fontId="7" fillId="0" borderId="2" xfId="151" applyFont="1" applyFill="1" applyBorder="1"/>
    <xf numFmtId="3" fontId="7" fillId="0" borderId="0" xfId="151" applyNumberFormat="1" applyFont="1" applyFill="1"/>
    <xf numFmtId="0" fontId="6" fillId="0" borderId="0" xfId="151" applyFont="1" applyFill="1" applyAlignment="1">
      <alignment horizontal="center"/>
    </xf>
    <xf numFmtId="3" fontId="9" fillId="0" borderId="0" xfId="231" applyNumberFormat="1" applyFont="1" applyFill="1" applyBorder="1"/>
    <xf numFmtId="3" fontId="5" fillId="0" borderId="1" xfId="231" applyNumberFormat="1" applyFont="1" applyFill="1" applyBorder="1"/>
    <xf numFmtId="3" fontId="5" fillId="0" borderId="1" xfId="151" applyNumberFormat="1" applyFont="1" applyFill="1" applyBorder="1"/>
    <xf numFmtId="0" fontId="5" fillId="0" borderId="1" xfId="151" applyFill="1" applyBorder="1"/>
    <xf numFmtId="0" fontId="9" fillId="0" borderId="1" xfId="151" applyFont="1" applyFill="1" applyBorder="1"/>
    <xf numFmtId="0" fontId="8" fillId="0" borderId="1" xfId="151" applyFont="1" applyFill="1" applyBorder="1" applyAlignment="1">
      <alignment horizontal="center"/>
    </xf>
    <xf numFmtId="0" fontId="6" fillId="0" borderId="1" xfId="151" applyFont="1" applyFill="1" applyBorder="1"/>
    <xf numFmtId="167" fontId="9" fillId="0" borderId="0" xfId="231" applyNumberFormat="1" applyFont="1" applyFill="1" applyBorder="1"/>
    <xf numFmtId="3" fontId="9" fillId="0" borderId="0" xfId="231" applyNumberFormat="1" applyFont="1" applyFill="1"/>
    <xf numFmtId="0" fontId="5" fillId="0" borderId="0" xfId="151" applyFill="1"/>
    <xf numFmtId="0" fontId="22" fillId="0" borderId="0" xfId="232" applyFont="1" applyFill="1" applyAlignment="1" applyProtection="1"/>
    <xf numFmtId="3" fontId="8" fillId="0" borderId="0" xfId="231" applyNumberFormat="1" applyFont="1" applyFill="1"/>
    <xf numFmtId="3" fontId="11" fillId="0" borderId="0" xfId="231" applyNumberFormat="1" applyFont="1" applyFill="1"/>
    <xf numFmtId="0" fontId="9" fillId="0" borderId="0" xfId="151" applyFont="1" applyFill="1" applyBorder="1" applyAlignment="1"/>
    <xf numFmtId="3" fontId="5" fillId="0" borderId="0" xfId="151" applyNumberFormat="1" applyFont="1" applyFill="1" applyBorder="1" applyAlignment="1">
      <alignment horizontal="right" vertical="top" wrapText="1"/>
    </xf>
    <xf numFmtId="0" fontId="5" fillId="0" borderId="0" xfId="151" applyFont="1" applyFill="1" applyBorder="1" applyAlignment="1">
      <alignment horizontal="right" vertical="top"/>
    </xf>
    <xf numFmtId="3" fontId="5" fillId="0" borderId="1" xfId="151" applyNumberFormat="1" applyFont="1" applyFill="1" applyBorder="1" applyAlignment="1">
      <alignment horizontal="right" vertical="top" wrapText="1"/>
    </xf>
    <xf numFmtId="3" fontId="6" fillId="0" borderId="0" xfId="231" applyNumberFormat="1" applyFont="1" applyFill="1" applyBorder="1" applyAlignment="1">
      <alignment horizontal="right"/>
    </xf>
    <xf numFmtId="3" fontId="6" fillId="0" borderId="0" xfId="231" applyNumberFormat="1" applyFont="1" applyFill="1" applyBorder="1" applyAlignment="1">
      <alignment horizontal="center"/>
    </xf>
    <xf numFmtId="3" fontId="5" fillId="0" borderId="0" xfId="231" applyNumberFormat="1" applyFont="1" applyFill="1"/>
    <xf numFmtId="3" fontId="5" fillId="0" borderId="0" xfId="151" applyNumberFormat="1" applyFont="1" applyFill="1"/>
    <xf numFmtId="3" fontId="11" fillId="0" borderId="0" xfId="151" applyNumberFormat="1" applyFont="1" applyFill="1"/>
    <xf numFmtId="0" fontId="8" fillId="0" borderId="0" xfId="151" applyFont="1" applyFill="1" applyBorder="1"/>
    <xf numFmtId="168" fontId="9" fillId="0" borderId="0" xfId="151" applyNumberFormat="1" applyFont="1" applyFill="1" applyAlignment="1">
      <alignment horizontal="left"/>
    </xf>
    <xf numFmtId="168" fontId="9" fillId="0" borderId="0" xfId="151" applyNumberFormat="1" applyFont="1" applyFill="1" applyAlignment="1">
      <alignment horizontal="right"/>
    </xf>
    <xf numFmtId="0" fontId="20" fillId="0" borderId="0" xfId="151" applyFont="1" applyFill="1"/>
    <xf numFmtId="0" fontId="6" fillId="0" borderId="0" xfId="151" applyFont="1" applyFill="1" applyAlignment="1">
      <alignment horizontal="left"/>
    </xf>
    <xf numFmtId="165" fontId="9" fillId="0" borderId="0" xfId="231" applyFont="1" applyFill="1" applyBorder="1"/>
    <xf numFmtId="0" fontId="5" fillId="0" borderId="0" xfId="151" applyFont="1" applyFill="1"/>
    <xf numFmtId="0" fontId="5" fillId="0" borderId="0" xfId="151" applyFont="1" applyFill="1" applyBorder="1"/>
    <xf numFmtId="3" fontId="5" fillId="0" borderId="0" xfId="151" applyNumberFormat="1" applyFont="1" applyFill="1" applyBorder="1"/>
    <xf numFmtId="165" fontId="5" fillId="0" borderId="0" xfId="231" applyFont="1" applyFill="1" applyBorder="1"/>
    <xf numFmtId="0" fontId="15" fillId="0" borderId="0" xfId="151" applyFont="1" applyFill="1"/>
    <xf numFmtId="165" fontId="9" fillId="0" borderId="0" xfId="231" applyFont="1" applyFill="1"/>
    <xf numFmtId="3" fontId="11" fillId="0" borderId="0" xfId="231" applyNumberFormat="1" applyFont="1" applyFill="1" applyBorder="1"/>
    <xf numFmtId="0" fontId="11" fillId="0" borderId="0" xfId="151" applyFont="1" applyFill="1"/>
    <xf numFmtId="0" fontId="11" fillId="0" borderId="0" xfId="151" applyFont="1" applyFill="1" applyAlignment="1">
      <alignment horizontal="center"/>
    </xf>
    <xf numFmtId="3" fontId="8" fillId="0" borderId="0" xfId="151" applyNumberFormat="1" applyFont="1" applyFill="1" applyBorder="1"/>
    <xf numFmtId="3" fontId="9" fillId="0" borderId="0" xfId="231" applyNumberFormat="1" applyFont="1" applyFill="1" applyBorder="1" applyAlignment="1">
      <alignment horizontal="right"/>
    </xf>
    <xf numFmtId="3" fontId="9" fillId="0" borderId="0" xfId="151" applyNumberFormat="1" applyFont="1" applyFill="1" applyBorder="1" applyAlignment="1">
      <alignment horizontal="right"/>
    </xf>
    <xf numFmtId="0" fontId="11" fillId="0" borderId="0" xfId="151" applyFont="1" applyFill="1" applyAlignment="1">
      <alignment horizontal="left"/>
    </xf>
    <xf numFmtId="0" fontId="19" fillId="0" borderId="0" xfId="151" applyFont="1" applyFill="1"/>
    <xf numFmtId="3" fontId="8" fillId="0" borderId="0" xfId="231" applyNumberFormat="1" applyFont="1" applyFill="1" applyBorder="1"/>
    <xf numFmtId="0" fontId="8" fillId="0" borderId="0" xfId="151" applyFont="1" applyFill="1" applyAlignment="1">
      <alignment horizontal="right"/>
    </xf>
    <xf numFmtId="0" fontId="6" fillId="0" borderId="0" xfId="151" applyFont="1" applyFill="1" applyBorder="1"/>
    <xf numFmtId="0" fontId="8" fillId="0" borderId="0" xfId="151" applyFont="1" applyFill="1" applyBorder="1" applyAlignment="1">
      <alignment horizontal="right"/>
    </xf>
    <xf numFmtId="3" fontId="11" fillId="0" borderId="0" xfId="151" applyNumberFormat="1" applyFont="1" applyFill="1" applyBorder="1"/>
    <xf numFmtId="0" fontId="19" fillId="0" borderId="0" xfId="151" applyFont="1" applyFill="1" applyBorder="1" applyAlignment="1">
      <alignment horizontal="center"/>
    </xf>
    <xf numFmtId="1" fontId="9" fillId="0" borderId="0" xfId="151" applyNumberFormat="1" applyFont="1" applyFill="1" applyAlignment="1">
      <alignment vertical="center"/>
    </xf>
    <xf numFmtId="3" fontId="9" fillId="0" borderId="0" xfId="231" applyNumberFormat="1" applyFont="1" applyFill="1" applyBorder="1" applyAlignment="1">
      <alignment vertical="center"/>
    </xf>
    <xf numFmtId="0" fontId="9" fillId="0" borderId="0" xfId="151" applyFont="1" applyFill="1" applyAlignment="1">
      <alignment vertical="center"/>
    </xf>
    <xf numFmtId="3" fontId="9" fillId="0" borderId="0" xfId="151" applyNumberFormat="1" applyFont="1" applyFill="1" applyAlignment="1">
      <alignment vertical="center"/>
    </xf>
    <xf numFmtId="0" fontId="14" fillId="0" borderId="0" xfId="151" applyFont="1" applyFill="1" applyAlignment="1">
      <alignment horizontal="left"/>
    </xf>
    <xf numFmtId="3" fontId="8" fillId="0" borderId="0" xfId="151" applyNumberFormat="1" applyFont="1" applyFill="1"/>
    <xf numFmtId="3" fontId="10" fillId="0" borderId="0" xfId="231" applyNumberFormat="1" applyFont="1" applyFill="1" applyBorder="1"/>
    <xf numFmtId="3" fontId="15" fillId="0" borderId="0" xfId="151" applyNumberFormat="1" applyFont="1" applyFill="1"/>
    <xf numFmtId="3" fontId="10" fillId="0" borderId="0" xfId="151" applyNumberFormat="1" applyFont="1" applyFill="1"/>
    <xf numFmtId="167" fontId="9" fillId="0" borderId="0" xfId="151" applyNumberFormat="1" applyFont="1" applyFill="1"/>
    <xf numFmtId="3" fontId="14" fillId="0" borderId="0" xfId="231" applyNumberFormat="1" applyFont="1" applyFill="1" applyBorder="1" applyAlignment="1">
      <alignment horizontal="right"/>
    </xf>
    <xf numFmtId="166" fontId="9" fillId="0" borderId="0" xfId="231" applyNumberFormat="1" applyFont="1" applyFill="1"/>
    <xf numFmtId="3" fontId="8" fillId="0" borderId="0" xfId="151" applyNumberFormat="1" applyFont="1" applyFill="1" applyAlignment="1">
      <alignment horizontal="center"/>
    </xf>
    <xf numFmtId="3" fontId="14" fillId="0" borderId="0" xfId="231" applyNumberFormat="1" applyFont="1" applyFill="1" applyBorder="1"/>
    <xf numFmtId="0" fontId="14" fillId="0" borderId="0" xfId="151" applyFont="1" applyFill="1"/>
    <xf numFmtId="0" fontId="9" fillId="0" borderId="0" xfId="151" applyFont="1" applyFill="1" applyAlignment="1">
      <alignment horizontal="left"/>
    </xf>
    <xf numFmtId="3" fontId="5" fillId="0" borderId="0" xfId="231" applyNumberFormat="1" applyFont="1" applyFill="1" applyBorder="1"/>
    <xf numFmtId="3" fontId="12" fillId="0" borderId="0" xfId="231" applyNumberFormat="1" applyFont="1" applyFill="1" applyBorder="1"/>
    <xf numFmtId="3" fontId="9" fillId="0" borderId="0" xfId="151" applyNumberFormat="1" applyFont="1" applyFill="1" applyAlignment="1">
      <alignment horizontal="right"/>
    </xf>
    <xf numFmtId="0" fontId="7" fillId="0" borderId="0" xfId="151" applyFont="1" applyFill="1" applyBorder="1"/>
    <xf numFmtId="3" fontId="7" fillId="0" borderId="0" xfId="231" applyNumberFormat="1" applyFont="1" applyFill="1" applyBorder="1"/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7" fillId="2" borderId="0" xfId="0" applyFont="1" applyFill="1"/>
    <xf numFmtId="3" fontId="7" fillId="2" borderId="0" xfId="231" applyNumberFormat="1" applyFont="1" applyFill="1" applyBorder="1"/>
    <xf numFmtId="3" fontId="7" fillId="2" borderId="0" xfId="0" applyNumberFormat="1" applyFont="1" applyFill="1"/>
    <xf numFmtId="0" fontId="7" fillId="2" borderId="0" xfId="0" applyFont="1" applyFill="1" applyBorder="1"/>
    <xf numFmtId="0" fontId="8" fillId="2" borderId="0" xfId="0" applyFont="1" applyFill="1" applyAlignment="1">
      <alignment horizontal="center"/>
    </xf>
    <xf numFmtId="0" fontId="9" fillId="2" borderId="0" xfId="0" applyFont="1" applyFill="1"/>
    <xf numFmtId="0" fontId="19" fillId="2" borderId="0" xfId="0" applyFont="1" applyFill="1" applyBorder="1" applyAlignment="1">
      <alignment horizontal="center"/>
    </xf>
    <xf numFmtId="3" fontId="9" fillId="2" borderId="0" xfId="231" applyNumberFormat="1" applyFont="1" applyFill="1" applyBorder="1"/>
    <xf numFmtId="3" fontId="9" fillId="2" borderId="0" xfId="0" applyNumberFormat="1" applyFont="1" applyFill="1"/>
    <xf numFmtId="3" fontId="9" fillId="2" borderId="0" xfId="231" applyNumberFormat="1" applyFont="1" applyFill="1" applyBorder="1" applyAlignment="1">
      <alignment horizontal="right"/>
    </xf>
    <xf numFmtId="0" fontId="9" fillId="2" borderId="0" xfId="0" applyFont="1" applyFill="1" applyBorder="1"/>
    <xf numFmtId="0" fontId="10" fillId="2" borderId="0" xfId="0" applyFont="1" applyFill="1"/>
    <xf numFmtId="3" fontId="9" fillId="2" borderId="0" xfId="0" applyNumberFormat="1" applyFont="1" applyFill="1" applyAlignment="1">
      <alignment horizontal="right"/>
    </xf>
    <xf numFmtId="0" fontId="8" fillId="2" borderId="0" xfId="0" applyFont="1" applyFill="1"/>
    <xf numFmtId="3" fontId="6" fillId="2" borderId="0" xfId="231" applyNumberFormat="1" applyFont="1" applyFill="1" applyBorder="1" applyAlignment="1">
      <alignment horizontal="right"/>
    </xf>
    <xf numFmtId="3" fontId="6" fillId="2" borderId="0" xfId="0" applyNumberFormat="1" applyFont="1" applyFill="1" applyAlignment="1">
      <alignment horizontal="center"/>
    </xf>
    <xf numFmtId="3" fontId="8" fillId="2" borderId="0" xfId="231" applyNumberFormat="1" applyFont="1" applyFill="1" applyBorder="1"/>
    <xf numFmtId="0" fontId="6" fillId="2" borderId="0" xfId="0" applyFont="1" applyFill="1" applyAlignment="1">
      <alignment horizontal="left"/>
    </xf>
    <xf numFmtId="3" fontId="8" fillId="2" borderId="0" xfId="0" applyNumberFormat="1" applyFont="1" applyFill="1"/>
    <xf numFmtId="0" fontId="8" fillId="2" borderId="0" xfId="0" applyFont="1" applyFill="1" applyBorder="1"/>
    <xf numFmtId="3" fontId="12" fillId="2" borderId="0" xfId="231" applyNumberFormat="1" applyFont="1" applyFill="1" applyBorder="1"/>
    <xf numFmtId="0" fontId="5" fillId="2" borderId="0" xfId="0" applyFont="1" applyFill="1"/>
    <xf numFmtId="3" fontId="5" fillId="2" borderId="0" xfId="231" applyNumberFormat="1" applyFont="1" applyFill="1" applyBorder="1"/>
    <xf numFmtId="3" fontId="5" fillId="2" borderId="0" xfId="0" applyNumberFormat="1" applyFont="1" applyFill="1"/>
    <xf numFmtId="0" fontId="5" fillId="2" borderId="0" xfId="0" applyFont="1" applyFill="1" applyBorder="1"/>
    <xf numFmtId="0" fontId="11" fillId="2" borderId="0" xfId="0" applyFont="1" applyFill="1"/>
    <xf numFmtId="3" fontId="11" fillId="2" borderId="0" xfId="231" applyNumberFormat="1" applyFont="1" applyFill="1" applyBorder="1"/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0" fontId="14" fillId="2" borderId="0" xfId="0" applyFont="1" applyFill="1"/>
    <xf numFmtId="3" fontId="10" fillId="2" borderId="0" xfId="231" applyNumberFormat="1" applyFont="1" applyFill="1" applyBorder="1"/>
    <xf numFmtId="3" fontId="10" fillId="2" borderId="0" xfId="0" applyNumberFormat="1" applyFont="1" applyFill="1"/>
    <xf numFmtId="3" fontId="14" fillId="2" borderId="0" xfId="231" applyNumberFormat="1" applyFont="1" applyFill="1" applyBorder="1"/>
    <xf numFmtId="3" fontId="8" fillId="2" borderId="0" xfId="0" applyNumberFormat="1" applyFont="1" applyFill="1" applyAlignment="1">
      <alignment horizontal="center"/>
    </xf>
    <xf numFmtId="166" fontId="9" fillId="2" borderId="0" xfId="231" applyNumberFormat="1" applyFont="1" applyFill="1"/>
    <xf numFmtId="3" fontId="14" fillId="2" borderId="0" xfId="231" applyNumberFormat="1" applyFont="1" applyFill="1" applyBorder="1" applyAlignment="1">
      <alignment horizontal="right"/>
    </xf>
    <xf numFmtId="165" fontId="9" fillId="2" borderId="0" xfId="231" applyFont="1" applyFill="1"/>
    <xf numFmtId="167" fontId="9" fillId="2" borderId="0" xfId="0" applyNumberFormat="1" applyFont="1" applyFill="1"/>
    <xf numFmtId="0" fontId="14" fillId="2" borderId="0" xfId="0" applyFont="1" applyFill="1" applyAlignment="1">
      <alignment horizontal="left"/>
    </xf>
    <xf numFmtId="3" fontId="9" fillId="2" borderId="0" xfId="231" applyNumberFormat="1" applyFont="1" applyFill="1"/>
    <xf numFmtId="0" fontId="0" fillId="2" borderId="0" xfId="0" applyFill="1"/>
    <xf numFmtId="3" fontId="15" fillId="2" borderId="0" xfId="0" applyNumberFormat="1" applyFont="1" applyFill="1"/>
    <xf numFmtId="0" fontId="9" fillId="2" borderId="0" xfId="0" applyFont="1" applyFill="1" applyAlignment="1">
      <alignment vertical="center"/>
    </xf>
    <xf numFmtId="3" fontId="9" fillId="2" borderId="0" xfId="231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1" fontId="9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horizontal="center"/>
    </xf>
    <xf numFmtId="3" fontId="9" fillId="2" borderId="0" xfId="0" applyNumberFormat="1" applyFont="1" applyFill="1" applyBorder="1"/>
    <xf numFmtId="0" fontId="8" fillId="2" borderId="0" xfId="0" applyFont="1" applyFill="1" applyAlignment="1">
      <alignment horizontal="right"/>
    </xf>
    <xf numFmtId="0" fontId="8" fillId="2" borderId="0" xfId="0" applyFont="1" applyFill="1" applyBorder="1" applyAlignment="1">
      <alignment horizontal="right"/>
    </xf>
    <xf numFmtId="3" fontId="11" fillId="2" borderId="0" xfId="0" applyNumberFormat="1" applyFont="1" applyFill="1" applyBorder="1"/>
    <xf numFmtId="3" fontId="8" fillId="2" borderId="0" xfId="0" applyNumberFormat="1" applyFont="1" applyFill="1" applyBorder="1"/>
    <xf numFmtId="0" fontId="6" fillId="2" borderId="0" xfId="0" applyFont="1" applyFill="1" applyBorder="1"/>
    <xf numFmtId="3" fontId="11" fillId="2" borderId="0" xfId="0" applyNumberFormat="1" applyFont="1" applyFill="1"/>
    <xf numFmtId="0" fontId="19" fillId="2" borderId="0" xfId="0" applyFont="1" applyFill="1"/>
    <xf numFmtId="0" fontId="11" fillId="2" borderId="0" xfId="0" applyFont="1" applyFill="1" applyAlignment="1">
      <alignment horizontal="left"/>
    </xf>
    <xf numFmtId="3" fontId="9" fillId="2" borderId="0" xfId="0" applyNumberFormat="1" applyFont="1" applyFill="1" applyBorder="1" applyAlignment="1">
      <alignment horizontal="right"/>
    </xf>
    <xf numFmtId="165" fontId="9" fillId="2" borderId="0" xfId="231" applyFont="1" applyFill="1" applyBorder="1"/>
    <xf numFmtId="0" fontId="15" fillId="2" borderId="0" xfId="0" applyFont="1" applyFill="1"/>
    <xf numFmtId="165" fontId="5" fillId="2" borderId="0" xfId="231" applyFont="1" applyFill="1" applyBorder="1"/>
    <xf numFmtId="3" fontId="5" fillId="2" borderId="0" xfId="0" applyNumberFormat="1" applyFont="1" applyFill="1" applyBorder="1"/>
    <xf numFmtId="0" fontId="20" fillId="2" borderId="0" xfId="0" applyFont="1" applyFill="1"/>
    <xf numFmtId="3" fontId="11" fillId="2" borderId="0" xfId="231" applyNumberFormat="1" applyFont="1" applyFill="1"/>
    <xf numFmtId="3" fontId="5" fillId="2" borderId="0" xfId="231" applyNumberFormat="1" applyFont="1" applyFill="1"/>
    <xf numFmtId="3" fontId="8" fillId="2" borderId="0" xfId="231" applyNumberFormat="1" applyFont="1" applyFill="1"/>
    <xf numFmtId="0" fontId="6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9" fillId="2" borderId="1" xfId="0" applyFont="1" applyFill="1" applyBorder="1"/>
    <xf numFmtId="0" fontId="0" fillId="2" borderId="1" xfId="0" applyFill="1" applyBorder="1"/>
    <xf numFmtId="3" fontId="5" fillId="2" borderId="1" xfId="231" applyNumberFormat="1" applyFont="1" applyFill="1" applyBorder="1"/>
    <xf numFmtId="3" fontId="5" fillId="2" borderId="1" xfId="0" applyNumberFormat="1" applyFont="1" applyFill="1" applyBorder="1"/>
    <xf numFmtId="167" fontId="9" fillId="2" borderId="0" xfId="231" applyNumberFormat="1" applyFont="1" applyFill="1" applyBorder="1"/>
    <xf numFmtId="3" fontId="6" fillId="2" borderId="0" xfId="231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right" vertical="top"/>
    </xf>
    <xf numFmtId="3" fontId="5" fillId="2" borderId="0" xfId="0" applyNumberFormat="1" applyFont="1" applyFill="1" applyBorder="1" applyAlignment="1">
      <alignment horizontal="right" vertical="top" wrapText="1"/>
    </xf>
    <xf numFmtId="3" fontId="5" fillId="2" borderId="1" xfId="0" applyNumberFormat="1" applyFont="1" applyFill="1" applyBorder="1" applyAlignment="1">
      <alignment horizontal="right" vertical="top" wrapText="1"/>
    </xf>
    <xf numFmtId="0" fontId="9" fillId="2" borderId="0" xfId="0" applyFont="1" applyFill="1" applyBorder="1" applyAlignment="1"/>
    <xf numFmtId="0" fontId="22" fillId="2" borderId="0" xfId="232" applyFont="1" applyFill="1" applyAlignment="1" applyProtection="1"/>
    <xf numFmtId="164" fontId="9" fillId="2" borderId="0" xfId="0" applyNumberFormat="1" applyFont="1" applyFill="1"/>
    <xf numFmtId="0" fontId="5" fillId="0" borderId="0" xfId="0" applyFont="1" applyFill="1"/>
    <xf numFmtId="3" fontId="5" fillId="0" borderId="0" xfId="0" applyNumberFormat="1" applyFont="1" applyFill="1"/>
    <xf numFmtId="0" fontId="5" fillId="0" borderId="0" xfId="0" applyFont="1" applyFill="1" applyBorder="1"/>
    <xf numFmtId="3" fontId="5" fillId="0" borderId="0" xfId="0" applyNumberFormat="1" applyFont="1" applyFill="1" applyBorder="1"/>
    <xf numFmtId="3" fontId="5" fillId="0" borderId="1" xfId="0" applyNumberFormat="1" applyFont="1" applyFill="1" applyBorder="1"/>
    <xf numFmtId="0" fontId="5" fillId="0" borderId="0" xfId="0" applyFont="1" applyFill="1" applyBorder="1" applyAlignment="1">
      <alignment horizontal="right" vertical="top"/>
    </xf>
    <xf numFmtId="3" fontId="5" fillId="0" borderId="0" xfId="0" applyNumberFormat="1" applyFont="1" applyFill="1" applyBorder="1" applyAlignment="1">
      <alignment horizontal="right" vertical="top" wrapText="1"/>
    </xf>
    <xf numFmtId="3" fontId="5" fillId="0" borderId="1" xfId="0" applyNumberFormat="1" applyFont="1" applyFill="1" applyBorder="1" applyAlignment="1">
      <alignment horizontal="right" vertical="top" wrapText="1"/>
    </xf>
    <xf numFmtId="3" fontId="12" fillId="0" borderId="0" xfId="233" applyNumberFormat="1" applyFont="1" applyFill="1" applyBorder="1"/>
    <xf numFmtId="3" fontId="5" fillId="0" borderId="0" xfId="233" applyNumberFormat="1" applyFont="1" applyFill="1" applyBorder="1"/>
    <xf numFmtId="3" fontId="11" fillId="0" borderId="0" xfId="233" applyNumberFormat="1" applyFont="1" applyFill="1" applyBorder="1"/>
    <xf numFmtId="3" fontId="5" fillId="0" borderId="0" xfId="234" applyNumberFormat="1" applyFont="1" applyFill="1" applyBorder="1" applyAlignment="1">
      <alignment horizontal="right" vertical="top" wrapText="1"/>
    </xf>
    <xf numFmtId="3" fontId="5" fillId="0" borderId="1" xfId="234" applyNumberFormat="1" applyFont="1" applyFill="1" applyBorder="1" applyAlignment="1">
      <alignment horizontal="right" vertical="top" wrapText="1"/>
    </xf>
    <xf numFmtId="0" fontId="0" fillId="0" borderId="0" xfId="0" applyBorder="1"/>
    <xf numFmtId="168" fontId="8" fillId="0" borderId="0" xfId="0" applyNumberFormat="1" applyFont="1" applyFill="1"/>
    <xf numFmtId="0" fontId="0" fillId="0" borderId="0" xfId="0" applyFill="1" applyBorder="1"/>
    <xf numFmtId="4" fontId="0" fillId="0" borderId="0" xfId="0" applyNumberFormat="1" applyFill="1" applyBorder="1"/>
    <xf numFmtId="3" fontId="28" fillId="0" borderId="0" xfId="0" applyNumberFormat="1" applyFont="1" applyFill="1" applyBorder="1"/>
    <xf numFmtId="3" fontId="0" fillId="0" borderId="0" xfId="0" applyNumberFormat="1"/>
    <xf numFmtId="0" fontId="28" fillId="0" borderId="0" xfId="0" applyFont="1" applyFill="1" applyBorder="1"/>
    <xf numFmtId="0" fontId="28" fillId="0" borderId="0" xfId="0" applyFont="1" applyBorder="1" applyAlignment="1">
      <alignment horizontal="right"/>
    </xf>
    <xf numFmtId="0" fontId="28" fillId="0" borderId="0" xfId="0" applyFont="1"/>
    <xf numFmtId="0" fontId="28" fillId="0" borderId="0" xfId="0" applyFont="1" applyBorder="1"/>
    <xf numFmtId="3" fontId="0" fillId="0" borderId="0" xfId="0" applyNumberFormat="1" applyFill="1" applyBorder="1"/>
    <xf numFmtId="4" fontId="28" fillId="0" borderId="0" xfId="0" applyNumberFormat="1" applyFont="1" applyBorder="1"/>
    <xf numFmtId="0" fontId="28" fillId="0" borderId="0" xfId="0" applyFont="1" applyFill="1"/>
    <xf numFmtId="3" fontId="28" fillId="0" borderId="0" xfId="0" applyNumberFormat="1" applyFont="1" applyFill="1"/>
    <xf numFmtId="3" fontId="55" fillId="0" borderId="0" xfId="0" applyNumberFormat="1" applyFont="1" applyFill="1"/>
    <xf numFmtId="0" fontId="55" fillId="0" borderId="0" xfId="0" applyFont="1" applyFill="1"/>
    <xf numFmtId="0" fontId="56" fillId="0" borderId="0" xfId="0" applyFont="1"/>
    <xf numFmtId="0" fontId="56" fillId="0" borderId="0" xfId="0" applyFont="1" applyFill="1"/>
    <xf numFmtId="0" fontId="57" fillId="0" borderId="0" xfId="0" applyFont="1" applyFill="1"/>
    <xf numFmtId="0" fontId="56" fillId="0" borderId="0" xfId="0" applyFont="1" applyFill="1" applyBorder="1" applyAlignment="1">
      <alignment horizontal="right"/>
    </xf>
    <xf numFmtId="0" fontId="56" fillId="0" borderId="0" xfId="0" applyFont="1" applyFill="1" applyBorder="1"/>
    <xf numFmtId="0" fontId="57" fillId="0" borderId="0" xfId="0" applyFont="1" applyFill="1" applyBorder="1"/>
    <xf numFmtId="0" fontId="57" fillId="0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8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59" fillId="0" borderId="0" xfId="0" applyFont="1" applyFill="1" applyBorder="1"/>
    <xf numFmtId="0" fontId="5" fillId="0" borderId="0" xfId="0" applyFont="1" applyFill="1" applyBorder="1" applyAlignment="1">
      <alignment horizontal="right"/>
    </xf>
    <xf numFmtId="171" fontId="0" fillId="0" borderId="0" xfId="0" applyNumberFormat="1" applyFill="1"/>
    <xf numFmtId="172" fontId="60" fillId="0" borderId="0" xfId="0" applyNumberFormat="1" applyFont="1" applyFill="1" applyBorder="1"/>
    <xf numFmtId="165" fontId="0" fillId="0" borderId="0" xfId="1" applyNumberFormat="1" applyFont="1" applyFill="1" applyBorder="1"/>
    <xf numFmtId="165" fontId="59" fillId="0" borderId="0" xfId="1" applyNumberFormat="1" applyFont="1" applyFill="1" applyBorder="1"/>
    <xf numFmtId="165" fontId="23" fillId="0" borderId="0" xfId="1" applyNumberFormat="1" applyFont="1" applyFill="1" applyBorder="1"/>
    <xf numFmtId="165" fontId="59" fillId="0" borderId="0" xfId="1" applyNumberFormat="1" applyFont="1" applyFill="1" applyBorder="1" applyAlignment="1">
      <alignment horizontal="right"/>
    </xf>
    <xf numFmtId="165" fontId="5" fillId="0" borderId="0" xfId="1" applyNumberFormat="1" applyFont="1" applyFill="1" applyBorder="1"/>
    <xf numFmtId="172" fontId="57" fillId="0" borderId="0" xfId="0" applyNumberFormat="1" applyFont="1" applyFill="1"/>
    <xf numFmtId="173" fontId="57" fillId="0" borderId="0" xfId="0" applyNumberFormat="1" applyFont="1" applyFill="1"/>
    <xf numFmtId="172" fontId="0" fillId="0" borderId="0" xfId="0" applyNumberFormat="1"/>
    <xf numFmtId="171" fontId="0" fillId="0" borderId="0" xfId="0" applyNumberFormat="1"/>
    <xf numFmtId="165" fontId="11" fillId="0" borderId="0" xfId="1" applyNumberFormat="1" applyFont="1" applyFill="1" applyBorder="1"/>
    <xf numFmtId="172" fontId="0" fillId="0" borderId="0" xfId="0" applyNumberFormat="1" applyFill="1" applyBorder="1"/>
    <xf numFmtId="3" fontId="5" fillId="0" borderId="0" xfId="1" applyNumberFormat="1" applyFont="1" applyFill="1" applyBorder="1"/>
    <xf numFmtId="3" fontId="9" fillId="0" borderId="0" xfId="1" applyNumberFormat="1" applyFont="1" applyFill="1" applyBorder="1" applyAlignment="1">
      <alignment vertical="center"/>
    </xf>
    <xf numFmtId="165" fontId="5" fillId="0" borderId="0" xfId="1" applyFont="1" applyFill="1" applyBorder="1"/>
    <xf numFmtId="3" fontId="5" fillId="0" borderId="0" xfId="1" applyNumberFormat="1" applyFont="1" applyFill="1"/>
    <xf numFmtId="3" fontId="5" fillId="0" borderId="1" xfId="1" applyNumberFormat="1" applyFont="1" applyFill="1" applyBorder="1"/>
    <xf numFmtId="0" fontId="5" fillId="0" borderId="0" xfId="151" applyBorder="1"/>
    <xf numFmtId="0" fontId="5" fillId="0" borderId="0" xfId="151"/>
    <xf numFmtId="0" fontId="6" fillId="0" borderId="0" xfId="151" applyFont="1"/>
    <xf numFmtId="0" fontId="9" fillId="0" borderId="0" xfId="151" applyFont="1"/>
    <xf numFmtId="0" fontId="9" fillId="0" borderId="0" xfId="151" applyFont="1" applyBorder="1"/>
    <xf numFmtId="0" fontId="8" fillId="0" borderId="0" xfId="151" applyFont="1" applyAlignment="1">
      <alignment horizontal="center"/>
    </xf>
    <xf numFmtId="0" fontId="8" fillId="0" borderId="0" xfId="151" applyFont="1"/>
    <xf numFmtId="3" fontId="6" fillId="0" borderId="0" xfId="151" applyNumberFormat="1" applyFont="1" applyAlignment="1">
      <alignment horizontal="center"/>
    </xf>
    <xf numFmtId="168" fontId="8" fillId="0" borderId="0" xfId="151" applyNumberFormat="1" applyFont="1" applyFill="1"/>
    <xf numFmtId="0" fontId="5" fillId="0" borderId="0" xfId="151" applyFill="1" applyBorder="1"/>
    <xf numFmtId="4" fontId="5" fillId="0" borderId="0" xfId="151" applyNumberFormat="1" applyFill="1" applyBorder="1"/>
    <xf numFmtId="3" fontId="28" fillId="0" borderId="0" xfId="151" applyNumberFormat="1" applyFont="1" applyFill="1" applyBorder="1"/>
    <xf numFmtId="3" fontId="5" fillId="0" borderId="0" xfId="151" applyNumberFormat="1"/>
    <xf numFmtId="0" fontId="28" fillId="0" borderId="0" xfId="151" applyFont="1" applyFill="1" applyBorder="1"/>
    <xf numFmtId="0" fontId="28" fillId="0" borderId="0" xfId="151" applyFont="1" applyBorder="1" applyAlignment="1">
      <alignment horizontal="right"/>
    </xf>
    <xf numFmtId="0" fontId="28" fillId="0" borderId="0" xfId="151" applyFont="1"/>
    <xf numFmtId="0" fontId="28" fillId="0" borderId="0" xfId="151" applyFont="1" applyBorder="1"/>
    <xf numFmtId="3" fontId="5" fillId="0" borderId="0" xfId="151" applyNumberFormat="1" applyFill="1" applyBorder="1"/>
    <xf numFmtId="4" fontId="28" fillId="0" borderId="0" xfId="151" applyNumberFormat="1" applyFont="1" applyBorder="1"/>
    <xf numFmtId="4" fontId="5" fillId="0" borderId="0" xfId="151" applyNumberFormat="1"/>
    <xf numFmtId="0" fontId="28" fillId="0" borderId="0" xfId="151" applyFont="1" applyFill="1"/>
    <xf numFmtId="3" fontId="5" fillId="0" borderId="0" xfId="151" applyNumberFormat="1" applyFill="1"/>
    <xf numFmtId="3" fontId="28" fillId="0" borderId="0" xfId="151" applyNumberFormat="1" applyFont="1" applyFill="1"/>
    <xf numFmtId="3" fontId="55" fillId="0" borderId="0" xfId="151" applyNumberFormat="1" applyFont="1" applyFill="1"/>
    <xf numFmtId="0" fontId="55" fillId="0" borderId="0" xfId="151" applyFont="1" applyFill="1"/>
    <xf numFmtId="0" fontId="56" fillId="0" borderId="0" xfId="151" applyFont="1" applyFill="1"/>
    <xf numFmtId="0" fontId="57" fillId="0" borderId="0" xfId="151" applyFont="1" applyFill="1"/>
    <xf numFmtId="0" fontId="57" fillId="0" borderId="0" xfId="151" applyFont="1" applyFill="1" applyBorder="1"/>
    <xf numFmtId="0" fontId="57" fillId="0" borderId="0" xfId="151" applyFont="1" applyFill="1" applyAlignment="1">
      <alignment horizontal="right"/>
    </xf>
    <xf numFmtId="0" fontId="11" fillId="0" borderId="0" xfId="151" applyFont="1" applyAlignment="1">
      <alignment horizontal="right"/>
    </xf>
    <xf numFmtId="0" fontId="58" fillId="0" borderId="0" xfId="151" applyFont="1" applyFill="1" applyBorder="1"/>
    <xf numFmtId="171" fontId="5" fillId="0" borderId="0" xfId="151" applyNumberFormat="1" applyFill="1"/>
    <xf numFmtId="172" fontId="60" fillId="0" borderId="0" xfId="151" applyNumberFormat="1" applyFont="1" applyFill="1" applyBorder="1"/>
    <xf numFmtId="172" fontId="57" fillId="0" borderId="0" xfId="151" applyNumberFormat="1" applyFont="1" applyFill="1"/>
    <xf numFmtId="173" fontId="57" fillId="0" borderId="0" xfId="151" applyNumberFormat="1" applyFont="1" applyFill="1"/>
    <xf numFmtId="172" fontId="5" fillId="0" borderId="0" xfId="151" applyNumberFormat="1"/>
    <xf numFmtId="171" fontId="5" fillId="0" borderId="0" xfId="151" applyNumberFormat="1"/>
    <xf numFmtId="0" fontId="5" fillId="0" borderId="0" xfId="234"/>
    <xf numFmtId="0" fontId="5" fillId="0" borderId="0" xfId="234" applyFill="1"/>
    <xf numFmtId="3" fontId="5" fillId="0" borderId="0" xfId="234" applyNumberFormat="1"/>
    <xf numFmtId="0" fontId="57" fillId="0" borderId="0" xfId="234" applyFont="1" applyFill="1"/>
    <xf numFmtId="0" fontId="5" fillId="0" borderId="0" xfId="234" applyBorder="1"/>
    <xf numFmtId="0" fontId="57" fillId="0" borderId="0" xfId="234" applyFont="1" applyFill="1" applyBorder="1"/>
    <xf numFmtId="172" fontId="5" fillId="0" borderId="0" xfId="234" applyNumberFormat="1"/>
    <xf numFmtId="173" fontId="57" fillId="0" borderId="0" xfId="234" applyNumberFormat="1" applyFont="1" applyFill="1"/>
    <xf numFmtId="172" fontId="57" fillId="0" borderId="0" xfId="234" applyNumberFormat="1" applyFont="1" applyFill="1"/>
    <xf numFmtId="172" fontId="60" fillId="0" borderId="0" xfId="234" applyNumberFormat="1" applyFont="1" applyFill="1" applyBorder="1"/>
    <xf numFmtId="0" fontId="58" fillId="0" borderId="0" xfId="234" applyFont="1" applyFill="1" applyBorder="1"/>
    <xf numFmtId="0" fontId="57" fillId="0" borderId="0" xfId="234" applyFont="1" applyFill="1" applyAlignment="1">
      <alignment horizontal="right"/>
    </xf>
    <xf numFmtId="0" fontId="56" fillId="0" borderId="0" xfId="234" applyFont="1" applyFill="1"/>
    <xf numFmtId="0" fontId="56" fillId="0" borderId="0" xfId="234" applyFont="1"/>
    <xf numFmtId="0" fontId="55" fillId="0" borderId="0" xfId="234" applyFont="1" applyFill="1"/>
    <xf numFmtId="3" fontId="55" fillId="0" borderId="0" xfId="234" applyNumberFormat="1" applyFont="1" applyFill="1"/>
    <xf numFmtId="0" fontId="9" fillId="0" borderId="0" xfId="234" applyFont="1" applyFill="1"/>
    <xf numFmtId="0" fontId="9" fillId="0" borderId="0" xfId="234" applyFont="1" applyFill="1" applyAlignment="1">
      <alignment horizontal="center"/>
    </xf>
    <xf numFmtId="3" fontId="28" fillId="0" borderId="0" xfId="234" applyNumberFormat="1" applyFont="1" applyFill="1"/>
    <xf numFmtId="0" fontId="9" fillId="0" borderId="0" xfId="234" applyFont="1" applyFill="1" applyAlignment="1">
      <alignment horizontal="right"/>
    </xf>
    <xf numFmtId="165" fontId="0" fillId="0" borderId="0" xfId="1" applyFont="1" applyFill="1"/>
    <xf numFmtId="3" fontId="9" fillId="0" borderId="0" xfId="234" applyNumberFormat="1" applyFont="1" applyFill="1"/>
    <xf numFmtId="3" fontId="5" fillId="0" borderId="0" xfId="234" applyNumberFormat="1" applyFill="1"/>
    <xf numFmtId="3" fontId="28" fillId="0" borderId="0" xfId="234" applyNumberFormat="1" applyFont="1" applyFill="1" applyBorder="1"/>
    <xf numFmtId="0" fontId="9" fillId="0" borderId="0" xfId="234" applyFont="1" applyFill="1" applyBorder="1"/>
    <xf numFmtId="0" fontId="28" fillId="0" borderId="0" xfId="234" applyFont="1"/>
    <xf numFmtId="0" fontId="28" fillId="0" borderId="0" xfId="234" applyFont="1" applyFill="1"/>
    <xf numFmtId="0" fontId="9" fillId="0" borderId="0" xfId="234" applyFont="1"/>
    <xf numFmtId="4" fontId="28" fillId="0" borderId="0" xfId="234" applyNumberFormat="1" applyFont="1" applyBorder="1"/>
    <xf numFmtId="4" fontId="5" fillId="0" borderId="0" xfId="234" applyNumberFormat="1" applyFill="1" applyBorder="1"/>
    <xf numFmtId="3" fontId="5" fillId="0" borderId="0" xfId="234" applyNumberFormat="1" applyFill="1" applyBorder="1"/>
    <xf numFmtId="4" fontId="5" fillId="0" borderId="0" xfId="234" applyNumberFormat="1"/>
    <xf numFmtId="0" fontId="28" fillId="0" borderId="0" xfId="234" applyFont="1" applyFill="1" applyBorder="1"/>
    <xf numFmtId="164" fontId="9" fillId="0" borderId="0" xfId="234" applyNumberFormat="1" applyFont="1" applyFill="1"/>
    <xf numFmtId="0" fontId="28" fillId="0" borderId="0" xfId="234" applyFont="1" applyBorder="1"/>
    <xf numFmtId="0" fontId="5" fillId="0" borderId="0" xfId="234" applyFill="1" applyBorder="1"/>
    <xf numFmtId="3" fontId="9" fillId="0" borderId="0" xfId="234" applyNumberFormat="1" applyFont="1" applyFill="1" applyBorder="1"/>
    <xf numFmtId="0" fontId="28" fillId="0" borderId="0" xfId="234" applyFont="1" applyBorder="1" applyAlignment="1">
      <alignment horizontal="right"/>
    </xf>
    <xf numFmtId="0" fontId="8" fillId="0" borderId="0" xfId="234" applyFont="1" applyFill="1" applyAlignment="1">
      <alignment horizontal="center"/>
    </xf>
    <xf numFmtId="0" fontId="6" fillId="0" borderId="0" xfId="234" applyFont="1" applyFill="1"/>
    <xf numFmtId="0" fontId="10" fillId="0" borderId="0" xfId="234" applyFont="1" applyFill="1"/>
    <xf numFmtId="168" fontId="8" fillId="0" borderId="0" xfId="234" applyNumberFormat="1" applyFont="1" applyFill="1"/>
    <xf numFmtId="3" fontId="6" fillId="0" borderId="0" xfId="234" applyNumberFormat="1" applyFont="1" applyAlignment="1">
      <alignment horizontal="center"/>
    </xf>
    <xf numFmtId="0" fontId="9" fillId="0" borderId="0" xfId="234" applyFont="1" applyBorder="1"/>
    <xf numFmtId="0" fontId="8" fillId="0" borderId="0" xfId="234" applyFont="1"/>
    <xf numFmtId="0" fontId="8" fillId="0" borderId="0" xfId="234" applyFont="1" applyAlignment="1">
      <alignment horizontal="center"/>
    </xf>
    <xf numFmtId="0" fontId="6" fillId="0" borderId="0" xfId="234" applyFont="1"/>
    <xf numFmtId="0" fontId="10" fillId="0" borderId="0" xfId="234" applyFont="1" applyFill="1" applyBorder="1" applyAlignment="1">
      <alignment horizontal="center"/>
    </xf>
    <xf numFmtId="0" fontId="7" fillId="0" borderId="0" xfId="234" applyFont="1" applyFill="1" applyBorder="1"/>
    <xf numFmtId="3" fontId="7" fillId="0" borderId="0" xfId="234" applyNumberFormat="1" applyFont="1" applyFill="1"/>
    <xf numFmtId="0" fontId="7" fillId="0" borderId="0" xfId="234" applyFont="1" applyFill="1"/>
    <xf numFmtId="0" fontId="6" fillId="0" borderId="0" xfId="234" applyFont="1" applyFill="1" applyAlignment="1">
      <alignment horizontal="center"/>
    </xf>
    <xf numFmtId="165" fontId="5" fillId="0" borderId="0" xfId="1" applyFont="1" applyFill="1"/>
    <xf numFmtId="165" fontId="11" fillId="0" borderId="0" xfId="1" applyFont="1" applyFill="1"/>
    <xf numFmtId="43" fontId="9" fillId="0" borderId="0" xfId="151" applyNumberFormat="1" applyFont="1" applyFill="1"/>
    <xf numFmtId="165" fontId="8" fillId="0" borderId="0" xfId="1" applyFont="1" applyFill="1"/>
    <xf numFmtId="165" fontId="10" fillId="0" borderId="0" xfId="1" applyFont="1" applyFill="1"/>
    <xf numFmtId="165" fontId="8" fillId="0" borderId="0" xfId="1" applyFont="1" applyFill="1" applyBorder="1"/>
    <xf numFmtId="165" fontId="11" fillId="0" borderId="0" xfId="1" applyFont="1" applyFill="1" applyBorder="1"/>
    <xf numFmtId="3" fontId="5" fillId="0" borderId="1" xfId="234" applyNumberFormat="1" applyFont="1" applyFill="1" applyBorder="1"/>
    <xf numFmtId="0" fontId="5" fillId="0" borderId="1" xfId="234" applyFill="1" applyBorder="1"/>
    <xf numFmtId="0" fontId="9" fillId="0" borderId="1" xfId="234" applyFont="1" applyFill="1" applyBorder="1"/>
    <xf numFmtId="0" fontId="8" fillId="0" borderId="1" xfId="234" applyFont="1" applyFill="1" applyBorder="1" applyAlignment="1">
      <alignment horizontal="center"/>
    </xf>
    <xf numFmtId="0" fontId="6" fillId="0" borderId="1" xfId="234" applyFont="1" applyFill="1" applyBorder="1"/>
    <xf numFmtId="0" fontId="9" fillId="0" borderId="0" xfId="234" applyFont="1" applyFill="1" applyBorder="1" applyAlignment="1"/>
    <xf numFmtId="0" fontId="5" fillId="0" borderId="0" xfId="234" applyFont="1" applyFill="1" applyBorder="1" applyAlignment="1">
      <alignment horizontal="right" vertical="top"/>
    </xf>
    <xf numFmtId="3" fontId="6" fillId="0" borderId="0" xfId="234" applyNumberFormat="1" applyFont="1" applyFill="1" applyAlignment="1">
      <alignment horizontal="center"/>
    </xf>
    <xf numFmtId="3" fontId="5" fillId="0" borderId="0" xfId="234" applyNumberFormat="1" applyFont="1" applyFill="1"/>
    <xf numFmtId="3" fontId="11" fillId="0" borderId="0" xfId="234" applyNumberFormat="1" applyFont="1" applyFill="1"/>
    <xf numFmtId="0" fontId="8" fillId="0" borderId="0" xfId="234" applyFont="1" applyFill="1"/>
    <xf numFmtId="0" fontId="8" fillId="0" borderId="0" xfId="234" applyFont="1" applyFill="1" applyBorder="1"/>
    <xf numFmtId="168" fontId="9" fillId="0" borderId="0" xfId="234" applyNumberFormat="1" applyFont="1" applyFill="1" applyAlignment="1">
      <alignment horizontal="left"/>
    </xf>
    <xf numFmtId="168" fontId="9" fillId="0" borderId="0" xfId="234" applyNumberFormat="1" applyFont="1" applyFill="1" applyAlignment="1">
      <alignment horizontal="right"/>
    </xf>
    <xf numFmtId="0" fontId="20" fillId="0" borderId="0" xfId="234" applyFont="1" applyFill="1"/>
    <xf numFmtId="0" fontId="6" fillId="0" borderId="0" xfId="234" applyFont="1" applyFill="1" applyAlignment="1">
      <alignment horizontal="left"/>
    </xf>
    <xf numFmtId="0" fontId="5" fillId="0" borderId="0" xfId="234" applyFont="1" applyFill="1"/>
    <xf numFmtId="0" fontId="5" fillId="0" borderId="0" xfId="234" applyFont="1" applyFill="1" applyBorder="1"/>
    <xf numFmtId="3" fontId="5" fillId="0" borderId="0" xfId="234" applyNumberFormat="1" applyFont="1" applyFill="1" applyBorder="1"/>
    <xf numFmtId="0" fontId="15" fillId="0" borderId="0" xfId="234" applyFont="1" applyFill="1"/>
    <xf numFmtId="0" fontId="11" fillId="0" borderId="0" xfId="234" applyFont="1" applyFill="1"/>
    <xf numFmtId="0" fontId="11" fillId="0" borderId="0" xfId="234" applyFont="1" applyFill="1" applyAlignment="1">
      <alignment horizontal="center"/>
    </xf>
    <xf numFmtId="3" fontId="8" fillId="0" borderId="0" xfId="234" applyNumberFormat="1" applyFont="1" applyFill="1" applyBorder="1"/>
    <xf numFmtId="3" fontId="9" fillId="0" borderId="0" xfId="234" applyNumberFormat="1" applyFont="1" applyFill="1" applyBorder="1" applyAlignment="1">
      <alignment horizontal="right"/>
    </xf>
    <xf numFmtId="0" fontId="11" fillId="0" borderId="0" xfId="234" applyFont="1" applyFill="1" applyAlignment="1">
      <alignment horizontal="left"/>
    </xf>
    <xf numFmtId="0" fontId="19" fillId="0" borderId="0" xfId="234" applyFont="1" applyFill="1"/>
    <xf numFmtId="0" fontId="8" fillId="0" borderId="0" xfId="234" applyFont="1" applyFill="1" applyAlignment="1">
      <alignment horizontal="right"/>
    </xf>
    <xf numFmtId="0" fontId="6" fillId="0" borderId="0" xfId="234" applyFont="1" applyFill="1" applyBorder="1"/>
    <xf numFmtId="0" fontId="8" fillId="0" borderId="0" xfId="234" applyFont="1" applyFill="1" applyBorder="1" applyAlignment="1">
      <alignment horizontal="right"/>
    </xf>
    <xf numFmtId="3" fontId="11" fillId="0" borderId="0" xfId="234" applyNumberFormat="1" applyFont="1" applyFill="1" applyBorder="1"/>
    <xf numFmtId="0" fontId="19" fillId="0" borderId="0" xfId="234" applyFont="1" applyFill="1" applyBorder="1" applyAlignment="1">
      <alignment horizontal="center"/>
    </xf>
    <xf numFmtId="1" fontId="9" fillId="0" borderId="0" xfId="234" applyNumberFormat="1" applyFont="1" applyFill="1" applyAlignment="1">
      <alignment vertical="center"/>
    </xf>
    <xf numFmtId="0" fontId="9" fillId="0" borderId="0" xfId="234" applyFont="1" applyFill="1" applyAlignment="1">
      <alignment vertical="center"/>
    </xf>
    <xf numFmtId="3" fontId="9" fillId="0" borderId="0" xfId="234" applyNumberFormat="1" applyFont="1" applyFill="1" applyAlignment="1">
      <alignment vertical="center"/>
    </xf>
    <xf numFmtId="0" fontId="14" fillId="0" borderId="0" xfId="234" applyFont="1" applyFill="1" applyAlignment="1">
      <alignment horizontal="left"/>
    </xf>
    <xf numFmtId="3" fontId="8" fillId="0" borderId="0" xfId="234" applyNumberFormat="1" applyFont="1" applyFill="1"/>
    <xf numFmtId="3" fontId="15" fillId="0" borderId="0" xfId="234" applyNumberFormat="1" applyFont="1" applyFill="1"/>
    <xf numFmtId="3" fontId="10" fillId="0" borderId="0" xfId="234" applyNumberFormat="1" applyFont="1" applyFill="1"/>
    <xf numFmtId="167" fontId="9" fillId="0" borderId="0" xfId="234" applyNumberFormat="1" applyFont="1" applyFill="1"/>
    <xf numFmtId="3" fontId="8" fillId="0" borderId="0" xfId="234" applyNumberFormat="1" applyFont="1" applyFill="1" applyAlignment="1">
      <alignment horizontal="center"/>
    </xf>
    <xf numFmtId="0" fontId="14" fillId="0" borderId="0" xfId="234" applyFont="1" applyFill="1"/>
    <xf numFmtId="0" fontId="9" fillId="0" borderId="0" xfId="234" applyFont="1" applyFill="1" applyAlignment="1">
      <alignment horizontal="left"/>
    </xf>
    <xf numFmtId="3" fontId="9" fillId="0" borderId="0" xfId="234" applyNumberFormat="1" applyFont="1" applyFill="1" applyAlignment="1">
      <alignment horizontal="right"/>
    </xf>
    <xf numFmtId="174" fontId="11" fillId="0" borderId="0" xfId="1" applyNumberFormat="1" applyFont="1" applyFill="1" applyBorder="1"/>
    <xf numFmtId="175" fontId="8" fillId="0" borderId="0" xfId="1" applyNumberFormat="1" applyFont="1" applyFill="1" applyBorder="1"/>
    <xf numFmtId="176" fontId="8" fillId="0" borderId="0" xfId="1" applyNumberFormat="1" applyFont="1" applyFill="1" applyBorder="1"/>
    <xf numFmtId="172" fontId="5" fillId="0" borderId="0" xfId="234" applyNumberFormat="1" applyFill="1"/>
    <xf numFmtId="171" fontId="5" fillId="0" borderId="0" xfId="234" applyNumberFormat="1"/>
    <xf numFmtId="171" fontId="5" fillId="0" borderId="0" xfId="234" applyNumberFormat="1" applyFill="1"/>
    <xf numFmtId="0" fontId="5" fillId="0" borderId="0" xfId="234" applyFont="1" applyFill="1" applyBorder="1" applyAlignment="1">
      <alignment horizontal="right"/>
    </xf>
    <xf numFmtId="0" fontId="59" fillId="0" borderId="0" xfId="234" applyFont="1" applyFill="1" applyBorder="1"/>
    <xf numFmtId="0" fontId="11" fillId="0" borderId="0" xfId="234" applyFont="1" applyFill="1" applyBorder="1" applyAlignment="1">
      <alignment horizontal="right"/>
    </xf>
    <xf numFmtId="0" fontId="11" fillId="0" borderId="0" xfId="234" applyFont="1" applyAlignment="1">
      <alignment horizontal="right"/>
    </xf>
    <xf numFmtId="0" fontId="56" fillId="0" borderId="0" xfId="234" applyFont="1" applyFill="1" applyBorder="1"/>
    <xf numFmtId="0" fontId="56" fillId="0" borderId="0" xfId="234" applyFont="1" applyFill="1" applyBorder="1" applyAlignment="1">
      <alignment horizontal="right"/>
    </xf>
    <xf numFmtId="177" fontId="0" fillId="0" borderId="0" xfId="1" applyNumberFormat="1" applyFont="1" applyFill="1"/>
    <xf numFmtId="3" fontId="8" fillId="0" borderId="0" xfId="1" applyNumberFormat="1" applyFont="1" applyFill="1" applyBorder="1" applyAlignment="1">
      <alignment horizontal="center"/>
    </xf>
    <xf numFmtId="0" fontId="8" fillId="0" borderId="0" xfId="151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1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19" fontId="0" fillId="0" borderId="0" xfId="0" applyNumberFormat="1" applyAlignment="1">
      <alignment horizontal="right" wrapText="1"/>
    </xf>
  </cellXfs>
  <cellStyles count="249">
    <cellStyle name="(Negative)" xfId="49"/>
    <cellStyle name="20% - Accent1 2" xfId="50"/>
    <cellStyle name="20% - Accent2 2" xfId="51"/>
    <cellStyle name="20% - Accent3 2" xfId="52"/>
    <cellStyle name="20% - Accent4 2" xfId="53"/>
    <cellStyle name="20% - Accent5 2" xfId="54"/>
    <cellStyle name="20% - Accent6 2" xfId="55"/>
    <cellStyle name="40% - Accent1 2" xfId="56"/>
    <cellStyle name="40% - Accent2 2" xfId="57"/>
    <cellStyle name="40% - Accent3 2" xfId="58"/>
    <cellStyle name="40% - Accent4 2" xfId="59"/>
    <cellStyle name="40% - Accent5 2" xfId="60"/>
    <cellStyle name="40% - Accent6 2" xfId="61"/>
    <cellStyle name="60% - Accent1 2" xfId="62"/>
    <cellStyle name="60% - Accent2 2" xfId="63"/>
    <cellStyle name="60% - Accent3 2" xfId="64"/>
    <cellStyle name="60% - Accent4 2" xfId="65"/>
    <cellStyle name="60% - Accent5 2" xfId="66"/>
    <cellStyle name="60% - Accent6 2" xfId="67"/>
    <cellStyle name="Accent1 2" xfId="68"/>
    <cellStyle name="Accent2 2" xfId="69"/>
    <cellStyle name="Accent3 2" xfId="70"/>
    <cellStyle name="Accent4 2" xfId="71"/>
    <cellStyle name="Accent5 2" xfId="72"/>
    <cellStyle name="Accent6 2" xfId="73"/>
    <cellStyle name="Bad 2" xfId="74"/>
    <cellStyle name="Calculation 2" xfId="75"/>
    <cellStyle name="Calculation 2 2" xfId="152"/>
    <cellStyle name="Calculation 2 2 2" xfId="153"/>
    <cellStyle name="Calculation 2 3" xfId="154"/>
    <cellStyle name="Check Cell 2" xfId="76"/>
    <cellStyle name="Comma" xfId="1" builtinId="3"/>
    <cellStyle name="Comma 10" xfId="235"/>
    <cellStyle name="Comma 11" xfId="236"/>
    <cellStyle name="Comma 12" xfId="237"/>
    <cellStyle name="Comma 13" xfId="243"/>
    <cellStyle name="Comma 14" xfId="244"/>
    <cellStyle name="Comma 2" xfId="2"/>
    <cellStyle name="Comma 2 2" xfId="77"/>
    <cellStyle name="Comma 2 2 2" xfId="78"/>
    <cellStyle name="Comma 2 2 3" xfId="233"/>
    <cellStyle name="Comma 2 3" xfId="79"/>
    <cellStyle name="Comma 2 4" xfId="80"/>
    <cellStyle name="Comma 3" xfId="3"/>
    <cellStyle name="Comma 3 2" xfId="81"/>
    <cellStyle name="Comma 3 2 2" xfId="155"/>
    <cellStyle name="Comma 3 2 2 2" xfId="156"/>
    <cellStyle name="Comma 3 2 3" xfId="157"/>
    <cellStyle name="Comma 3 3" xfId="82"/>
    <cellStyle name="Comma 3 3 2" xfId="158"/>
    <cellStyle name="Comma 3 4" xfId="83"/>
    <cellStyle name="Comma 3 5" xfId="84"/>
    <cellStyle name="Comma 3 6" xfId="231"/>
    <cellStyle name="Comma 4" xfId="4"/>
    <cellStyle name="Comma 4 2" xfId="85"/>
    <cellStyle name="Comma 4 2 2" xfId="159"/>
    <cellStyle name="Comma 4 3" xfId="86"/>
    <cellStyle name="Comma 4 4" xfId="87"/>
    <cellStyle name="Comma 5" xfId="88"/>
    <cellStyle name="Comma 5 2" xfId="89"/>
    <cellStyle name="Comma 5 2 2" xfId="160"/>
    <cellStyle name="Comma 5 3" xfId="90"/>
    <cellStyle name="Comma 5 4" xfId="91"/>
    <cellStyle name="Comma 6" xfId="92"/>
    <cellStyle name="Comma 6 2" xfId="93"/>
    <cellStyle name="Comma 6 2 2" xfId="161"/>
    <cellStyle name="Comma 6 2 2 2" xfId="162"/>
    <cellStyle name="Comma 6 2 3" xfId="163"/>
    <cellStyle name="Comma 6 3" xfId="164"/>
    <cellStyle name="Comma 6 3 2" xfId="165"/>
    <cellStyle name="Comma 6 4" xfId="166"/>
    <cellStyle name="Comma 7" xfId="94"/>
    <cellStyle name="Comma 7 2" xfId="167"/>
    <cellStyle name="Comma 8" xfId="168"/>
    <cellStyle name="Comma 9" xfId="238"/>
    <cellStyle name="Currency 2" xfId="95"/>
    <cellStyle name="Currency 2 2" xfId="96"/>
    <cellStyle name="Currency 2 2 2" xfId="169"/>
    <cellStyle name="Currency 2 3" xfId="97"/>
    <cellStyle name="Currency 3" xfId="98"/>
    <cellStyle name="Currency 3 2" xfId="170"/>
    <cellStyle name="Currency 4" xfId="171"/>
    <cellStyle name="Currency 5" xfId="239"/>
    <cellStyle name="Currency 6" xfId="240"/>
    <cellStyle name="Explanatory Text 2" xfId="99"/>
    <cellStyle name="Fortis Formula" xfId="100"/>
    <cellStyle name="Fortis Input" xfId="101"/>
    <cellStyle name="Fortis Input 2" xfId="172"/>
    <cellStyle name="Fortis Input 2 2" xfId="173"/>
    <cellStyle name="Fortis Input 3" xfId="174"/>
    <cellStyle name="Fortis Label" xfId="102"/>
    <cellStyle name="Fortis Label 2" xfId="175"/>
    <cellStyle name="Fortis Label 2 2" xfId="176"/>
    <cellStyle name="Fortis Label 3" xfId="177"/>
    <cellStyle name="Fortis Table Header" xfId="103"/>
    <cellStyle name="Fortis Table Header 2" xfId="178"/>
    <cellStyle name="Fortis Table Header 2 2" xfId="179"/>
    <cellStyle name="Fortis Table Header 3" xfId="180"/>
    <cellStyle name="Good 2" xfId="104"/>
    <cellStyle name="Heading 1 2" xfId="105"/>
    <cellStyle name="Heading 2 2" xfId="106"/>
    <cellStyle name="Heading 3 2" xfId="107"/>
    <cellStyle name="Heading 4 2" xfId="108"/>
    <cellStyle name="Hyperlink" xfId="5" builtinId="8"/>
    <cellStyle name="Hyperlink 2" xfId="6"/>
    <cellStyle name="Hyperlink 2 2" xfId="7"/>
    <cellStyle name="Hyperlink 2 3" xfId="232"/>
    <cellStyle name="Hyperlink 3" xfId="109"/>
    <cellStyle name="Hyperlink_New Reserves Template Apr09" xfId="8"/>
    <cellStyle name="Hyperlink_New Reserves Template Dec08" xfId="9"/>
    <cellStyle name="Hyperlink_New Reserves Template JAN09V1" xfId="10"/>
    <cellStyle name="Hyperlink_New Reserves Template Mar09" xfId="11"/>
    <cellStyle name="Hyperlink_New Reserves Template Nov08" xfId="12"/>
    <cellStyle name="Hyperlink_New Reserves Template Oct08" xfId="13"/>
    <cellStyle name="Hyperlink_New Reserves Template Oct09" xfId="14"/>
    <cellStyle name="Hyperlink_TEMPLATE Aug08" xfId="15"/>
    <cellStyle name="Hyperlink_TEMPLATE July08" xfId="16"/>
    <cellStyle name="Hyperlink_TEMPLATE June08" xfId="17"/>
    <cellStyle name="Hyperlink_TEMPLATE May08" xfId="18"/>
    <cellStyle name="Hyperlink_TEMPLATE sep08" xfId="19"/>
    <cellStyle name="Hyperlink_TemplateApr06" xfId="20"/>
    <cellStyle name="Hyperlink_TemplateAPR07" xfId="21"/>
    <cellStyle name="Hyperlink_TemplateAPR08" xfId="22"/>
    <cellStyle name="Hyperlink_TemplateAug06" xfId="23"/>
    <cellStyle name="Hyperlink_TemplateAug07" xfId="24"/>
    <cellStyle name="Hyperlink_TemplateDec05" xfId="25"/>
    <cellStyle name="Hyperlink_TEMPLATEdec06" xfId="26"/>
    <cellStyle name="Hyperlink_Templatedec07" xfId="27"/>
    <cellStyle name="Hyperlink_templateFeb06" xfId="28"/>
    <cellStyle name="Hyperlink_Templatefeb08" xfId="29"/>
    <cellStyle name="Hyperlink_TemplateJan06" xfId="30"/>
    <cellStyle name="Hyperlink_TemplateJan08" xfId="31"/>
    <cellStyle name="Hyperlink_TemplateJul06" xfId="32"/>
    <cellStyle name="Hyperlink_TemplateJul07" xfId="33"/>
    <cellStyle name="Hyperlink_TemplateJun06" xfId="34"/>
    <cellStyle name="Hyperlink_TemplateJun07" xfId="35"/>
    <cellStyle name="Hyperlink_templateMar06" xfId="36"/>
    <cellStyle name="Hyperlink_TemplateMAR08" xfId="37"/>
    <cellStyle name="Hyperlink_TemplateMay06" xfId="38"/>
    <cellStyle name="Hyperlink_Templatemay07" xfId="39"/>
    <cellStyle name="Hyperlink_TemplateNov05" xfId="40"/>
    <cellStyle name="Hyperlink_TemplateNov06" xfId="41"/>
    <cellStyle name="Hyperlink_Templatenov07" xfId="42"/>
    <cellStyle name="Hyperlink_TemplateOct06" xfId="43"/>
    <cellStyle name="Hyperlink_TemplateOct07" xfId="44"/>
    <cellStyle name="Hyperlink_TemplateSep06" xfId="45"/>
    <cellStyle name="Hyperlink_TemplateSep07" xfId="46"/>
    <cellStyle name="Input 2" xfId="110"/>
    <cellStyle name="Input 2 2" xfId="181"/>
    <cellStyle name="Input 2 2 2" xfId="182"/>
    <cellStyle name="Input 2 3" xfId="183"/>
    <cellStyle name="LargeTitle" xfId="111"/>
    <cellStyle name="Linked Cell 2" xfId="112"/>
    <cellStyle name="Neutral 2" xfId="113"/>
    <cellStyle name="Normal" xfId="0" builtinId="0"/>
    <cellStyle name="Normal 10" xfId="241"/>
    <cellStyle name="Normal 11" xfId="242"/>
    <cellStyle name="Normal 12" xfId="245"/>
    <cellStyle name="Normal 13" xfId="246"/>
    <cellStyle name="Normal 13 2" xfId="247"/>
    <cellStyle name="Normal 2" xfId="47"/>
    <cellStyle name="Normal 2 2" xfId="114"/>
    <cellStyle name="Normal 2 2 2" xfId="234"/>
    <cellStyle name="Normal 2 3" xfId="115"/>
    <cellStyle name="Normal 2 3 2" xfId="184"/>
    <cellStyle name="Normal 2 3 2 2" xfId="185"/>
    <cellStyle name="Normal 2 3 3" xfId="186"/>
    <cellStyle name="Normal 2 4" xfId="116"/>
    <cellStyle name="Normal 2 4 2" xfId="187"/>
    <cellStyle name="Normal 2 5" xfId="188"/>
    <cellStyle name="Normal 3" xfId="48"/>
    <cellStyle name="Normal 3 2" xfId="117"/>
    <cellStyle name="Normal 3 2 2" xfId="118"/>
    <cellStyle name="Normal 3 2 2 2" xfId="189"/>
    <cellStyle name="Normal 3 2 2 2 2" xfId="190"/>
    <cellStyle name="Normal 3 2 2 3" xfId="191"/>
    <cellStyle name="Normal 3 2 3" xfId="192"/>
    <cellStyle name="Normal 3 2 3 2" xfId="193"/>
    <cellStyle name="Normal 3 2 4" xfId="194"/>
    <cellStyle name="Normal 3 3" xfId="119"/>
    <cellStyle name="Normal 3 4" xfId="120"/>
    <cellStyle name="Normal 4" xfId="121"/>
    <cellStyle name="Normal 4 2" xfId="122"/>
    <cellStyle name="Normal 4 3" xfId="123"/>
    <cellStyle name="Normal 5" xfId="124"/>
    <cellStyle name="Normal 5 2" xfId="125"/>
    <cellStyle name="Normal 5 2 2" xfId="195"/>
    <cellStyle name="Normal 5 2 2 2" xfId="196"/>
    <cellStyle name="Normal 5 2 3" xfId="197"/>
    <cellStyle name="Normal 5 3" xfId="126"/>
    <cellStyle name="Normal 5 3 2" xfId="198"/>
    <cellStyle name="Normal 5 4" xfId="199"/>
    <cellStyle name="Normal 6" xfId="127"/>
    <cellStyle name="Normal 6 2" xfId="128"/>
    <cellStyle name="Normal 6 2 2" xfId="200"/>
    <cellStyle name="Normal 6 2 2 2" xfId="201"/>
    <cellStyle name="Normal 6 2 3" xfId="202"/>
    <cellStyle name="Normal 6 3" xfId="129"/>
    <cellStyle name="Normal 6 3 2" xfId="203"/>
    <cellStyle name="Normal 6 4" xfId="204"/>
    <cellStyle name="Normal 7" xfId="130"/>
    <cellStyle name="Normal 7 2" xfId="131"/>
    <cellStyle name="Normal 7 2 2" xfId="205"/>
    <cellStyle name="Normal 7 2 2 2" xfId="206"/>
    <cellStyle name="Normal 7 2 3" xfId="207"/>
    <cellStyle name="Normal 7 3" xfId="208"/>
    <cellStyle name="Normal 7 3 2" xfId="209"/>
    <cellStyle name="Normal 7 4" xfId="210"/>
    <cellStyle name="Normal 8" xfId="132"/>
    <cellStyle name="Normal 9" xfId="151"/>
    <cellStyle name="Note 2" xfId="133"/>
    <cellStyle name="Note 2 2" xfId="211"/>
    <cellStyle name="Note 2 2 2" xfId="212"/>
    <cellStyle name="Note 2 3" xfId="213"/>
    <cellStyle name="Output 2" xfId="134"/>
    <cellStyle name="Output 2 2" xfId="214"/>
    <cellStyle name="Output 2 2 2" xfId="215"/>
    <cellStyle name="Output 2 3" xfId="216"/>
    <cellStyle name="Percent 2" xfId="135"/>
    <cellStyle name="Percent 2 2" xfId="136"/>
    <cellStyle name="Percent 2 2 2" xfId="137"/>
    <cellStyle name="Percent 2 2 2 2" xfId="217"/>
    <cellStyle name="Percent 2 2 2 2 2" xfId="218"/>
    <cellStyle name="Percent 2 2 2 3" xfId="219"/>
    <cellStyle name="Percent 2 2 3" xfId="220"/>
    <cellStyle name="Percent 2 2 3 2" xfId="221"/>
    <cellStyle name="Percent 2 2 4" xfId="222"/>
    <cellStyle name="Percent 2 3" xfId="138"/>
    <cellStyle name="Percent 2 4" xfId="139"/>
    <cellStyle name="Percent 3" xfId="140"/>
    <cellStyle name="Percent 4" xfId="141"/>
    <cellStyle name="Percent 5" xfId="248"/>
    <cellStyle name="PvtColumn" xfId="142"/>
    <cellStyle name="PvtColumn 2" xfId="223"/>
    <cellStyle name="PvtColumn 2 2" xfId="224"/>
    <cellStyle name="PvtLabel" xfId="143"/>
    <cellStyle name="PvtTotals" xfId="144"/>
    <cellStyle name="PvtTotals 2" xfId="225"/>
    <cellStyle name="PvtTotals 2 2" xfId="226"/>
    <cellStyle name="PvtTotals 3" xfId="227"/>
    <cellStyle name="Style 1" xfId="145"/>
    <cellStyle name="TableHeading" xfId="146"/>
    <cellStyle name="TableRow" xfId="147"/>
    <cellStyle name="Title 2" xfId="148"/>
    <cellStyle name="Total 2" xfId="149"/>
    <cellStyle name="Total 2 2" xfId="228"/>
    <cellStyle name="Total 2 2 2" xfId="229"/>
    <cellStyle name="Total 2 3" xfId="230"/>
    <cellStyle name="Warning Text 2" xfId="15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externalLink" Target="externalLinks/externalLink2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3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4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externalLink" Target="externalLinks/externalLink4.xml"/><Relationship Id="rId291" Type="http://schemas.openxmlformats.org/officeDocument/2006/relationships/customXml" Target="../customXml/item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externalLink" Target="externalLinks/externalLink15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externalLink" Target="externalLinks/externalLink5.xml"/><Relationship Id="rId292" Type="http://schemas.openxmlformats.org/officeDocument/2006/relationships/customXml" Target="../customXml/item2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externalLink" Target="externalLinks/externalLink6.xml"/><Relationship Id="rId293" Type="http://schemas.openxmlformats.org/officeDocument/2006/relationships/customXml" Target="../customXml/item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7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8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8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9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9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20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10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theme" Target="theme/theme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externalLink" Target="externalLinks/externalLink1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2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RPortbl\Markets\325393\848022_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4/Jan%202015/Reserves%20Template%20Jan15%20REPUBLISH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6/Jul%202015/Reserves%20Template%20Jul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6/Jun%202015/Reserves%20Template%20Jun15%20REPUBLISH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4/Mar%202015/Reserves%20Template%20Mar15%20REPUBLISH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6/May%202015/Reserves%20Template%20May15%20REPUBLISH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ffdata\Ramd\ACCOUNTING\Reserves\reserves\Lorraine%20Reserves%20Test\2014\Oct%202014\Reserves%20Template%20Oct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6/Nov%202015/Reserves%20Template%20Nov%201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ffdata\Ramd\ACCOUNTING\Reserves\reserves\Lorraine%20Reserves%20Test\2014\Sep%202014\Reserves%20Template%20Sep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20324\AppData\Local\Microsoft\Windows\Temporary%20Internet%20Files\Content.Outlook\0INDUJFP\Jun%202013\Reserves%20Template%20Jun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15505\AppData\Local\Microsoft\Windows\Temporary%20Internet%20Files\Content.Outlook\0YJWGTFP\jan\Mar%202014\Reserves%20Template%20Mar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RPortbl\Markets\324135\848022_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s\GRP\Reserves\Reswork\Template\Monthly\2013\Jan%202013\Dec%202012\Reserves%20Template%20Dec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ffdata\Ramd\ACCOUNTING\Reserves\reserves\Lorraine%20Reserves%20Test\2014\Mar%202014\Reserves%20Template%20Mar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6/Apr%202015/Reserves%20Template%20Apr15%20REPUBLIS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6/Aug%202015/Reserves%20Template%20Aug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ffdata\Ramd\ACCOUNTING\Reserves\reserves\Lorraine%20Reserves%20Test\2014\Dec%202014\Reserves%20Template%20Dec14%20REPUBLISH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6/Dec%202015/Reserves%20Template%20Dec%20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ofengland.co.uk/Offdata/Ramd/ACCOUNTING/Reserves/reserves/Lorraine%20Reserves%20Test/2014/Feb%202015/Reserves%20Template%20Feb15%20REPUBLIS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848022_1"/>
    </sheetNames>
    <definedNames>
      <definedName name="Choices_Wrapper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  <sheetName val="Sheet1"/>
    </sheetNames>
    <sheetDataSet>
      <sheetData sheetId="0"/>
      <sheetData sheetId="1">
        <row r="3">
          <cell r="J3">
            <v>0</v>
          </cell>
          <cell r="L3">
            <v>6</v>
          </cell>
        </row>
        <row r="4">
          <cell r="I4">
            <v>1</v>
          </cell>
        </row>
        <row r="15">
          <cell r="D15">
            <v>42035</v>
          </cell>
        </row>
        <row r="16">
          <cell r="D16">
            <v>42004</v>
          </cell>
        </row>
      </sheetData>
      <sheetData sheetId="2">
        <row r="18">
          <cell r="F18" t="str">
            <v>N:\Offdata\Ramd\ACCOUNTING\Reserves\reserves\Lorraine Reserves Test\2014\Jan 2015\Reserves Template Jan15.xlsx</v>
          </cell>
        </row>
      </sheetData>
      <sheetData sheetId="3"/>
      <sheetData sheetId="4">
        <row r="22">
          <cell r="I22">
            <v>0</v>
          </cell>
        </row>
      </sheetData>
      <sheetData sheetId="5">
        <row r="12">
          <cell r="L12">
            <v>74776803164.796021</v>
          </cell>
        </row>
      </sheetData>
      <sheetData sheetId="6">
        <row r="8">
          <cell r="L8">
            <v>112010.65740089293</v>
          </cell>
        </row>
      </sheetData>
      <sheetData sheetId="7">
        <row r="1">
          <cell r="O1">
            <v>1.5017499892624899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107216.43326880541</v>
          </cell>
        </row>
      </sheetData>
      <sheetData sheetId="11">
        <row r="10">
          <cell r="E10">
            <v>69993.175350905847</v>
          </cell>
        </row>
      </sheetData>
      <sheetData sheetId="12"/>
      <sheetData sheetId="13"/>
      <sheetData sheetId="14"/>
      <sheetData sheetId="15">
        <row r="9">
          <cell r="B9">
            <v>0.88624983000000002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21">
          <cell r="C21">
            <v>-422498508.02000004</v>
          </cell>
        </row>
      </sheetData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  <sheetName val="Reserves Template Jul15"/>
    </sheetNames>
    <sheetDataSet>
      <sheetData sheetId="0"/>
      <sheetData sheetId="1">
        <row r="3">
          <cell r="L3">
            <v>4</v>
          </cell>
        </row>
        <row r="4">
          <cell r="I4">
            <v>1</v>
          </cell>
        </row>
        <row r="15">
          <cell r="D15">
            <v>42216</v>
          </cell>
        </row>
        <row r="16">
          <cell r="D16">
            <v>42185</v>
          </cell>
        </row>
      </sheetData>
      <sheetData sheetId="2">
        <row r="18">
          <cell r="F18" t="str">
            <v>N:\Offdata\Ramd\ACCOUNTING\Reserves\reserves\Lorraine Reserves Test\2016\Jul 2015\Reserves Template Jul15.xlsx</v>
          </cell>
        </row>
      </sheetData>
      <sheetData sheetId="3"/>
      <sheetData sheetId="4">
        <row r="51">
          <cell r="I51">
            <v>0</v>
          </cell>
        </row>
      </sheetData>
      <sheetData sheetId="5">
        <row r="8">
          <cell r="L8">
            <v>129420673254.4353</v>
          </cell>
        </row>
      </sheetData>
      <sheetData sheetId="6">
        <row r="8">
          <cell r="L8">
            <v>129760.47508931189</v>
          </cell>
        </row>
      </sheetData>
      <sheetData sheetId="7">
        <row r="1">
          <cell r="O1">
            <v>1.5607490346767201</v>
          </cell>
        </row>
      </sheetData>
      <sheetData sheetId="8">
        <row r="4">
          <cell r="D4" t="str">
            <v>AUD_RBA</v>
          </cell>
        </row>
      </sheetData>
      <sheetData sheetId="9"/>
      <sheetData sheetId="10">
        <row r="10">
          <cell r="G10">
            <v>125620.10369392851</v>
          </cell>
        </row>
      </sheetData>
      <sheetData sheetId="11">
        <row r="10">
          <cell r="G10">
            <v>82922.15492623538</v>
          </cell>
        </row>
      </sheetData>
      <sheetData sheetId="12"/>
      <sheetData sheetId="13">
        <row r="55">
          <cell r="L55" t="str">
            <v>JPY</v>
          </cell>
        </row>
      </sheetData>
      <sheetData sheetId="14"/>
      <sheetData sheetId="15">
        <row r="9">
          <cell r="B9">
            <v>0.90518200000000004</v>
          </cell>
        </row>
      </sheetData>
      <sheetData sheetId="16"/>
      <sheetData sheetId="17"/>
      <sheetData sheetId="18"/>
      <sheetData sheetId="19"/>
      <sheetData sheetId="20"/>
      <sheetData sheetId="21">
        <row r="8">
          <cell r="L8">
            <v>506600</v>
          </cell>
        </row>
      </sheetData>
      <sheetData sheetId="22"/>
      <sheetData sheetId="23">
        <row r="21">
          <cell r="C21">
            <v>0</v>
          </cell>
        </row>
      </sheetData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 refreshError="1"/>
      <sheetData sheetId="1" refreshError="1">
        <row r="3">
          <cell r="L3">
            <v>4</v>
          </cell>
        </row>
        <row r="15">
          <cell r="D15">
            <v>42185</v>
          </cell>
        </row>
        <row r="16">
          <cell r="D16">
            <v>42155</v>
          </cell>
        </row>
      </sheetData>
      <sheetData sheetId="2" refreshError="1">
        <row r="18">
          <cell r="F18" t="str">
            <v>N:\Offdata\Ramd\ACCOUNTING\Reserves\reserves\Lorraine Reserves Test\2014\Mar 2015\Reserves Template Mar15.xlsx</v>
          </cell>
        </row>
      </sheetData>
      <sheetData sheetId="3" refreshError="1"/>
      <sheetData sheetId="4">
        <row r="21">
          <cell r="N21">
            <v>0</v>
          </cell>
        </row>
      </sheetData>
      <sheetData sheetId="5">
        <row r="12">
          <cell r="L12">
            <v>89477687196.152313</v>
          </cell>
        </row>
      </sheetData>
      <sheetData sheetId="6" refreshError="1"/>
      <sheetData sheetId="7">
        <row r="1">
          <cell r="O1">
            <v>1.5728499919171239</v>
          </cell>
        </row>
      </sheetData>
      <sheetData sheetId="8">
        <row r="4">
          <cell r="D4" t="str">
            <v>AUD_RBA</v>
          </cell>
        </row>
      </sheetData>
      <sheetData sheetId="9" refreshError="1"/>
      <sheetData sheetId="10">
        <row r="10">
          <cell r="G10">
            <v>122936.49769064</v>
          </cell>
        </row>
      </sheetData>
      <sheetData sheetId="11">
        <row r="10">
          <cell r="G10">
            <v>80850.802971101046</v>
          </cell>
        </row>
      </sheetData>
      <sheetData sheetId="12" refreshError="1"/>
      <sheetData sheetId="13" refreshError="1"/>
      <sheetData sheetId="14" refreshError="1"/>
      <sheetData sheetId="15">
        <row r="8">
          <cell r="B8">
            <v>6.6958000000000002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/>
      <sheetData sheetId="1">
        <row r="3">
          <cell r="L3">
            <v>4</v>
          </cell>
        </row>
        <row r="4">
          <cell r="I4">
            <v>1</v>
          </cell>
        </row>
        <row r="15">
          <cell r="D15">
            <v>42094</v>
          </cell>
        </row>
        <row r="16">
          <cell r="D16">
            <v>42063</v>
          </cell>
        </row>
      </sheetData>
      <sheetData sheetId="2">
        <row r="18">
          <cell r="F18" t="str">
            <v>N:\Offdata\Ramd\ACCOUNTING\Reserves\reserves\Lorraine Reserves Test\2014\Mar 2015\Reserves Template Mar15.xlsx</v>
          </cell>
        </row>
      </sheetData>
      <sheetData sheetId="3"/>
      <sheetData sheetId="4">
        <row r="21">
          <cell r="N21">
            <v>0</v>
          </cell>
        </row>
      </sheetData>
      <sheetData sheetId="5">
        <row r="12">
          <cell r="L12">
            <v>84887435559.831726</v>
          </cell>
        </row>
      </sheetData>
      <sheetData sheetId="6">
        <row r="12">
          <cell r="L12">
            <v>84887.43555983172</v>
          </cell>
        </row>
      </sheetData>
      <sheetData sheetId="7">
        <row r="1">
          <cell r="O1">
            <v>1.4847499991314212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113859.5759750749</v>
          </cell>
        </row>
      </sheetData>
      <sheetData sheetId="11">
        <row r="10">
          <cell r="E10">
            <v>75770.520540798258</v>
          </cell>
        </row>
      </sheetData>
      <sheetData sheetId="12">
        <row r="12">
          <cell r="L12">
            <v>17616.639457525325</v>
          </cell>
        </row>
      </sheetData>
      <sheetData sheetId="13">
        <row r="53">
          <cell r="L53" t="str">
            <v>USD</v>
          </cell>
        </row>
      </sheetData>
      <sheetData sheetId="14"/>
      <sheetData sheetId="15">
        <row r="9">
          <cell r="B9">
            <v>0.93096867000000005</v>
          </cell>
        </row>
      </sheetData>
      <sheetData sheetId="16"/>
      <sheetData sheetId="17"/>
      <sheetData sheetId="18">
        <row r="26">
          <cell r="L26">
            <v>0</v>
          </cell>
        </row>
      </sheetData>
      <sheetData sheetId="19"/>
      <sheetData sheetId="20"/>
      <sheetData sheetId="21">
        <row r="12">
          <cell r="L12">
            <v>-502154540</v>
          </cell>
        </row>
      </sheetData>
      <sheetData sheetId="22">
        <row r="12">
          <cell r="L12">
            <v>6027229</v>
          </cell>
        </row>
      </sheetData>
      <sheetData sheetId="23">
        <row r="21">
          <cell r="C21">
            <v>-2763288809.46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/>
      <sheetData sheetId="1">
        <row r="3">
          <cell r="L3">
            <v>4</v>
          </cell>
        </row>
        <row r="15">
          <cell r="D15">
            <v>42153</v>
          </cell>
        </row>
        <row r="16">
          <cell r="D16">
            <v>42124</v>
          </cell>
        </row>
      </sheetData>
      <sheetData sheetId="2">
        <row r="18">
          <cell r="F18" t="str">
            <v>N:\Offdata\Ramd\ACCOUNTING\Reserves\reserves\Lorraine Reserves Test\2014\Mar 2015\Reserves Template Mar15.xlsx</v>
          </cell>
        </row>
      </sheetData>
      <sheetData sheetId="3"/>
      <sheetData sheetId="4">
        <row r="21">
          <cell r="N21">
            <v>0</v>
          </cell>
        </row>
      </sheetData>
      <sheetData sheetId="5">
        <row r="12">
          <cell r="L12">
            <v>89053082083.855057</v>
          </cell>
        </row>
      </sheetData>
      <sheetData sheetId="6">
        <row r="12">
          <cell r="L12">
            <v>89053.082083855057</v>
          </cell>
        </row>
      </sheetData>
      <sheetData sheetId="7">
        <row r="1">
          <cell r="O1">
            <v>1.5260500000759973</v>
          </cell>
        </row>
      </sheetData>
      <sheetData sheetId="8">
        <row r="4">
          <cell r="D4" t="str">
            <v>AUD_RBA</v>
          </cell>
        </row>
      </sheetData>
      <sheetData sheetId="9"/>
      <sheetData sheetId="10">
        <row r="10">
          <cell r="G10">
            <v>125449.7720306651</v>
          </cell>
        </row>
      </sheetData>
      <sheetData sheetId="11">
        <row r="10">
          <cell r="G10">
            <v>83846.109609622974</v>
          </cell>
        </row>
      </sheetData>
      <sheetData sheetId="12">
        <row r="12">
          <cell r="L12">
            <v>17635.73557452251</v>
          </cell>
        </row>
      </sheetData>
      <sheetData sheetId="13">
        <row r="53">
          <cell r="L53" t="str">
            <v>USD</v>
          </cell>
        </row>
      </sheetData>
      <sheetData sheetId="14"/>
      <sheetData sheetId="15">
        <row r="9">
          <cell r="B9">
            <v>0.91220068399999998</v>
          </cell>
        </row>
      </sheetData>
      <sheetData sheetId="16"/>
      <sheetData sheetId="17"/>
      <sheetData sheetId="18">
        <row r="26">
          <cell r="L26">
            <v>0</v>
          </cell>
        </row>
      </sheetData>
      <sheetData sheetId="19"/>
      <sheetData sheetId="20"/>
      <sheetData sheetId="21">
        <row r="12">
          <cell r="L12">
            <v>994184</v>
          </cell>
        </row>
      </sheetData>
      <sheetData sheetId="22">
        <row r="12">
          <cell r="L12">
            <v>4202914</v>
          </cell>
        </row>
      </sheetData>
      <sheetData sheetId="23">
        <row r="21">
          <cell r="C21">
            <v>-2201654836.9899998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fo"/>
      <sheetName val="Check sheet"/>
      <sheetName val="Instructions"/>
      <sheetName val="exported ol data"/>
      <sheetName val="output"/>
      <sheetName val="calcs"/>
      <sheetName val="GBP_output"/>
      <sheetName val="nostro"/>
      <sheetName val="Ls_AgXLB_WorkbookFile"/>
      <sheetName val="summary"/>
      <sheetName val="summary (£)"/>
      <sheetName val="Swap Valuation Adjustment"/>
      <sheetName val="ccy spli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>
        <row r="3"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</v>
          </cell>
        </row>
        <row r="4">
          <cell r="H4">
            <v>0</v>
          </cell>
          <cell r="I4">
            <v>1</v>
          </cell>
          <cell r="J4">
            <v>0</v>
          </cell>
          <cell r="K4">
            <v>0</v>
          </cell>
        </row>
        <row r="5"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15">
          <cell r="D15">
            <v>41943</v>
          </cell>
        </row>
        <row r="16">
          <cell r="D16">
            <v>41912</v>
          </cell>
        </row>
      </sheetData>
      <sheetData sheetId="1"/>
      <sheetData sheetId="2"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8">
          <cell r="F18" t="str">
            <v>N:\Offdata\Ramd\ACCOUNTING\Reserves\reserves\Lorraine Reserves Test\2014\Oct 2014\Reserves Template Oct14.xlsx</v>
          </cell>
          <cell r="G18">
            <v>0</v>
          </cell>
          <cell r="H18">
            <v>0</v>
          </cell>
          <cell r="I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</sheetData>
      <sheetData sheetId="3"/>
      <sheetData sheetId="4">
        <row r="22">
          <cell r="I22">
            <v>0</v>
          </cell>
        </row>
      </sheetData>
      <sheetData sheetId="5">
        <row r="8">
          <cell r="L8">
            <v>112545.49282253131</v>
          </cell>
        </row>
      </sheetData>
      <sheetData sheetId="6">
        <row r="12">
          <cell r="L12">
            <v>70246080290.34108</v>
          </cell>
        </row>
      </sheetData>
      <sheetData sheetId="7">
        <row r="1">
          <cell r="O1">
            <v>1.5998499980641814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107248.20593381209</v>
          </cell>
        </row>
      </sheetData>
      <sheetData sheetId="11">
        <row r="10">
          <cell r="E10">
            <v>67940.384171906568</v>
          </cell>
        </row>
      </sheetData>
      <sheetData sheetId="12"/>
      <sheetData sheetId="13"/>
      <sheetData sheetId="14"/>
      <sheetData sheetId="15">
        <row r="8">
          <cell r="B8">
            <v>5.9405999999999999</v>
          </cell>
        </row>
      </sheetData>
      <sheetData sheetId="16"/>
      <sheetData sheetId="17"/>
      <sheetData sheetId="18"/>
      <sheetData sheetId="19"/>
      <sheetData sheetId="20"/>
      <sheetData sheetId="21">
        <row r="43">
          <cell r="L43">
            <v>12000000</v>
          </cell>
        </row>
      </sheetData>
      <sheetData sheetId="22"/>
      <sheetData sheetId="23">
        <row r="21">
          <cell r="C21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Ls_XLB_WorkbookFile"/>
      <sheetName val="Futures"/>
      <sheetName val="RESERVES I"/>
      <sheetName val="RESERVES II"/>
      <sheetName val="RESERVES III"/>
      <sheetName val="RESERVES 2"/>
      <sheetName val="RESERVES IV"/>
      <sheetName val="EEA RTPE"/>
      <sheetName val="BOE RTPE"/>
      <sheetName val="DMO data"/>
      <sheetName val="Derivatives EEA"/>
      <sheetName val="Derivatives BoE"/>
      <sheetName val="MTM Adjustments"/>
    </sheetNames>
    <sheetDataSet>
      <sheetData sheetId="0"/>
      <sheetData sheetId="1">
        <row r="3">
          <cell r="L3">
            <v>4</v>
          </cell>
        </row>
        <row r="5">
          <cell r="K5">
            <v>3</v>
          </cell>
        </row>
        <row r="15">
          <cell r="D15">
            <v>42338</v>
          </cell>
        </row>
        <row r="16">
          <cell r="D16">
            <v>42308</v>
          </cell>
        </row>
      </sheetData>
      <sheetData sheetId="2">
        <row r="24">
          <cell r="F24" t="str">
            <v>Y:\Offdata\Ramd\ACCOUNTING\Reserves\reserves\Lorraine Reserves Test\2016\Oct 2015\Reserves Template Oct15.xlsx</v>
          </cell>
        </row>
        <row r="25">
          <cell r="F25" t="str">
            <v>Y:\Offdata\Ramd\ACCOUNTING\Reserves\reserves\Lorraine Reserves Test\2016\Sep 2015\Reserves Template Sep15.xlsx</v>
          </cell>
        </row>
      </sheetData>
      <sheetData sheetId="3"/>
      <sheetData sheetId="4">
        <row r="21">
          <cell r="N21">
            <v>0</v>
          </cell>
        </row>
      </sheetData>
      <sheetData sheetId="5">
        <row r="12">
          <cell r="L12">
            <v>93376483524.811676</v>
          </cell>
        </row>
      </sheetData>
      <sheetData sheetId="6">
        <row r="12">
          <cell r="L12">
            <v>93376.483524811672</v>
          </cell>
        </row>
      </sheetData>
      <sheetData sheetId="7">
        <row r="1">
          <cell r="O1">
            <v>1.5049499995186417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131322.32042905496</v>
          </cell>
        </row>
      </sheetData>
      <sheetData sheetId="11">
        <row r="10">
          <cell r="E10">
            <v>86650.934381249608</v>
          </cell>
        </row>
      </sheetData>
      <sheetData sheetId="12"/>
      <sheetData sheetId="13">
        <row r="53">
          <cell r="L53" t="str">
            <v>USD</v>
          </cell>
        </row>
      </sheetData>
      <sheetData sheetId="14"/>
      <sheetData sheetId="15">
        <row r="9">
          <cell r="B9">
            <v>0.94665593800000003</v>
          </cell>
        </row>
      </sheetData>
      <sheetData sheetId="16"/>
      <sheetData sheetId="17">
        <row r="12">
          <cell r="L12" t="str">
            <v>Credit</v>
          </cell>
        </row>
      </sheetData>
      <sheetData sheetId="18"/>
      <sheetData sheetId="19">
        <row r="26">
          <cell r="L26">
            <v>0</v>
          </cell>
        </row>
      </sheetData>
      <sheetData sheetId="20"/>
      <sheetData sheetId="21"/>
      <sheetData sheetId="22"/>
      <sheetData sheetId="23">
        <row r="12">
          <cell r="L12">
            <v>471033</v>
          </cell>
        </row>
      </sheetData>
      <sheetData sheetId="24">
        <row r="12">
          <cell r="L12">
            <v>23149738</v>
          </cell>
        </row>
      </sheetData>
      <sheetData sheetId="25">
        <row r="21">
          <cell r="C21">
            <v>-5495004950</v>
          </cell>
        </row>
      </sheetData>
      <sheetData sheetId="26">
        <row r="3">
          <cell r="B3" t="str">
            <v>Sum of USD MTM</v>
          </cell>
        </row>
      </sheetData>
      <sheetData sheetId="27">
        <row r="2">
          <cell r="A2" t="str">
            <v>Sum of USD MTM</v>
          </cell>
        </row>
      </sheetData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fo"/>
      <sheetName val="Check sheet"/>
      <sheetName val="Instructions"/>
      <sheetName val="exported ol data"/>
      <sheetName val="output"/>
      <sheetName val="calcs"/>
      <sheetName val="GBP_output"/>
      <sheetName val="nostro"/>
      <sheetName val="Ls_AgXLB_WorkbookFile"/>
      <sheetName val="summary"/>
      <sheetName val="summary (£)"/>
      <sheetName val="Swap Valuation Adjustment"/>
      <sheetName val="ccy spli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 refreshError="1">
        <row r="3"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2</v>
          </cell>
        </row>
        <row r="4">
          <cell r="H4">
            <v>0</v>
          </cell>
          <cell r="I4">
            <v>1</v>
          </cell>
          <cell r="J4">
            <v>0</v>
          </cell>
          <cell r="K4">
            <v>0</v>
          </cell>
        </row>
        <row r="5"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 xml:space="preserve"> 0 - 0</v>
          </cell>
        </row>
        <row r="15">
          <cell r="D15">
            <v>41912</v>
          </cell>
        </row>
        <row r="16">
          <cell r="D16">
            <v>41882</v>
          </cell>
        </row>
      </sheetData>
      <sheetData sheetId="1" refreshError="1"/>
      <sheetData sheetId="2" refreshError="1"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8">
          <cell r="F18" t="str">
            <v>N:\Offdata\Ramd\ACCOUNTING\Reserves\reserves\Lorraine Reserves Test\2014\Sep 2014\Reserves Template Sep14.xlsx</v>
          </cell>
          <cell r="G18">
            <v>0</v>
          </cell>
          <cell r="H18">
            <v>0</v>
          </cell>
          <cell r="I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structions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Swap Valuation Adjustment"/>
      <sheetName val="ccy spli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  <sheetName val="Sheet1"/>
    </sheetNames>
    <sheetDataSet>
      <sheetData sheetId="0" refreshError="1">
        <row r="3">
          <cell r="J3">
            <v>2</v>
          </cell>
        </row>
        <row r="16">
          <cell r="D16">
            <v>41425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fo"/>
      <sheetName val="Check sheet"/>
      <sheetName val="Instructions"/>
      <sheetName val="exported ol data"/>
      <sheetName val="output"/>
      <sheetName val="calcs"/>
      <sheetName val="GBP_output"/>
      <sheetName val="nostro"/>
      <sheetName val="Ls_AgXLB_WorkbookFile"/>
      <sheetName val="summary"/>
      <sheetName val="summary (£)"/>
      <sheetName val="Swap Valuation Adjustment"/>
      <sheetName val="ccy spli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 refreshError="1">
        <row r="3">
          <cell r="J3">
            <v>1</v>
          </cell>
          <cell r="L3">
            <v>6</v>
          </cell>
        </row>
        <row r="4">
          <cell r="I4">
            <v>1</v>
          </cell>
        </row>
        <row r="5">
          <cell r="J5">
            <v>31</v>
          </cell>
          <cell r="K5">
            <v>2</v>
          </cell>
          <cell r="L5" t="str">
            <v xml:space="preserve"> 4 - 4</v>
          </cell>
        </row>
      </sheetData>
      <sheetData sheetId="1" refreshError="1"/>
      <sheetData sheetId="2" refreshError="1">
        <row r="12">
          <cell r="F12" t="str">
            <v>N:\Offdata\Ramd\ACCOUNTING\Reserves\reserves\Lorraine Reserves Test\2014\Feb 2014\Reserves Template Feb14.xlsx</v>
          </cell>
        </row>
        <row r="18">
          <cell r="F18" t="str">
            <v>N:\Offdata\Ramd\ACCOUNTING\Reserves\reserves\Lorraine Reserves Test\2014\Mar 2014\Reserves Template Mar14.xlsx</v>
          </cell>
        </row>
        <row r="24">
          <cell r="F24" t="str">
            <v>N:\Offdata\Ramd\ACCOUNTING\Reserves\reserves\Lorraine Reserves Test\2014\Mar 2014\Reserves Template Mar14.xlsx</v>
          </cell>
        </row>
        <row r="25">
          <cell r="F25" t="str">
            <v>N:\Offdata\Ramd\ACCOUNTING\Reserves\reserves\Lorraine Reserves Test\2014\Feb 2014\Reserves Template Feb14.xlsx</v>
          </cell>
        </row>
        <row r="30">
          <cell r="F30" t="str">
            <v>N:\Offdata\Ramd\ACCOUNTING\Reserves\reserves\Lorraine Reserves Test\2014\Mar 2014\Reserves Template Mar14.xlsx</v>
          </cell>
        </row>
        <row r="31">
          <cell r="F31" t="str">
            <v>N:\Offdata\Ramd\ACCOUNTING\Reserves\reserves\Lorraine Reserves Test\2014\Feb 2014\Reserves Template Feb14.xlsx</v>
          </cell>
        </row>
        <row r="32">
          <cell r="F32" t="str">
            <v>N:\Offdata\Ramd\ACCOUNTING\Reserves\reserves\Lorraine Reserves Test\2014\Mar 2014\Nostro Flows_Mar14.xlsx</v>
          </cell>
        </row>
        <row r="33">
          <cell r="F33" t="str">
            <v>N:\Offdata\Ramd\ACCOUNTING\Reserves\reserves\Lorraine Reserves Test\2014\Gold Flows14.xlsx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848022_1"/>
    </sheetNames>
    <definedNames>
      <definedName name="Choices_Wrapper"/>
    </defined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>
        <row r="15">
          <cell r="D15">
            <v>41274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Choices_Wrappe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fo"/>
      <sheetName val="Check sheet"/>
      <sheetName val="Instructions"/>
      <sheetName val="exported ol data"/>
      <sheetName val="output"/>
      <sheetName val="calcs"/>
      <sheetName val="GBP_output"/>
      <sheetName val="nostro"/>
      <sheetName val="Ls_AgXLB_WorkbookFile"/>
      <sheetName val="summary"/>
      <sheetName val="summary (£)"/>
      <sheetName val="Swap Valuation Adjustment"/>
      <sheetName val="ccy spli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 refreshError="1">
        <row r="3">
          <cell r="H3">
            <v>0</v>
          </cell>
        </row>
        <row r="15">
          <cell r="D15">
            <v>41729</v>
          </cell>
        </row>
        <row r="16">
          <cell r="D16">
            <v>41698</v>
          </cell>
        </row>
      </sheetData>
      <sheetData sheetId="1" refreshError="1"/>
      <sheetData sheetId="2" refreshError="1"/>
      <sheetData sheetId="3" refreshError="1"/>
      <sheetData sheetId="4">
        <row r="22">
          <cell r="I22">
            <v>0</v>
          </cell>
        </row>
      </sheetData>
      <sheetData sheetId="5" refreshError="1"/>
      <sheetData sheetId="6">
        <row r="43">
          <cell r="L43">
            <v>-1530546444.0225699</v>
          </cell>
        </row>
      </sheetData>
      <sheetData sheetId="7" refreshError="1"/>
      <sheetData sheetId="8">
        <row r="4">
          <cell r="D4" t="str">
            <v>AUD_RBA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B9">
            <v>0.72553144999999997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/>
      <sheetData sheetId="1">
        <row r="15">
          <cell r="D15">
            <v>42124</v>
          </cell>
        </row>
        <row r="16">
          <cell r="D16">
            <v>42094</v>
          </cell>
        </row>
      </sheetData>
      <sheetData sheetId="2">
        <row r="18">
          <cell r="F18" t="str">
            <v>N:\Offdata\Ramd\ACCOUNTING\Reserves\reserves\Lorraine Reserves Test\2014\Mar 2015\Reserves Template Mar15.xlsx</v>
          </cell>
        </row>
      </sheetData>
      <sheetData sheetId="3"/>
      <sheetData sheetId="4">
        <row r="21">
          <cell r="N21">
            <v>0</v>
          </cell>
        </row>
      </sheetData>
      <sheetData sheetId="5">
        <row r="12">
          <cell r="L12">
            <v>87160890111.764862</v>
          </cell>
        </row>
      </sheetData>
      <sheetData sheetId="6">
        <row r="12">
          <cell r="L12">
            <v>87160.890111764864</v>
          </cell>
        </row>
      </sheetData>
      <sheetData sheetId="7">
        <row r="1">
          <cell r="O1">
            <v>1.5367498355677676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122383.19663459928</v>
          </cell>
        </row>
      </sheetData>
      <sheetData sheetId="11">
        <row r="10">
          <cell r="E10">
            <v>83361.875765677119</v>
          </cell>
        </row>
      </sheetData>
      <sheetData sheetId="12">
        <row r="12">
          <cell r="L12">
            <v>17960.546922392132</v>
          </cell>
        </row>
      </sheetData>
      <sheetData sheetId="13">
        <row r="53">
          <cell r="L53" t="str">
            <v>USD</v>
          </cell>
        </row>
      </sheetData>
      <sheetData sheetId="14"/>
      <sheetData sheetId="15">
        <row r="9">
          <cell r="B9">
            <v>0.89281699999999997</v>
          </cell>
        </row>
      </sheetData>
      <sheetData sheetId="16"/>
      <sheetData sheetId="17"/>
      <sheetData sheetId="18">
        <row r="26">
          <cell r="L26">
            <v>0</v>
          </cell>
        </row>
      </sheetData>
      <sheetData sheetId="19"/>
      <sheetData sheetId="20"/>
      <sheetData sheetId="21">
        <row r="12">
          <cell r="L12">
            <v>331500</v>
          </cell>
        </row>
      </sheetData>
      <sheetData sheetId="22">
        <row r="12">
          <cell r="L12">
            <v>4904152</v>
          </cell>
        </row>
      </sheetData>
      <sheetData sheetId="23">
        <row r="21">
          <cell r="C21">
            <v>-369316301.31999999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  <sheetName val="Reserves Template Aug15"/>
    </sheetNames>
    <sheetDataSet>
      <sheetData sheetId="0"/>
      <sheetData sheetId="1">
        <row r="3"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</v>
          </cell>
        </row>
        <row r="4">
          <cell r="H4">
            <v>0</v>
          </cell>
          <cell r="I4">
            <v>1</v>
          </cell>
          <cell r="J4">
            <v>0</v>
          </cell>
          <cell r="K4">
            <v>0</v>
          </cell>
        </row>
        <row r="5"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15">
          <cell r="D15">
            <v>42247</v>
          </cell>
        </row>
        <row r="16">
          <cell r="D16">
            <v>42216</v>
          </cell>
        </row>
      </sheetData>
      <sheetData sheetId="2"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8">
          <cell r="F18" t="str">
            <v>N:\Offdata\Ramd\ACCOUNTING\Reserves\reserves\Lorraine Reserves Test\2016\Jul 2015\Reserves Template Jul15.xlsx</v>
          </cell>
          <cell r="G18">
            <v>0</v>
          </cell>
          <cell r="H18">
            <v>0</v>
          </cell>
          <cell r="I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</row>
      </sheetData>
      <sheetData sheetId="3"/>
      <sheetData sheetId="4">
        <row r="51">
          <cell r="I51">
            <v>0</v>
          </cell>
        </row>
      </sheetData>
      <sheetData sheetId="5">
        <row r="12">
          <cell r="L12">
            <v>93442036149.541992</v>
          </cell>
        </row>
      </sheetData>
      <sheetData sheetId="6">
        <row r="12">
          <cell r="L12">
            <v>93442.036149541993</v>
          </cell>
        </row>
      </sheetData>
      <sheetData sheetId="7">
        <row r="1">
          <cell r="O1">
            <v>1.535449694829373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125620.10369392851</v>
          </cell>
        </row>
      </sheetData>
      <sheetData sheetId="11">
        <row r="10">
          <cell r="E10">
            <v>82922.15492623538</v>
          </cell>
        </row>
      </sheetData>
      <sheetData sheetId="12"/>
      <sheetData sheetId="13"/>
      <sheetData sheetId="14"/>
      <sheetData sheetId="15">
        <row r="9">
          <cell r="B9">
            <v>0.891544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21">
          <cell r="C21">
            <v>-5787129921.0300007</v>
          </cell>
        </row>
      </sheetData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  <sheetName val="Sheet1"/>
    </sheetNames>
    <sheetDataSet>
      <sheetData sheetId="0"/>
      <sheetData sheetId="1">
        <row r="3">
          <cell r="L3">
            <v>6</v>
          </cell>
        </row>
        <row r="4">
          <cell r="I4">
            <v>0</v>
          </cell>
        </row>
        <row r="15">
          <cell r="D15">
            <v>42004</v>
          </cell>
        </row>
        <row r="16">
          <cell r="D16">
            <v>41973</v>
          </cell>
        </row>
      </sheetData>
      <sheetData sheetId="2"/>
      <sheetData sheetId="3"/>
      <sheetData sheetId="4">
        <row r="22">
          <cell r="I22">
            <v>0</v>
          </cell>
        </row>
      </sheetData>
      <sheetData sheetId="5">
        <row r="12">
          <cell r="L12">
            <v>71818869491.894211</v>
          </cell>
        </row>
      </sheetData>
      <sheetData sheetId="6">
        <row r="8">
          <cell r="L8">
            <v>109087.86352267933</v>
          </cell>
        </row>
      </sheetData>
      <sheetData sheetId="7">
        <row r="1">
          <cell r="O1">
            <v>1.5585500011361828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111156.71026467744</v>
          </cell>
        </row>
      </sheetData>
      <sheetData sheetId="11">
        <row r="10">
          <cell r="E10">
            <v>71797.163674027775</v>
          </cell>
        </row>
      </sheetData>
      <sheetData sheetId="12"/>
      <sheetData sheetId="13"/>
      <sheetData sheetId="14"/>
      <sheetData sheetId="15">
        <row r="8">
          <cell r="B8">
            <v>6.1369999999999996</v>
          </cell>
        </row>
      </sheetData>
      <sheetData sheetId="16"/>
      <sheetData sheetId="17"/>
      <sheetData sheetId="18"/>
      <sheetData sheetId="19"/>
      <sheetData sheetId="20"/>
      <sheetData sheetId="21">
        <row r="43">
          <cell r="L43">
            <v>9621640710</v>
          </cell>
        </row>
      </sheetData>
      <sheetData sheetId="22"/>
      <sheetData sheetId="23">
        <row r="21">
          <cell r="C21">
            <v>-738502540.5200001</v>
          </cell>
        </row>
      </sheetData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Ls_XLB_WorkbookFile"/>
      <sheetName val="Futures"/>
      <sheetName val="RESERVES I"/>
      <sheetName val="RESERVES II"/>
      <sheetName val="RESERVES III"/>
      <sheetName val="RESERVES 2"/>
      <sheetName val="RESERVES IV"/>
      <sheetName val="EEA RTPE"/>
      <sheetName val="BOE RTPE"/>
      <sheetName val="DMO data"/>
      <sheetName val="Derivatives EEA"/>
      <sheetName val="Derivatives BoE"/>
      <sheetName val="Mtm Adj"/>
    </sheetNames>
    <sheetDataSet>
      <sheetData sheetId="0"/>
      <sheetData sheetId="1">
        <row r="3">
          <cell r="L3">
            <v>4</v>
          </cell>
        </row>
        <row r="5">
          <cell r="K5">
            <v>3</v>
          </cell>
        </row>
        <row r="15">
          <cell r="D15">
            <v>42369</v>
          </cell>
        </row>
        <row r="16">
          <cell r="D16">
            <v>42338</v>
          </cell>
        </row>
      </sheetData>
      <sheetData sheetId="2">
        <row r="24">
          <cell r="F24" t="str">
            <v>Y:\Offdata\Ramd\ACCOUNTING\Reserves\reserves\Lorraine Reserves Test\2016\Oct 2015\Reserves Template Oct15.xlsx</v>
          </cell>
        </row>
        <row r="25">
          <cell r="F25" t="str">
            <v>Y:\Offdata\Ramd\ACCOUNTING\Reserves\reserves\Lorraine Reserves Test\2016\Sep 2015\Reserves Template Sep15.xlsx</v>
          </cell>
        </row>
      </sheetData>
      <sheetData sheetId="3"/>
      <sheetData sheetId="4">
        <row r="51">
          <cell r="I51">
            <v>0</v>
          </cell>
        </row>
      </sheetData>
      <sheetData sheetId="5">
        <row r="12">
          <cell r="L12">
            <v>94814105375.832169</v>
          </cell>
        </row>
      </sheetData>
      <sheetData sheetId="6">
        <row r="12">
          <cell r="L12">
            <v>94814.105375832165</v>
          </cell>
        </row>
      </sheetData>
      <sheetData sheetId="7">
        <row r="1">
          <cell r="O1">
            <v>1.4820500002528378</v>
          </cell>
        </row>
      </sheetData>
      <sheetData sheetId="8">
        <row r="4">
          <cell r="D4" t="str">
            <v>AUD_RBA</v>
          </cell>
        </row>
      </sheetData>
      <sheetData sheetId="9"/>
      <sheetData sheetId="10">
        <row r="10">
          <cell r="G10">
            <v>130416.87007442545</v>
          </cell>
        </row>
      </sheetData>
      <sheetData sheetId="11">
        <row r="10">
          <cell r="G10">
            <v>87997.618199235061</v>
          </cell>
        </row>
      </sheetData>
      <sheetData sheetId="12"/>
      <sheetData sheetId="13"/>
      <sheetData sheetId="14"/>
      <sheetData sheetId="15">
        <row r="9">
          <cell r="B9">
            <v>0.91823148600000004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1">
          <cell r="C21">
            <v>-2898613222</v>
          </cell>
        </row>
      </sheetData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Check sheet"/>
      <sheetName val="Info"/>
      <sheetName val="exported ol data"/>
      <sheetName val="calcs"/>
      <sheetName val="output"/>
      <sheetName val="GBP_output"/>
      <sheetName val="nostro"/>
      <sheetName val="Ls_AgXLB_WorkbookFile"/>
      <sheetName val="summary"/>
      <sheetName val="summary (£)"/>
      <sheetName val="ccy split"/>
      <sheetName val="Swap Valuation Adjustment"/>
      <sheetName val="INPUT--&gt;"/>
      <sheetName val="COBRATES"/>
      <sheetName val="Futures"/>
      <sheetName val="RESERVES I"/>
      <sheetName val="RESERVES II"/>
      <sheetName val="RESERVES III"/>
      <sheetName val="RESERVES 2"/>
      <sheetName val="EEA RTPE"/>
      <sheetName val="BOE RTPE"/>
      <sheetName val="DMO data"/>
    </sheetNames>
    <sheetDataSet>
      <sheetData sheetId="0"/>
      <sheetData sheetId="1">
        <row r="3">
          <cell r="L3">
            <v>6</v>
          </cell>
        </row>
        <row r="4">
          <cell r="I4">
            <v>1</v>
          </cell>
        </row>
        <row r="5">
          <cell r="K5">
            <v>2</v>
          </cell>
          <cell r="L5" t="str">
            <v xml:space="preserve"> 0 - 0</v>
          </cell>
        </row>
        <row r="15">
          <cell r="D15">
            <v>42062</v>
          </cell>
        </row>
        <row r="16">
          <cell r="D16">
            <v>42035</v>
          </cell>
        </row>
      </sheetData>
      <sheetData sheetId="2">
        <row r="18">
          <cell r="F18" t="str">
            <v>X:\Offdata\Ramd\ACCOUNTING\Reserves\reserves\Lorraine Reserves Test\2014\Feb 2015\Reserves Template Feb15.xlsx</v>
          </cell>
        </row>
        <row r="24">
          <cell r="F24" t="str">
            <v>X:\Offdata\Ramd\ACCOUNTING\Reserves\reserves\Lorraine Reserves Test\2014\Feb 2015\Reserves Template Feb15.xlsx</v>
          </cell>
        </row>
        <row r="25">
          <cell r="F25" t="str">
            <v>X:\Offdata\Ramd\ACCOUNTING\Reserves\reserves\Lorraine Reserves Test\2014\Jan 2015\Reserves Template Jan15.xlsx</v>
          </cell>
        </row>
      </sheetData>
      <sheetData sheetId="3"/>
      <sheetData sheetId="4">
        <row r="51">
          <cell r="I51">
            <v>0</v>
          </cell>
        </row>
      </sheetData>
      <sheetData sheetId="5">
        <row r="12">
          <cell r="L12">
            <v>78780436556.843658</v>
          </cell>
        </row>
      </sheetData>
      <sheetData sheetId="6">
        <row r="12">
          <cell r="L12">
            <v>78780.436556843662</v>
          </cell>
        </row>
      </sheetData>
      <sheetData sheetId="7">
        <row r="1">
          <cell r="O1">
            <v>1.545149993581447</v>
          </cell>
        </row>
      </sheetData>
      <sheetData sheetId="8">
        <row r="1">
          <cell r="H1" t="str">
            <v>$</v>
          </cell>
        </row>
      </sheetData>
      <sheetData sheetId="9"/>
      <sheetData sheetId="10">
        <row r="10">
          <cell r="E10">
            <v>108997.95230337844</v>
          </cell>
        </row>
      </sheetData>
      <sheetData sheetId="11">
        <row r="10">
          <cell r="E10">
            <v>73458.464722852426</v>
          </cell>
        </row>
      </sheetData>
      <sheetData sheetId="12"/>
      <sheetData sheetId="13"/>
      <sheetData sheetId="14"/>
      <sheetData sheetId="15">
        <row r="9">
          <cell r="B9">
            <v>0.89154370999999999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>
        <row r="21">
          <cell r="C21">
            <v>-2716282879.4299998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RowHeight="12.75" x14ac:dyDescent="0.2"/>
  <cols>
    <col min="1" max="2" width="40.7109375" style="730" customWidth="1"/>
    <col min="3" max="5" width="20.7109375" style="732" customWidth="1"/>
  </cols>
  <sheetData>
    <row r="1" spans="1:5" s="728" customFormat="1" x14ac:dyDescent="0.2">
      <c r="A1" s="729" t="s">
        <v>474</v>
      </c>
      <c r="B1" s="729" t="s">
        <v>475</v>
      </c>
      <c r="C1" s="731" t="s">
        <v>476</v>
      </c>
      <c r="D1" s="731" t="s">
        <v>477</v>
      </c>
      <c r="E1" s="731" t="s">
        <v>478</v>
      </c>
    </row>
    <row r="2" spans="1:5" x14ac:dyDescent="0.2">
      <c r="A2" s="730" t="s">
        <v>479</v>
      </c>
      <c r="B2" s="730" t="s">
        <v>480</v>
      </c>
      <c r="C2" s="733">
        <v>0.54651620370370368</v>
      </c>
      <c r="D2" s="733">
        <v>0.54652777777777783</v>
      </c>
      <c r="E2" s="732">
        <v>982.8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9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42216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f>UK_Gov_FCR+UK_Gov_IMF+UK_Gov_SDR+UK_Gov_Gold_Dollar+UK_Gov_ORA</f>
        <v>129760.47508931189</v>
      </c>
      <c r="M8" s="23"/>
      <c r="N8" s="23">
        <f>BoE_FCR+BoE_IMF+BoE_SDR+BoE_Gold_Dollar+BoE_ORA</f>
        <v>27000.130121230155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f>UK_Gov_Sec+UK_Gov_FCD</f>
        <v>91043.29302315005</v>
      </c>
      <c r="M10" s="29"/>
      <c r="N10" s="29">
        <f>BoE_Sec+BoE_FCD</f>
        <v>9092.4933166880892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90730.968997711796</v>
      </c>
      <c r="N12" s="19">
        <v>8724.2355060818663</v>
      </c>
    </row>
    <row r="13" spans="1:15" ht="7.5" customHeight="1" x14ac:dyDescent="0.25"/>
    <row r="14" spans="1:15" ht="15" customHeight="1" x14ac:dyDescent="0.25">
      <c r="D14" s="627" t="s">
        <v>11</v>
      </c>
      <c r="L14" s="715">
        <v>86760.467959575893</v>
      </c>
      <c r="M14" s="705"/>
      <c r="N14" s="19">
        <v>5827.7054570200253</v>
      </c>
    </row>
    <row r="15" spans="1:15" ht="15" customHeight="1" x14ac:dyDescent="0.25">
      <c r="D15" s="630" t="s">
        <v>12</v>
      </c>
      <c r="E15" s="711" t="s">
        <v>13</v>
      </c>
      <c r="L15" s="10">
        <v>86405.452250254195</v>
      </c>
      <c r="N15" s="10">
        <v>5827.7054570200253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355.01570932169898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355.01570932169898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714">
        <v>3970.5010381358888</v>
      </c>
      <c r="M23" s="705"/>
      <c r="N23" s="19">
        <v>2896.530049061842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3384.7114514347472</v>
      </c>
      <c r="M24" s="632"/>
      <c r="N24" s="10">
        <v>2896.530049061842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585.78958670114196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585.78958670114196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f>UK_Gov_FCD_Central_Banks+UK_Gov_FCD_HQ_In+UK_Gov_FCD_HQ_Out</f>
        <v>312.32402543825623</v>
      </c>
      <c r="M32" s="705"/>
      <c r="N32" s="19">
        <f>BoE_FCD_Central_Banks+BoE_FCD_HQ_In+BoE_FCD_HQ_Out</f>
        <v>368.25781060622364</v>
      </c>
    </row>
    <row r="33" spans="1:16" ht="7.5" customHeight="1" x14ac:dyDescent="0.2">
      <c r="A33" s="627"/>
      <c r="L33" s="19"/>
      <c r="N33" s="19"/>
    </row>
    <row r="34" spans="1:16" ht="12" x14ac:dyDescent="0.2">
      <c r="A34" s="627"/>
      <c r="D34" s="630" t="s">
        <v>12</v>
      </c>
      <c r="E34" s="627" t="s">
        <v>22</v>
      </c>
      <c r="L34" s="10">
        <v>215.05603339558806</v>
      </c>
      <c r="N34" s="10">
        <v>25.228115033300714</v>
      </c>
    </row>
    <row r="35" spans="1:16" ht="12" x14ac:dyDescent="0.2">
      <c r="A35" s="627"/>
      <c r="D35" s="630" t="s">
        <v>14</v>
      </c>
      <c r="E35" s="627" t="s">
        <v>23</v>
      </c>
      <c r="L35" s="10">
        <v>89.752160595916905</v>
      </c>
      <c r="N35" s="10">
        <v>339.41805625829943</v>
      </c>
    </row>
    <row r="36" spans="1:16" ht="15.75" customHeight="1" x14ac:dyDescent="0.2">
      <c r="A36" s="627"/>
      <c r="F36" s="710" t="s">
        <v>16</v>
      </c>
      <c r="L36" s="35">
        <v>89.750343595916917</v>
      </c>
      <c r="N36" s="35">
        <v>339.41805625829943</v>
      </c>
    </row>
    <row r="37" spans="1:16" ht="12" x14ac:dyDescent="0.2">
      <c r="A37" s="627"/>
      <c r="F37" s="710" t="s">
        <v>17</v>
      </c>
      <c r="L37" s="35">
        <v>1.817E-3</v>
      </c>
      <c r="N37" s="35">
        <v>0</v>
      </c>
    </row>
    <row r="38" spans="1:16" ht="12" x14ac:dyDescent="0.2">
      <c r="A38" s="627"/>
      <c r="D38" s="630" t="s">
        <v>18</v>
      </c>
      <c r="E38" s="627" t="s">
        <v>24</v>
      </c>
      <c r="L38" s="10">
        <v>7.5158314467512817</v>
      </c>
      <c r="N38" s="10">
        <v>3.6116393146235097</v>
      </c>
    </row>
    <row r="39" spans="1:16" ht="12" x14ac:dyDescent="0.2">
      <c r="A39" s="627"/>
      <c r="F39" s="710" t="s">
        <v>16</v>
      </c>
      <c r="L39" s="35">
        <v>0.50695137380026756</v>
      </c>
      <c r="N39" s="35">
        <v>0</v>
      </c>
    </row>
    <row r="40" spans="1:16" ht="12" x14ac:dyDescent="0.2">
      <c r="A40" s="627"/>
      <c r="F40" s="710" t="s">
        <v>17</v>
      </c>
      <c r="L40" s="35">
        <v>7.0088800729510146</v>
      </c>
      <c r="N40" s="35">
        <v>3.6116393146235097</v>
      </c>
    </row>
    <row r="41" spans="1:16" ht="7.5" customHeight="1" x14ac:dyDescent="0.2">
      <c r="A41" s="627"/>
      <c r="L41" s="35"/>
      <c r="N41" s="35"/>
    </row>
    <row r="42" spans="1:16" ht="12" x14ac:dyDescent="0.2">
      <c r="A42" s="627"/>
      <c r="D42" s="630"/>
      <c r="M42" s="709"/>
    </row>
    <row r="43" spans="1:16" ht="7.5" customHeight="1" x14ac:dyDescent="0.2">
      <c r="A43" s="627"/>
      <c r="L43" s="19"/>
      <c r="N43" s="19"/>
    </row>
    <row r="44" spans="1:16" ht="12.75" x14ac:dyDescent="0.2">
      <c r="A44" s="627"/>
      <c r="B44" s="649">
        <v>2</v>
      </c>
      <c r="C44" s="690" t="s">
        <v>25</v>
      </c>
      <c r="L44" s="713">
        <v>4236.3216552018466</v>
      </c>
      <c r="N44" s="29">
        <v>0</v>
      </c>
      <c r="P44" s="36"/>
    </row>
    <row r="46" spans="1:16" ht="12.75" x14ac:dyDescent="0.2">
      <c r="A46" s="627"/>
      <c r="B46" s="649">
        <v>3</v>
      </c>
      <c r="C46" s="690" t="s">
        <v>26</v>
      </c>
      <c r="L46" s="29">
        <v>13413.970678888758</v>
      </c>
      <c r="N46" s="29">
        <v>0</v>
      </c>
      <c r="P46" s="36"/>
    </row>
    <row r="47" spans="1:16" ht="12.75" x14ac:dyDescent="0.2">
      <c r="A47" s="627"/>
      <c r="C47" s="690"/>
      <c r="P47" s="36"/>
    </row>
    <row r="48" spans="1:16" ht="12.75" x14ac:dyDescent="0.2">
      <c r="A48" s="627"/>
      <c r="B48" s="649">
        <v>4</v>
      </c>
      <c r="C48" s="690" t="s">
        <v>27</v>
      </c>
      <c r="H48" s="651"/>
      <c r="I48" s="627" t="s">
        <v>28</v>
      </c>
      <c r="L48" s="29">
        <v>10951.599771000998</v>
      </c>
      <c r="N48" s="29">
        <v>0</v>
      </c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9976042.2149999999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30</v>
      </c>
      <c r="G51" s="651"/>
      <c r="L51" s="29">
        <v>10115.289961070237</v>
      </c>
      <c r="M51" s="632"/>
      <c r="N51" s="29">
        <v>17907.636804542064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3800.5695605067904</v>
      </c>
      <c r="M54" s="632"/>
      <c r="N54" s="10">
        <v>961.09921876726605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3717.2143164096797</v>
      </c>
      <c r="M55" s="707"/>
      <c r="N55" s="33">
        <v>740.57516004198794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6314.7204005634449</v>
      </c>
      <c r="M56" s="632"/>
      <c r="N56" s="10">
        <v>16946.5375857748</v>
      </c>
      <c r="O56" s="635"/>
    </row>
    <row r="57" spans="2:16" s="612" customFormat="1" ht="15.75" customHeight="1" x14ac:dyDescent="0.2">
      <c r="G57" s="651" t="s">
        <v>32</v>
      </c>
      <c r="L57" s="33">
        <v>2246.3290417678018</v>
      </c>
      <c r="M57" s="706"/>
      <c r="N57" s="33">
        <v>7183.3716528728828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67.872583840018038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67.872583840018038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5" x14ac:dyDescent="0.25">
      <c r="G65" s="702"/>
      <c r="H65" s="702"/>
      <c r="I65" s="702"/>
      <c r="J65" s="702"/>
      <c r="K65" s="702"/>
      <c r="L65" s="570"/>
      <c r="M65" s="570"/>
      <c r="N65" s="701"/>
      <c r="O65" s="627"/>
    </row>
    <row r="66" spans="1:15" x14ac:dyDescent="0.25">
      <c r="G66" s="702"/>
      <c r="H66" s="702"/>
      <c r="I66" s="702"/>
      <c r="J66" s="702"/>
      <c r="K66" s="702"/>
      <c r="L66" s="570"/>
      <c r="M66" s="570"/>
      <c r="N66" s="701"/>
      <c r="O66" s="627"/>
    </row>
    <row r="67" spans="1:15" x14ac:dyDescent="0.25">
      <c r="G67" s="702"/>
      <c r="H67" s="702"/>
      <c r="I67" s="702"/>
      <c r="J67" s="702"/>
      <c r="K67" s="702"/>
      <c r="L67" s="570"/>
      <c r="M67" s="570"/>
      <c r="N67" s="701"/>
      <c r="O67" s="627"/>
    </row>
    <row r="68" spans="1:15" x14ac:dyDescent="0.25">
      <c r="A68" s="685" t="s">
        <v>80</v>
      </c>
      <c r="N68" s="700" t="s">
        <v>1</v>
      </c>
      <c r="O68" s="627"/>
    </row>
    <row r="70" spans="1:15" x14ac:dyDescent="0.25">
      <c r="A70" s="651"/>
      <c r="C70" s="683" t="str">
        <f>C3</f>
        <v>as at end</v>
      </c>
      <c r="D70" s="682">
        <v>42216</v>
      </c>
      <c r="L70" s="17" t="s">
        <v>3</v>
      </c>
      <c r="M70" s="677"/>
      <c r="N70" s="17" t="s">
        <v>4</v>
      </c>
      <c r="O70" s="627"/>
    </row>
    <row r="72" spans="1:15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-14535.97984157043</v>
      </c>
      <c r="O72" s="627"/>
    </row>
    <row r="73" spans="1:15" x14ac:dyDescent="0.25">
      <c r="C73" s="680"/>
      <c r="D73" s="651"/>
      <c r="I73" s="635"/>
      <c r="M73" s="647"/>
      <c r="O73" s="627"/>
    </row>
    <row r="74" spans="1:15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-5126.1219068143737</v>
      </c>
      <c r="O74" s="627"/>
    </row>
    <row r="75" spans="1:15" x14ac:dyDescent="0.25">
      <c r="I75" s="635"/>
      <c r="J75" s="698" t="s">
        <v>39</v>
      </c>
      <c r="K75" s="698"/>
      <c r="L75" s="10">
        <v>0</v>
      </c>
      <c r="M75" s="647"/>
      <c r="N75" s="10">
        <v>-5482.053379196057</v>
      </c>
      <c r="O75" s="627"/>
    </row>
    <row r="76" spans="1:15" x14ac:dyDescent="0.25">
      <c r="I76" s="635"/>
      <c r="J76" s="696" t="s">
        <v>40</v>
      </c>
      <c r="K76" s="696"/>
      <c r="L76" s="10">
        <v>0</v>
      </c>
      <c r="M76" s="647"/>
      <c r="N76" s="10">
        <v>-3927.8045555600002</v>
      </c>
      <c r="O76" s="627"/>
    </row>
    <row r="77" spans="1:15" ht="12.75" customHeight="1" x14ac:dyDescent="0.25">
      <c r="L77" s="41"/>
      <c r="M77" s="647"/>
      <c r="N77" s="41"/>
      <c r="O77" s="627"/>
    </row>
    <row r="78" spans="1:15" x14ac:dyDescent="0.25">
      <c r="B78" s="691">
        <v>2</v>
      </c>
      <c r="C78" s="690" t="s">
        <v>41</v>
      </c>
      <c r="I78" s="635"/>
      <c r="J78" s="635"/>
      <c r="K78" s="635"/>
      <c r="M78" s="647"/>
      <c r="O78" s="627"/>
    </row>
    <row r="79" spans="1:15" x14ac:dyDescent="0.25">
      <c r="B79" s="691"/>
      <c r="C79" s="690" t="s">
        <v>42</v>
      </c>
      <c r="I79" s="635"/>
      <c r="J79" s="635"/>
      <c r="K79" s="635"/>
      <c r="L79" s="29">
        <v>-14057.41584841777</v>
      </c>
      <c r="M79" s="647"/>
      <c r="N79" s="29">
        <v>-7470.2905905665302</v>
      </c>
      <c r="O79" s="627"/>
    </row>
    <row r="80" spans="1:15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  <c r="O80" s="627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-19423.911298278937</v>
      </c>
      <c r="M81" s="699"/>
      <c r="N81" s="29">
        <v>-7873.4098571020049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-719.9981905184959</v>
      </c>
      <c r="M83" s="647"/>
      <c r="N83" s="10">
        <v>-1280.562058789061</v>
      </c>
    </row>
    <row r="84" spans="2:14" s="627" customFormat="1" ht="12" x14ac:dyDescent="0.2">
      <c r="I84" s="635"/>
      <c r="J84" s="698" t="s">
        <v>39</v>
      </c>
      <c r="K84" s="698"/>
      <c r="L84" s="10">
        <v>-9283.2721367551676</v>
      </c>
      <c r="M84" s="647"/>
      <c r="N84" s="10">
        <v>-2338.2306991420087</v>
      </c>
    </row>
    <row r="85" spans="2:14" s="627" customFormat="1" ht="12" x14ac:dyDescent="0.2">
      <c r="I85" s="635"/>
      <c r="J85" s="696" t="s">
        <v>40</v>
      </c>
      <c r="K85" s="696"/>
      <c r="L85" s="10">
        <v>-9420.6409710052758</v>
      </c>
      <c r="M85" s="647"/>
      <c r="N85" s="10">
        <v>-4254.617099170935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5366.4954498611678</v>
      </c>
      <c r="M87" s="647"/>
      <c r="N87" s="29">
        <v>403.11926653547499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715.15208834229998</v>
      </c>
      <c r="M89" s="647"/>
      <c r="N89" s="10">
        <v>382.24246653547499</v>
      </c>
    </row>
    <row r="90" spans="2:14" s="627" customFormat="1" ht="12" x14ac:dyDescent="0.2">
      <c r="I90" s="635"/>
      <c r="J90" s="698" t="s">
        <v>39</v>
      </c>
      <c r="K90" s="698"/>
      <c r="L90" s="10">
        <v>930.10848931449993</v>
      </c>
      <c r="M90" s="647"/>
      <c r="N90" s="10">
        <v>20.876799999999999</v>
      </c>
    </row>
    <row r="91" spans="2:14" s="627" customFormat="1" ht="12" x14ac:dyDescent="0.2">
      <c r="I91" s="635"/>
      <c r="J91" s="696" t="s">
        <v>40</v>
      </c>
      <c r="K91" s="696"/>
      <c r="L91" s="10">
        <v>3721.234872204368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-4420.780741021942</v>
      </c>
      <c r="M93" s="699"/>
      <c r="N93" s="29">
        <v>-316.26490799999999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-10877.825077904714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-6961.697354655932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-1377.8885379870869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-2538.2391852616947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6207.6776158827724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0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6207.6776158827724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-339.80183499999998</v>
      </c>
      <c r="M104" s="692"/>
      <c r="N104" s="19">
        <v>-566.28490799999997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-339.80183499999998</v>
      </c>
      <c r="M105" s="632"/>
      <c r="N105" s="10">
        <v>-566.28490799999997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589.16855599999997</v>
      </c>
      <c r="M109" s="692"/>
      <c r="N109" s="19">
        <v>250.02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589.16855599999997</v>
      </c>
      <c r="M110" s="632"/>
      <c r="N110" s="10">
        <v>250.02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5" ht="42" customHeight="1" x14ac:dyDescent="0.25">
      <c r="B113" s="685" t="s">
        <v>47</v>
      </c>
      <c r="L113" s="19">
        <v>-18478.196589439711</v>
      </c>
      <c r="M113" s="692"/>
      <c r="N113" s="19">
        <v>-22322.535340136961</v>
      </c>
      <c r="O113" s="627"/>
    </row>
    <row r="114" spans="1:15" x14ac:dyDescent="0.25">
      <c r="B114" s="685"/>
      <c r="L114" s="29"/>
      <c r="M114" s="679"/>
      <c r="N114" s="29"/>
      <c r="O114" s="627"/>
    </row>
    <row r="115" spans="1:15" x14ac:dyDescent="0.25">
      <c r="B115" s="650"/>
      <c r="O115" s="627"/>
    </row>
    <row r="116" spans="1:15" x14ac:dyDescent="0.25">
      <c r="B116" s="627"/>
      <c r="O116" s="627"/>
    </row>
    <row r="117" spans="1:15" ht="17.25" customHeight="1" x14ac:dyDescent="0.25">
      <c r="B117" s="627"/>
      <c r="O117" s="627"/>
    </row>
    <row r="118" spans="1:15" x14ac:dyDescent="0.25">
      <c r="A118" s="685" t="s">
        <v>84</v>
      </c>
      <c r="B118" s="627"/>
      <c r="O118" s="627"/>
    </row>
    <row r="120" spans="1:15" x14ac:dyDescent="0.25">
      <c r="A120" s="651"/>
      <c r="B120" s="651"/>
      <c r="C120" s="683" t="str">
        <f>C3</f>
        <v>as at end</v>
      </c>
      <c r="D120" s="682">
        <v>42216</v>
      </c>
      <c r="I120" s="695" t="str">
        <f>J2</f>
        <v>US$ millions</v>
      </c>
      <c r="L120" s="17" t="s">
        <v>3</v>
      </c>
      <c r="M120" s="677"/>
      <c r="N120" s="17" t="s">
        <v>4</v>
      </c>
      <c r="O120" s="627"/>
    </row>
    <row r="121" spans="1:15" x14ac:dyDescent="0.25">
      <c r="I121" s="680"/>
      <c r="J121" s="680"/>
      <c r="K121" s="680"/>
      <c r="L121" s="632"/>
      <c r="N121" s="632"/>
      <c r="O121" s="627"/>
    </row>
    <row r="122" spans="1:15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  <c r="O122" s="627"/>
    </row>
    <row r="123" spans="1:15" x14ac:dyDescent="0.25">
      <c r="I123" s="635"/>
      <c r="J123" s="635"/>
      <c r="K123" s="635"/>
      <c r="M123" s="647"/>
      <c r="O123" s="627"/>
    </row>
    <row r="124" spans="1:15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  <c r="O124" s="627"/>
    </row>
    <row r="125" spans="1:15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  <c r="O125" s="627"/>
    </row>
    <row r="126" spans="1:15" x14ac:dyDescent="0.25">
      <c r="I126" s="635"/>
      <c r="J126" s="635"/>
      <c r="K126" s="635"/>
      <c r="M126" s="647"/>
      <c r="O126" s="627"/>
    </row>
    <row r="127" spans="1:15" x14ac:dyDescent="0.25">
      <c r="I127" s="635"/>
      <c r="J127" s="635"/>
      <c r="K127" s="635"/>
      <c r="M127" s="647"/>
      <c r="O127" s="627"/>
    </row>
    <row r="128" spans="1:15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  <c r="O128" s="627"/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tr">
        <f>J2</f>
        <v>US$ millions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tr">
        <f>C120</f>
        <v>as at end</v>
      </c>
      <c r="D141" s="682">
        <v>42216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10688.520379294001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12716.939016806695</v>
      </c>
      <c r="M149" s="679"/>
      <c r="N149" s="62">
        <v>17357.283043345102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3923.858518080136</v>
      </c>
      <c r="M151" s="679"/>
      <c r="N151" s="61">
        <v>961.09921876725298</v>
      </c>
    </row>
    <row r="152" spans="1:17" x14ac:dyDescent="0.25">
      <c r="I152" s="627" t="s">
        <v>66</v>
      </c>
      <c r="J152" s="612"/>
      <c r="K152" s="612"/>
      <c r="L152" s="41">
        <v>140.4482123493201</v>
      </c>
      <c r="N152" s="41">
        <v>452.00054697942301</v>
      </c>
    </row>
    <row r="153" spans="1:17" x14ac:dyDescent="0.25">
      <c r="I153" s="627" t="s">
        <v>67</v>
      </c>
      <c r="J153" s="612"/>
      <c r="K153" s="612"/>
      <c r="L153" s="41">
        <v>3531.6222692537708</v>
      </c>
      <c r="N153" s="41">
        <v>499.43607100480392</v>
      </c>
    </row>
    <row r="154" spans="1:17" x14ac:dyDescent="0.25">
      <c r="I154" s="627" t="s">
        <v>68</v>
      </c>
      <c r="J154" s="612"/>
      <c r="K154" s="612"/>
      <c r="L154" s="41">
        <v>251.78803647704501</v>
      </c>
      <c r="N154" s="41">
        <v>9.6626007830260185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125620.10369392851</v>
      </c>
      <c r="M169" s="526"/>
      <c r="N169" s="526">
        <v>25472.74599425176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f>UK_Gov_ORA_Foreign</f>
        <v>3800.5695605067904</v>
      </c>
      <c r="M170" s="526"/>
      <c r="N170" s="526">
        <f>BoE_ORA_Foreign</f>
        <v>961.09921876726605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-339.801834876584</v>
      </c>
      <c r="M171" s="526"/>
      <c r="N171" s="527">
        <v>-566.28490821113201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f>L169+L170-L171</f>
        <v>129760.47508931189</v>
      </c>
      <c r="M172" s="526"/>
      <c r="N172" s="526">
        <f>N169+N170-N171</f>
        <v>27000.130121230159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5" x14ac:dyDescent="0.25">
      <c r="D177" s="627" t="s">
        <v>230</v>
      </c>
      <c r="J177" s="644"/>
      <c r="K177" s="635"/>
      <c r="L177" s="41"/>
      <c r="M177" s="41"/>
      <c r="N177" s="41"/>
      <c r="O177" s="627"/>
    </row>
    <row r="178" spans="1:15" x14ac:dyDescent="0.25">
      <c r="K178" s="635"/>
      <c r="L178" s="41"/>
      <c r="M178" s="41"/>
      <c r="N178" s="41"/>
      <c r="O178" s="627"/>
    </row>
    <row r="179" spans="1:15" x14ac:dyDescent="0.25">
      <c r="K179" s="635"/>
      <c r="L179" s="41"/>
      <c r="M179" s="41"/>
      <c r="N179" s="41"/>
      <c r="O179" s="627"/>
    </row>
    <row r="180" spans="1:15" x14ac:dyDescent="0.25">
      <c r="J180" s="635"/>
      <c r="K180" s="635"/>
      <c r="L180" s="75"/>
      <c r="M180" s="635"/>
      <c r="N180" s="75"/>
      <c r="O180" s="627"/>
    </row>
    <row r="181" spans="1:15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  <c r="O181" s="627"/>
    </row>
    <row r="186" spans="1:15" x14ac:dyDescent="0.25">
      <c r="F186" s="630"/>
      <c r="O186" s="627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75" zoomScaleNormal="100" zoomScaleSheetLayoutView="7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C3" s="30" t="s">
        <v>98</v>
      </c>
      <c r="D3" s="126">
        <v>40148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64138.380198095772</v>
      </c>
      <c r="N8" s="163">
        <v>19125.752721735131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35618.463125732764</v>
      </c>
      <c r="N10" s="165">
        <v>6951.6040194100697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34995.26568728796</v>
      </c>
      <c r="N12" s="161">
        <v>6483.6592794894132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33847.879516610352</v>
      </c>
      <c r="M14" s="21"/>
      <c r="N14" s="161">
        <v>6340.3313982939126</v>
      </c>
    </row>
    <row r="15" spans="1:15" ht="15" customHeight="1" x14ac:dyDescent="0.25">
      <c r="D15" s="30" t="s">
        <v>12</v>
      </c>
      <c r="E15" s="31" t="s">
        <v>13</v>
      </c>
      <c r="L15" s="153">
        <v>33331.301256348903</v>
      </c>
      <c r="N15" s="153">
        <v>6089.2772542655493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516.57826026145108</v>
      </c>
      <c r="N19" s="153">
        <v>251.05414402836305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516.57826026145108</v>
      </c>
      <c r="M21" s="34"/>
      <c r="N21" s="166">
        <v>251.05414402836305</v>
      </c>
    </row>
    <row r="22" spans="3:14" ht="21" customHeight="1" x14ac:dyDescent="0.25">
      <c r="D22" s="8" t="s">
        <v>20</v>
      </c>
      <c r="L22" s="161">
        <v>1147.3861706775999</v>
      </c>
      <c r="M22" s="21"/>
      <c r="N22" s="161">
        <v>143.3278811955</v>
      </c>
    </row>
    <row r="23" spans="3:14" ht="15" customHeight="1" x14ac:dyDescent="0.25">
      <c r="D23" s="30" t="s">
        <v>12</v>
      </c>
      <c r="E23" s="31" t="s">
        <v>13</v>
      </c>
      <c r="L23" s="153">
        <v>1147.3861706775999</v>
      </c>
      <c r="N23" s="153">
        <v>143.3278811955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v>623.19743844480615</v>
      </c>
      <c r="M32" s="21"/>
      <c r="N32" s="161">
        <v>467.9447399206565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535.0370384736193</v>
      </c>
      <c r="N34" s="153">
        <v>49.353937143556536</v>
      </c>
    </row>
    <row r="35" spans="2:16" x14ac:dyDescent="0.25">
      <c r="D35" s="30" t="s">
        <v>14</v>
      </c>
      <c r="E35" s="8" t="s">
        <v>23</v>
      </c>
      <c r="L35" s="153">
        <v>82.710517710893413</v>
      </c>
      <c r="N35" s="153">
        <v>416.15244023580669</v>
      </c>
    </row>
    <row r="36" spans="2:16" ht="15.75" customHeight="1" x14ac:dyDescent="0.25">
      <c r="F36" s="32" t="s">
        <v>16</v>
      </c>
      <c r="L36" s="167">
        <v>82.610517710893404</v>
      </c>
      <c r="N36" s="167">
        <v>416.15244023580669</v>
      </c>
    </row>
    <row r="37" spans="2:16" x14ac:dyDescent="0.25">
      <c r="F37" s="32" t="s">
        <v>17</v>
      </c>
      <c r="L37" s="167">
        <v>0.1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5.4498822602934283</v>
      </c>
      <c r="N39" s="153">
        <v>2.4383625412932446</v>
      </c>
    </row>
    <row r="40" spans="2:16" x14ac:dyDescent="0.25">
      <c r="F40" s="32" t="s">
        <v>16</v>
      </c>
      <c r="L40" s="167">
        <v>0.90203082206501661</v>
      </c>
      <c r="N40" s="167">
        <v>0.24446799999999999</v>
      </c>
    </row>
    <row r="41" spans="2:16" x14ac:dyDescent="0.25">
      <c r="F41" s="32" t="s">
        <v>17</v>
      </c>
      <c r="L41" s="167">
        <v>4.5478514382284114</v>
      </c>
      <c r="N41" s="167">
        <v>2.1938945412932447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3332.8155191111005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14343.5730957694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11012.486372267589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9975110.1559999827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-168.95791478507732</v>
      </c>
      <c r="N52" s="165">
        <v>12174.148702325059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332</v>
      </c>
      <c r="G55" s="14"/>
      <c r="L55" s="153">
        <v>-2218.7873141571472</v>
      </c>
      <c r="N55" s="153">
        <v>51.859763156159453</v>
      </c>
      <c r="P55" s="170"/>
    </row>
    <row r="56" spans="1:16" ht="15.75" customHeight="1" x14ac:dyDescent="0.25">
      <c r="C56" s="16"/>
      <c r="G56" s="14" t="s">
        <v>32</v>
      </c>
      <c r="L56" s="166">
        <v>-2279.8668304539065</v>
      </c>
      <c r="M56" s="34"/>
      <c r="N56" s="166">
        <v>-159.40645071418476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2049.8293993720699</v>
      </c>
      <c r="N57" s="153">
        <v>12122.288939168899</v>
      </c>
    </row>
    <row r="58" spans="1:16" s="44" customFormat="1" ht="15.75" customHeight="1" x14ac:dyDescent="0.2">
      <c r="G58" s="14" t="s">
        <v>32</v>
      </c>
      <c r="L58" s="166">
        <v>1505.3917053457601</v>
      </c>
      <c r="M58" s="45"/>
      <c r="N58" s="166">
        <v>5965.4792143685299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145.68557968499744</v>
      </c>
      <c r="N60" s="153">
        <v>0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145.68557968499744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30" t="s">
        <v>98</v>
      </c>
      <c r="D66" s="126">
        <v>40148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-11561.617975909185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-6058.2195191097444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-3872.8739689484505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-1630.52448785099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-14035.457650454166</v>
      </c>
      <c r="M75" s="47"/>
      <c r="N75" s="165">
        <v>-3045.3998376340187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-21544.03186666812</v>
      </c>
      <c r="M77" s="50"/>
      <c r="N77" s="165">
        <v>-3602.9271084509237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-9858.0694325715831</v>
      </c>
      <c r="M79" s="47"/>
      <c r="N79" s="153">
        <v>-2291.5572024389398</v>
      </c>
    </row>
    <row r="80" spans="1:14" x14ac:dyDescent="0.25">
      <c r="B80" s="8"/>
      <c r="I80" s="13"/>
      <c r="J80" s="49" t="s">
        <v>39</v>
      </c>
      <c r="K80" s="49"/>
      <c r="L80" s="153">
        <v>-3308.6966981046867</v>
      </c>
      <c r="M80" s="47"/>
      <c r="N80" s="153">
        <v>-492.92247436532404</v>
      </c>
    </row>
    <row r="81" spans="2:14" x14ac:dyDescent="0.25">
      <c r="B81" s="8"/>
      <c r="I81" s="13"/>
      <c r="J81" s="48" t="s">
        <v>40</v>
      </c>
      <c r="K81" s="48"/>
      <c r="L81" s="153">
        <v>-8377.2657359918503</v>
      </c>
      <c r="M81" s="47"/>
      <c r="N81" s="153">
        <v>-818.44743164665999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7508.5742162139541</v>
      </c>
      <c r="M83" s="47"/>
      <c r="N83" s="165">
        <v>557.527270816905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860.42980915556393</v>
      </c>
      <c r="M85" s="47"/>
      <c r="N85" s="153">
        <v>525.13564859766802</v>
      </c>
    </row>
    <row r="86" spans="2:14" x14ac:dyDescent="0.25">
      <c r="B86" s="8"/>
      <c r="I86" s="13"/>
      <c r="J86" s="49" t="s">
        <v>39</v>
      </c>
      <c r="K86" s="49"/>
      <c r="L86" s="153">
        <v>1190.8504781071802</v>
      </c>
      <c r="M86" s="47"/>
      <c r="N86" s="153">
        <v>32.391622219237</v>
      </c>
    </row>
    <row r="87" spans="2:14" x14ac:dyDescent="0.25">
      <c r="B87" s="8"/>
      <c r="I87" s="13"/>
      <c r="J87" s="48" t="s">
        <v>40</v>
      </c>
      <c r="K87" s="48"/>
      <c r="L87" s="153">
        <v>5457.2939289512096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-3218.958850774673</v>
      </c>
      <c r="M89" s="80"/>
      <c r="N89" s="161">
        <v>-489.34432275144746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-3218.958850774673</v>
      </c>
      <c r="M90" s="80"/>
      <c r="N90" s="161">
        <v>-8.1781317514475003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-1671.2499901625699</v>
      </c>
      <c r="N91" s="153">
        <v>-8.1781317514475003</v>
      </c>
    </row>
    <row r="92" spans="2:14" x14ac:dyDescent="0.25">
      <c r="B92" s="8"/>
      <c r="J92" s="49" t="s">
        <v>39</v>
      </c>
      <c r="L92" s="153">
        <v>-1420.4811781347998</v>
      </c>
      <c r="N92" s="153">
        <v>0</v>
      </c>
    </row>
    <row r="93" spans="2:14" x14ac:dyDescent="0.25">
      <c r="B93" s="8"/>
      <c r="J93" s="48" t="s">
        <v>40</v>
      </c>
      <c r="L93" s="153">
        <v>-127.22768247730299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0</v>
      </c>
      <c r="M100" s="80"/>
      <c r="N100" s="161">
        <v>-1171.166191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0</v>
      </c>
      <c r="N101" s="153">
        <v>-1171.166191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0</v>
      </c>
      <c r="M105" s="80"/>
      <c r="N105" s="161">
        <v>690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0</v>
      </c>
      <c r="N106" s="153">
        <v>690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-17254.416501228839</v>
      </c>
      <c r="M109" s="80"/>
      <c r="N109" s="161">
        <v>-15096.362136294652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30" t="s">
        <v>98</v>
      </c>
      <c r="D116" s="126">
        <v>40148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74" t="str">
        <f>C3</f>
        <v>as at end</v>
      </c>
      <c r="D151" s="174">
        <f>D3</f>
        <v>40148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3154.3004206332398</v>
      </c>
      <c r="M158" s="52"/>
      <c r="N158" s="159">
        <v>7.9954042998900015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2071.5561880864602</v>
      </c>
      <c r="M159" s="52"/>
      <c r="N159" s="159">
        <v>12396.879599926702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-2073.2513034158387</v>
      </c>
      <c r="M161" s="52"/>
      <c r="N161" s="160">
        <v>55.117773016191208</v>
      </c>
    </row>
    <row r="162" spans="1:14" x14ac:dyDescent="0.25">
      <c r="I162" s="8" t="s">
        <v>66</v>
      </c>
      <c r="J162" s="44"/>
      <c r="K162" s="44"/>
      <c r="L162" s="158">
        <v>73.389073313441287</v>
      </c>
      <c r="N162" s="158">
        <v>311.68401686834221</v>
      </c>
    </row>
    <row r="163" spans="1:14" x14ac:dyDescent="0.25">
      <c r="I163" s="8" t="s">
        <v>67</v>
      </c>
      <c r="J163" s="44"/>
      <c r="K163" s="44"/>
      <c r="L163" s="158">
        <v>-2134.0160388566924</v>
      </c>
      <c r="N163" s="158">
        <v>-252.28434053209998</v>
      </c>
    </row>
    <row r="164" spans="1:14" x14ac:dyDescent="0.25">
      <c r="I164" s="8" t="s">
        <v>68</v>
      </c>
      <c r="J164" s="44"/>
      <c r="K164" s="44"/>
      <c r="L164" s="158">
        <v>-12.6243378725875</v>
      </c>
      <c r="N164" s="158">
        <v>-4.2819033200510495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333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66357.167512252927</v>
      </c>
      <c r="M179" s="136"/>
      <c r="N179" s="136">
        <v>17902.72676807264</v>
      </c>
    </row>
    <row r="180" spans="1:14" x14ac:dyDescent="0.25">
      <c r="C180" s="7"/>
      <c r="J180" s="135" t="s">
        <v>226</v>
      </c>
      <c r="K180" s="13"/>
      <c r="L180" s="136">
        <v>-2218.7873141571472</v>
      </c>
      <c r="M180" s="136"/>
      <c r="N180" s="136">
        <v>51.859763156159453</v>
      </c>
    </row>
    <row r="181" spans="1:14" x14ac:dyDescent="0.25">
      <c r="C181" s="7"/>
      <c r="I181" s="135"/>
      <c r="J181" s="135" t="s">
        <v>227</v>
      </c>
      <c r="K181" s="13"/>
      <c r="L181" s="137">
        <v>0</v>
      </c>
      <c r="M181" s="136"/>
      <c r="N181" s="137">
        <v>-1171.1661905063299</v>
      </c>
    </row>
    <row r="182" spans="1:14" x14ac:dyDescent="0.25">
      <c r="C182" s="7"/>
      <c r="J182" s="135" t="s">
        <v>228</v>
      </c>
      <c r="K182" s="13"/>
      <c r="L182" s="136">
        <v>64138.38019809578</v>
      </c>
      <c r="M182" s="136"/>
      <c r="N182" s="136">
        <v>19125.752721735131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7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6383" man="1"/>
    <brk id="113" max="13" man="1"/>
    <brk id="149" max="13" man="1"/>
    <brk id="184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75" zoomScaleNormal="100" zoomScaleSheetLayoutView="7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C3" s="30" t="s">
        <v>98</v>
      </c>
      <c r="D3" s="126">
        <v>40118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66958.798714050514</v>
      </c>
      <c r="N8" s="163">
        <v>21868.43416708619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38023.227822105277</v>
      </c>
      <c r="N10" s="165">
        <v>7369.5043478362104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37337.928717887095</v>
      </c>
      <c r="N12" s="161">
        <v>6714.9517073398802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35426.808774984616</v>
      </c>
      <c r="M14" s="21"/>
      <c r="N14" s="161">
        <v>6565.0071185458801</v>
      </c>
    </row>
    <row r="15" spans="1:15" ht="15" customHeight="1" x14ac:dyDescent="0.25">
      <c r="D15" s="30" t="s">
        <v>12</v>
      </c>
      <c r="E15" s="31" t="s">
        <v>13</v>
      </c>
      <c r="L15" s="153">
        <v>34890.945214917898</v>
      </c>
      <c r="N15" s="153">
        <v>6307.0816498611402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535.86356006672099</v>
      </c>
      <c r="N19" s="153">
        <v>257.92546868474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535.86356006672099</v>
      </c>
      <c r="M21" s="34"/>
      <c r="N21" s="166">
        <v>257.92546868474</v>
      </c>
    </row>
    <row r="22" spans="3:14" ht="21" customHeight="1" x14ac:dyDescent="0.25">
      <c r="D22" s="8" t="s">
        <v>20</v>
      </c>
      <c r="L22" s="161">
        <v>1911.11994290247</v>
      </c>
      <c r="M22" s="21"/>
      <c r="N22" s="161">
        <v>149.944588794</v>
      </c>
    </row>
    <row r="23" spans="3:14" ht="15" customHeight="1" x14ac:dyDescent="0.25">
      <c r="D23" s="30" t="s">
        <v>12</v>
      </c>
      <c r="E23" s="31" t="s">
        <v>13</v>
      </c>
      <c r="L23" s="153">
        <v>1911.11994290247</v>
      </c>
      <c r="N23" s="153">
        <v>149.944588794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v>685.2991042181792</v>
      </c>
      <c r="M32" s="21"/>
      <c r="N32" s="161">
        <v>654.55264049633024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643.31159147189999</v>
      </c>
      <c r="N34" s="153">
        <v>46.582229422145453</v>
      </c>
    </row>
    <row r="35" spans="2:16" x14ac:dyDescent="0.25">
      <c r="D35" s="30" t="s">
        <v>14</v>
      </c>
      <c r="E35" s="8" t="s">
        <v>23</v>
      </c>
      <c r="L35" s="153">
        <v>2.3053626462567971</v>
      </c>
      <c r="N35" s="153">
        <v>384.61843549436634</v>
      </c>
    </row>
    <row r="36" spans="2:16" ht="15.75" customHeight="1" x14ac:dyDescent="0.25">
      <c r="F36" s="32" t="s">
        <v>16</v>
      </c>
      <c r="L36" s="167">
        <v>2.205362646256797</v>
      </c>
      <c r="N36" s="167">
        <v>384.61843549436634</v>
      </c>
    </row>
    <row r="37" spans="2:16" x14ac:dyDescent="0.25">
      <c r="F37" s="32" t="s">
        <v>17</v>
      </c>
      <c r="L37" s="167">
        <v>0.1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39.682150100022419</v>
      </c>
      <c r="N39" s="153">
        <v>223.35197557981849</v>
      </c>
    </row>
    <row r="40" spans="2:16" x14ac:dyDescent="0.25">
      <c r="F40" s="32" t="s">
        <v>16</v>
      </c>
      <c r="L40" s="167">
        <v>3.0183344640660463</v>
      </c>
      <c r="N40" s="167">
        <v>0.29679699999999998</v>
      </c>
    </row>
    <row r="41" spans="2:16" x14ac:dyDescent="0.25">
      <c r="F41" s="32" t="s">
        <v>17</v>
      </c>
      <c r="L41" s="167">
        <v>36.663815635956375</v>
      </c>
      <c r="N41" s="167">
        <v>223.05517857981849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3424.4414149876798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14732.335172990799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11728.24878427313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9975110.1559999827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-949.45448030638124</v>
      </c>
      <c r="N52" s="165">
        <v>14498.929819249981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332</v>
      </c>
      <c r="G55" s="14"/>
      <c r="L55" s="153">
        <v>-2495.4308956301411</v>
      </c>
      <c r="N55" s="153">
        <v>-681.72085919161771</v>
      </c>
      <c r="P55" s="170"/>
    </row>
    <row r="56" spans="1:16" ht="15.75" customHeight="1" x14ac:dyDescent="0.25">
      <c r="C56" s="16"/>
      <c r="G56" s="14" t="s">
        <v>32</v>
      </c>
      <c r="L56" s="166">
        <v>-2771.9745610665614</v>
      </c>
      <c r="M56" s="34"/>
      <c r="N56" s="166">
        <v>-604.25074316105383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1545.97641532376</v>
      </c>
      <c r="N57" s="153">
        <v>15180.6506784416</v>
      </c>
    </row>
    <row r="58" spans="1:16" s="44" customFormat="1" ht="15.75" customHeight="1" x14ac:dyDescent="0.2">
      <c r="G58" s="14" t="s">
        <v>32</v>
      </c>
      <c r="L58" s="166">
        <v>1054.68364620391</v>
      </c>
      <c r="M58" s="45"/>
      <c r="N58" s="166">
        <v>8693.9529660132303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-430.06574044818888</v>
      </c>
      <c r="N60" s="153">
        <v>13.002613999999999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-430.06574044818888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13.002613999999999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30" t="s">
        <v>98</v>
      </c>
      <c r="D66" s="126">
        <v>40118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-13878.294785714659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-7889.9007173451291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-1915.7015819467999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-4072.6924864227299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-30332.704752854701</v>
      </c>
      <c r="M75" s="47"/>
      <c r="N75" s="165">
        <v>-4047.6871150931365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-38173.674906828441</v>
      </c>
      <c r="M77" s="50"/>
      <c r="N77" s="165">
        <v>-4286.4675739018448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-18217.791644180576</v>
      </c>
      <c r="M79" s="47"/>
      <c r="N79" s="153">
        <v>-1617.57608152227</v>
      </c>
    </row>
    <row r="80" spans="1:14" x14ac:dyDescent="0.25">
      <c r="B80" s="8"/>
      <c r="I80" s="13"/>
      <c r="J80" s="49" t="s">
        <v>39</v>
      </c>
      <c r="K80" s="49"/>
      <c r="L80" s="153">
        <v>-10412.539245976472</v>
      </c>
      <c r="M80" s="47"/>
      <c r="N80" s="153">
        <v>-2146.7484113850401</v>
      </c>
    </row>
    <row r="81" spans="2:14" x14ac:dyDescent="0.25">
      <c r="B81" s="8"/>
      <c r="I81" s="13"/>
      <c r="J81" s="48" t="s">
        <v>40</v>
      </c>
      <c r="K81" s="48"/>
      <c r="L81" s="153">
        <v>-9543.3440166713899</v>
      </c>
      <c r="M81" s="47"/>
      <c r="N81" s="153">
        <v>-522.14308099453513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7840.9701539737362</v>
      </c>
      <c r="M83" s="47"/>
      <c r="N83" s="165">
        <v>238.78045880870863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887.73303463789512</v>
      </c>
      <c r="M85" s="47"/>
      <c r="N85" s="153">
        <v>204.89787420225403</v>
      </c>
    </row>
    <row r="86" spans="2:14" x14ac:dyDescent="0.25">
      <c r="B86" s="8"/>
      <c r="I86" s="13"/>
      <c r="J86" s="49" t="s">
        <v>39</v>
      </c>
      <c r="K86" s="49"/>
      <c r="L86" s="153">
        <v>1514.6191214061898</v>
      </c>
      <c r="M86" s="47"/>
      <c r="N86" s="153">
        <v>33.8825846064546</v>
      </c>
    </row>
    <row r="87" spans="2:14" x14ac:dyDescent="0.25">
      <c r="B87" s="8"/>
      <c r="I87" s="13"/>
      <c r="J87" s="48" t="s">
        <v>40</v>
      </c>
      <c r="K87" s="48"/>
      <c r="L87" s="153">
        <v>5438.6179979296503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-3438.3022446564742</v>
      </c>
      <c r="M89" s="80"/>
      <c r="N89" s="161">
        <v>-96.350840938250059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-3487.859858656474</v>
      </c>
      <c r="M90" s="80"/>
      <c r="N90" s="161">
        <v>-8.5632429382499993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-2082.0941262851302</v>
      </c>
      <c r="N91" s="153">
        <v>-8.5632429382499993</v>
      </c>
    </row>
    <row r="92" spans="2:14" x14ac:dyDescent="0.25">
      <c r="B92" s="8"/>
      <c r="J92" s="49" t="s">
        <v>39</v>
      </c>
      <c r="L92" s="153">
        <v>-535.46361726064902</v>
      </c>
      <c r="N92" s="153">
        <v>0</v>
      </c>
    </row>
    <row r="93" spans="2:14" x14ac:dyDescent="0.25">
      <c r="B93" s="8"/>
      <c r="J93" s="48" t="s">
        <v>40</v>
      </c>
      <c r="L93" s="153">
        <v>-870.30211511069501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-722.701774</v>
      </c>
      <c r="M100" s="80"/>
      <c r="N100" s="161">
        <v>-1326.4250979999999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-722.701774</v>
      </c>
      <c r="N101" s="153">
        <v>-1326.4250979999999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772.25938799999994</v>
      </c>
      <c r="M105" s="80"/>
      <c r="N105" s="161">
        <v>1238.6375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772.25938799999994</v>
      </c>
      <c r="N106" s="153">
        <v>1238.6375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-33771.006997511176</v>
      </c>
      <c r="M109" s="80"/>
      <c r="N109" s="161">
        <v>-18022.33274174605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30" t="s">
        <v>98</v>
      </c>
      <c r="D116" s="126">
        <v>40118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30" t="s">
        <v>98</v>
      </c>
      <c r="D151" s="126">
        <v>40118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3452.4508880427697</v>
      </c>
      <c r="M158" s="52"/>
      <c r="N158" s="159">
        <v>8.4202913094299987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1585.3855593329602</v>
      </c>
      <c r="M159" s="52"/>
      <c r="N159" s="159">
        <v>15560.600944196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-2926.0076319804475</v>
      </c>
      <c r="M161" s="52"/>
      <c r="N161" s="160">
        <v>-676.88023979164097</v>
      </c>
    </row>
    <row r="162" spans="1:14" x14ac:dyDescent="0.25">
      <c r="I162" s="8" t="s">
        <v>66</v>
      </c>
      <c r="J162" s="44"/>
      <c r="K162" s="44"/>
      <c r="L162" s="158">
        <v>-253.15680674299776</v>
      </c>
      <c r="N162" s="158">
        <v>-216.53109280299199</v>
      </c>
    </row>
    <row r="163" spans="1:14" x14ac:dyDescent="0.25">
      <c r="I163" s="8" t="s">
        <v>67</v>
      </c>
      <c r="J163" s="44"/>
      <c r="K163" s="44"/>
      <c r="L163" s="158">
        <v>-2656.6682782746548</v>
      </c>
      <c r="N163" s="158">
        <v>-464.78552929183058</v>
      </c>
    </row>
    <row r="164" spans="1:14" x14ac:dyDescent="0.25">
      <c r="I164" s="8" t="s">
        <v>68</v>
      </c>
      <c r="J164" s="44"/>
      <c r="K164" s="44"/>
      <c r="L164" s="158">
        <v>-16.182546962795001</v>
      </c>
      <c r="N164" s="158">
        <v>4.4363823031815999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333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68731.527835847854</v>
      </c>
      <c r="M179" s="136"/>
      <c r="N179" s="136">
        <v>21223.729928334858</v>
      </c>
    </row>
    <row r="180" spans="1:14" x14ac:dyDescent="0.25">
      <c r="C180" s="7"/>
      <c r="J180" s="135" t="s">
        <v>226</v>
      </c>
      <c r="K180" s="13"/>
      <c r="L180" s="136">
        <v>-2495.4308956301411</v>
      </c>
      <c r="M180" s="136"/>
      <c r="N180" s="136">
        <v>-681.72085919161771</v>
      </c>
    </row>
    <row r="181" spans="1:14" x14ac:dyDescent="0.25">
      <c r="C181" s="7"/>
      <c r="I181" s="135"/>
      <c r="J181" s="135" t="s">
        <v>227</v>
      </c>
      <c r="K181" s="13"/>
      <c r="L181" s="137">
        <v>-722.70177383278099</v>
      </c>
      <c r="M181" s="136"/>
      <c r="N181" s="137">
        <v>-1326.4250979429501</v>
      </c>
    </row>
    <row r="182" spans="1:14" x14ac:dyDescent="0.25">
      <c r="C182" s="7"/>
      <c r="J182" s="135" t="s">
        <v>228</v>
      </c>
      <c r="K182" s="13"/>
      <c r="L182" s="136">
        <v>66958.798714050499</v>
      </c>
      <c r="M182" s="136"/>
      <c r="N182" s="136">
        <v>21868.43416708619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7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6383" man="1"/>
    <brk id="113" max="13" man="1"/>
    <brk id="149" max="13" man="1"/>
    <brk id="184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70" zoomScaleNormal="100" zoomScaleSheetLayoutView="7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B3" s="14"/>
      <c r="C3" s="157" t="s">
        <v>98</v>
      </c>
      <c r="D3" s="126">
        <v>40087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64202.876216373603</v>
      </c>
      <c r="N8" s="163">
        <v>22678.563938469855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36948.664916333888</v>
      </c>
      <c r="N10" s="165">
        <v>6914.4063395237836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36393.962464188691</v>
      </c>
      <c r="N12" s="161">
        <v>6612.1579259735609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34947.249610358725</v>
      </c>
      <c r="M14" s="21"/>
      <c r="N14" s="161">
        <v>6464.8803445875619</v>
      </c>
    </row>
    <row r="15" spans="1:15" ht="15" customHeight="1" x14ac:dyDescent="0.25">
      <c r="D15" s="30" t="s">
        <v>12</v>
      </c>
      <c r="E15" s="31" t="s">
        <v>13</v>
      </c>
      <c r="L15" s="153">
        <v>34419.981910465998</v>
      </c>
      <c r="N15" s="153">
        <v>6210.2214417193409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527.26769989273009</v>
      </c>
      <c r="N19" s="153">
        <v>254.65890286822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527.26769989273009</v>
      </c>
      <c r="M21" s="34"/>
      <c r="N21" s="166">
        <v>254.65890286822</v>
      </c>
    </row>
    <row r="22" spans="3:14" ht="21" customHeight="1" x14ac:dyDescent="0.25">
      <c r="D22" s="8" t="s">
        <v>20</v>
      </c>
      <c r="L22" s="161">
        <v>1446.7128538299601</v>
      </c>
      <c r="M22" s="21"/>
      <c r="N22" s="161">
        <v>147.27758138600001</v>
      </c>
    </row>
    <row r="23" spans="3:14" ht="15" customHeight="1" x14ac:dyDescent="0.25">
      <c r="D23" s="30" t="s">
        <v>12</v>
      </c>
      <c r="E23" s="31" t="s">
        <v>13</v>
      </c>
      <c r="L23" s="153">
        <v>1446.7128538299601</v>
      </c>
      <c r="N23" s="153">
        <v>147.27758138600001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v>554.70245214519548</v>
      </c>
      <c r="M32" s="21"/>
      <c r="N32" s="161">
        <v>302.24841355022238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511.43483625503239</v>
      </c>
      <c r="N34" s="153">
        <v>57.800926248612477</v>
      </c>
    </row>
    <row r="35" spans="2:16" x14ac:dyDescent="0.25">
      <c r="D35" s="30" t="s">
        <v>14</v>
      </c>
      <c r="E35" s="8" t="s">
        <v>23</v>
      </c>
      <c r="L35" s="153">
        <v>3.4570128907544522</v>
      </c>
      <c r="N35" s="153">
        <v>115.64076295982541</v>
      </c>
    </row>
    <row r="36" spans="2:16" ht="15.75" customHeight="1" x14ac:dyDescent="0.25">
      <c r="F36" s="32" t="s">
        <v>16</v>
      </c>
      <c r="L36" s="167">
        <v>3.3590878907544521</v>
      </c>
      <c r="N36" s="167">
        <v>115.64076295982541</v>
      </c>
    </row>
    <row r="37" spans="2:16" x14ac:dyDescent="0.25">
      <c r="F37" s="32" t="s">
        <v>17</v>
      </c>
      <c r="L37" s="167">
        <v>9.7924999999999998E-2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39.810602999408609</v>
      </c>
      <c r="N39" s="153">
        <v>128.8067243417845</v>
      </c>
    </row>
    <row r="40" spans="2:16" x14ac:dyDescent="0.25">
      <c r="F40" s="32" t="s">
        <v>16</v>
      </c>
      <c r="L40" s="167">
        <v>2.227390409190432</v>
      </c>
      <c r="N40" s="167">
        <v>0.29070200000000002</v>
      </c>
    </row>
    <row r="41" spans="2:16" x14ac:dyDescent="0.25">
      <c r="F41" s="32" t="s">
        <v>17</v>
      </c>
      <c r="L41" s="167">
        <v>37.583212590218182</v>
      </c>
      <c r="N41" s="167">
        <v>128.51602234178449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3956.7696774798696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13910.678558731801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10374.097963683242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9975110.1559999827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165">
        <v>-987.33489985519213</v>
      </c>
      <c r="N52" s="165">
        <v>15764.157598946071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332</v>
      </c>
      <c r="G55" s="14"/>
      <c r="L55" s="153">
        <v>-2299.6660009503221</v>
      </c>
      <c r="N55" s="153">
        <v>-297.10000318312922</v>
      </c>
      <c r="P55" s="170"/>
    </row>
    <row r="56" spans="1:16" ht="15.75" customHeight="1" x14ac:dyDescent="0.25">
      <c r="C56" s="16"/>
      <c r="G56" s="14" t="s">
        <v>32</v>
      </c>
      <c r="L56" s="166">
        <v>-2484.8135583303524</v>
      </c>
      <c r="M56" s="34"/>
      <c r="N56" s="166">
        <v>-393.68941601442219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1312.33110109513</v>
      </c>
      <c r="N57" s="153">
        <v>16061.257602129201</v>
      </c>
    </row>
    <row r="58" spans="1:16" s="44" customFormat="1" ht="15.75" customHeight="1" x14ac:dyDescent="0.2">
      <c r="G58" s="14" t="s">
        <v>32</v>
      </c>
      <c r="L58" s="166">
        <v>548.90868476630294</v>
      </c>
      <c r="M58" s="45"/>
      <c r="N58" s="166">
        <v>7794.9814314928599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71.768229536779984</v>
      </c>
      <c r="N60" s="153">
        <v>13.036453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71.768229536779984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13.036453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57" t="s">
        <v>98</v>
      </c>
      <c r="D66" s="126">
        <v>40087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-19854.96227400198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-12267.99101594819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-3457.6431125833906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-4129.3281454704002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-22142.726509197699</v>
      </c>
      <c r="M75" s="47"/>
      <c r="N75" s="165">
        <v>-3925.2526981325218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-30063.056876751794</v>
      </c>
      <c r="M77" s="50"/>
      <c r="N77" s="165">
        <v>-4199.4422074630147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-5547.8118928548629</v>
      </c>
      <c r="M79" s="47"/>
      <c r="N79" s="153">
        <v>-1040.5762421494401</v>
      </c>
    </row>
    <row r="80" spans="1:14" x14ac:dyDescent="0.25">
      <c r="B80" s="8"/>
      <c r="I80" s="13"/>
      <c r="J80" s="49" t="s">
        <v>39</v>
      </c>
      <c r="K80" s="49"/>
      <c r="L80" s="153">
        <v>-15019.226165355059</v>
      </c>
      <c r="M80" s="47"/>
      <c r="N80" s="153">
        <v>-2645.7643229509799</v>
      </c>
    </row>
    <row r="81" spans="2:14" x14ac:dyDescent="0.25">
      <c r="B81" s="8"/>
      <c r="I81" s="13"/>
      <c r="J81" s="48" t="s">
        <v>40</v>
      </c>
      <c r="K81" s="48"/>
      <c r="L81" s="153">
        <v>-9496.0188185418701</v>
      </c>
      <c r="M81" s="47"/>
      <c r="N81" s="153">
        <v>-513.10164236259504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7920.3303675540947</v>
      </c>
      <c r="M83" s="47"/>
      <c r="N83" s="165">
        <v>274.18950933049365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812.953025940374</v>
      </c>
      <c r="M85" s="47"/>
      <c r="N85" s="153">
        <v>229.813507282985</v>
      </c>
    </row>
    <row r="86" spans="2:14" x14ac:dyDescent="0.25">
      <c r="B86" s="8"/>
      <c r="I86" s="13"/>
      <c r="J86" s="49" t="s">
        <v>39</v>
      </c>
      <c r="K86" s="49"/>
      <c r="L86" s="153">
        <v>1707.0912964525201</v>
      </c>
      <c r="M86" s="47"/>
      <c r="N86" s="153">
        <v>44.376002047508607</v>
      </c>
    </row>
    <row r="87" spans="2:14" x14ac:dyDescent="0.25">
      <c r="B87" s="8"/>
      <c r="I87" s="13"/>
      <c r="J87" s="48" t="s">
        <v>40</v>
      </c>
      <c r="K87" s="48"/>
      <c r="L87" s="153">
        <v>5400.2860451612005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-2899.4413833801505</v>
      </c>
      <c r="M89" s="80"/>
      <c r="N89" s="161">
        <v>-139.88621898703002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-3061.7622723801505</v>
      </c>
      <c r="M90" s="80"/>
      <c r="N90" s="161">
        <v>-68.641863987029993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-1654.09315630073</v>
      </c>
      <c r="N91" s="153">
        <v>-60.226902311780002</v>
      </c>
    </row>
    <row r="92" spans="2:14" x14ac:dyDescent="0.25">
      <c r="B92" s="8"/>
      <c r="J92" s="49" t="s">
        <v>39</v>
      </c>
      <c r="L92" s="153">
        <v>-927.62376882489502</v>
      </c>
      <c r="N92" s="153">
        <v>-8.4149616752499998</v>
      </c>
    </row>
    <row r="93" spans="2:14" x14ac:dyDescent="0.25">
      <c r="B93" s="8"/>
      <c r="J93" s="48" t="s">
        <v>40</v>
      </c>
      <c r="L93" s="153">
        <v>-480.04534725452498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-328.835509</v>
      </c>
      <c r="M100" s="80"/>
      <c r="N100" s="161">
        <v>-914.35390500000005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-328.835509</v>
      </c>
      <c r="N101" s="153">
        <v>-914.35390500000005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491.15639800000002</v>
      </c>
      <c r="M105" s="80"/>
      <c r="N105" s="161">
        <v>843.10955000000001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491.15639800000002</v>
      </c>
      <c r="N106" s="153">
        <v>843.10955000000001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-25042.167892577851</v>
      </c>
      <c r="M109" s="80"/>
      <c r="N109" s="161">
        <v>-23920.101191121532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57" t="s">
        <v>98</v>
      </c>
      <c r="D116" s="126">
        <v>40087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57" t="s">
        <v>98</v>
      </c>
      <c r="D151" s="126">
        <v>40087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3016.7672137323002</v>
      </c>
      <c r="M158" s="52"/>
      <c r="N158" s="159">
        <v>69.642309604380003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1340.6414390352702</v>
      </c>
      <c r="M159" s="52"/>
      <c r="N159" s="159">
        <v>16439.822168925599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-2228.1554618170971</v>
      </c>
      <c r="M161" s="52"/>
      <c r="N161" s="160">
        <v>-297.10000318312473</v>
      </c>
    </row>
    <row r="162" spans="1:14" x14ac:dyDescent="0.25">
      <c r="I162" s="8" t="s">
        <v>66</v>
      </c>
      <c r="J162" s="44"/>
      <c r="K162" s="44"/>
      <c r="L162" s="158">
        <v>140.11944233195527</v>
      </c>
      <c r="N162" s="158">
        <v>80.310444999178401</v>
      </c>
    </row>
    <row r="163" spans="1:14" x14ac:dyDescent="0.25">
      <c r="I163" s="8" t="s">
        <v>67</v>
      </c>
      <c r="J163" s="44"/>
      <c r="K163" s="44"/>
      <c r="L163" s="158">
        <v>-2349.3330855135273</v>
      </c>
      <c r="N163" s="158">
        <v>-377.84932750644106</v>
      </c>
    </row>
    <row r="164" spans="1:14" x14ac:dyDescent="0.25">
      <c r="I164" s="8" t="s">
        <v>68</v>
      </c>
      <c r="J164" s="44"/>
      <c r="K164" s="44"/>
      <c r="L164" s="158">
        <v>-18.941818635525003</v>
      </c>
      <c r="N164" s="158">
        <v>0.43887932413791403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333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66173.706707861944</v>
      </c>
      <c r="M179" s="136"/>
      <c r="N179" s="136">
        <v>22061.310036645064</v>
      </c>
    </row>
    <row r="180" spans="1:14" x14ac:dyDescent="0.25">
      <c r="C180" s="7"/>
      <c r="J180" s="135" t="s">
        <v>226</v>
      </c>
      <c r="K180" s="13"/>
      <c r="L180" s="136">
        <v>-2299.6660009503221</v>
      </c>
      <c r="M180" s="136"/>
      <c r="N180" s="136">
        <v>-297.10000318312922</v>
      </c>
    </row>
    <row r="181" spans="1:14" x14ac:dyDescent="0.25">
      <c r="C181" s="7"/>
      <c r="I181" s="135"/>
      <c r="J181" s="135" t="s">
        <v>227</v>
      </c>
      <c r="K181" s="13"/>
      <c r="L181" s="137">
        <v>-328.83550946197499</v>
      </c>
      <c r="M181" s="136"/>
      <c r="N181" s="137">
        <v>-914.35390500791993</v>
      </c>
    </row>
    <row r="182" spans="1:14" x14ac:dyDescent="0.25">
      <c r="C182" s="7"/>
      <c r="J182" s="135" t="s">
        <v>228</v>
      </c>
      <c r="K182" s="13"/>
      <c r="L182" s="136">
        <v>64202.876216373596</v>
      </c>
      <c r="M182" s="136"/>
      <c r="N182" s="136">
        <v>22678.563938469855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7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6383" man="1"/>
    <brk id="113" max="13" man="1"/>
    <brk id="149" max="13" man="1"/>
    <brk id="184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138</v>
      </c>
      <c r="E6" s="123">
        <v>40057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14475.8482562111</v>
      </c>
      <c r="M8" s="158"/>
      <c r="N8" s="158">
        <v>1892.1867765100001</v>
      </c>
    </row>
    <row r="9" spans="1:15" x14ac:dyDescent="0.25">
      <c r="C9" s="7"/>
      <c r="J9" s="76" t="s">
        <v>123</v>
      </c>
      <c r="K9" s="13"/>
      <c r="L9" s="158">
        <v>23071.714056743465</v>
      </c>
      <c r="M9" s="158"/>
      <c r="N9" s="158">
        <v>17259.019981671117</v>
      </c>
    </row>
    <row r="10" spans="1:15" x14ac:dyDescent="0.25">
      <c r="C10" s="7"/>
      <c r="J10" s="8" t="s">
        <v>102</v>
      </c>
      <c r="K10" s="13"/>
      <c r="L10" s="158">
        <v>1291.0631059902501</v>
      </c>
      <c r="M10" s="158"/>
      <c r="N10" s="158">
        <v>2082.1715277919661</v>
      </c>
    </row>
    <row r="11" spans="1:15" x14ac:dyDescent="0.25">
      <c r="C11" s="7"/>
      <c r="J11" s="8" t="s">
        <v>103</v>
      </c>
      <c r="K11" s="13"/>
      <c r="L11" s="158">
        <v>7.877044651504753</v>
      </c>
      <c r="M11" s="158"/>
      <c r="N11" s="158">
        <v>3.3542563617167969</v>
      </c>
    </row>
    <row r="12" spans="1:15" x14ac:dyDescent="0.25">
      <c r="C12" s="7"/>
      <c r="J12" s="13" t="s">
        <v>104</v>
      </c>
      <c r="K12" s="13"/>
      <c r="L12" s="153">
        <v>18156.776587978478</v>
      </c>
      <c r="M12" s="13"/>
    </row>
    <row r="13" spans="1:15" x14ac:dyDescent="0.25">
      <c r="C13" s="7"/>
      <c r="J13" s="8" t="s">
        <v>105</v>
      </c>
      <c r="L13" s="153">
        <v>11728.24878427313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68731.527835847926</v>
      </c>
      <c r="M15" s="160"/>
      <c r="N15" s="159">
        <v>21236.732542334797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-6101.1931119800192</v>
      </c>
      <c r="M19" s="158"/>
      <c r="N19" s="158">
        <v>-1891.9109426100006</v>
      </c>
    </row>
    <row r="20" spans="9:14" x14ac:dyDescent="0.25">
      <c r="J20" s="76" t="s">
        <v>123</v>
      </c>
      <c r="K20" s="13"/>
      <c r="L20" s="158">
        <v>-14700.702127540333</v>
      </c>
      <c r="M20" s="158"/>
      <c r="N20" s="158">
        <v>-17260.120112865661</v>
      </c>
    </row>
    <row r="21" spans="9:14" x14ac:dyDescent="0.25">
      <c r="J21" s="8" t="s">
        <v>102</v>
      </c>
      <c r="K21" s="13"/>
      <c r="L21" s="158">
        <v>2917.976680766682</v>
      </c>
      <c r="M21" s="158"/>
      <c r="N21" s="158">
        <v>-2082.64194007991</v>
      </c>
    </row>
    <row r="22" spans="9:14" x14ac:dyDescent="0.25">
      <c r="J22" s="8" t="s">
        <v>103</v>
      </c>
      <c r="K22" s="13"/>
      <c r="L22" s="158">
        <v>-2.2578828921254686</v>
      </c>
      <c r="M22" s="158"/>
      <c r="N22" s="158">
        <v>-3.7058284671138564</v>
      </c>
    </row>
    <row r="23" spans="9:14" x14ac:dyDescent="0.25">
      <c r="J23" s="8" t="s">
        <v>104</v>
      </c>
      <c r="L23" s="153">
        <v>-16317.8922134972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-34204.068655142997</v>
      </c>
      <c r="M26" s="160"/>
      <c r="N26" s="159">
        <v>-21238.378824022686</v>
      </c>
    </row>
    <row r="30" spans="9:14" x14ac:dyDescent="0.25">
      <c r="I30" s="30" t="s">
        <v>212</v>
      </c>
      <c r="J30" s="8" t="s">
        <v>213</v>
      </c>
      <c r="L30" s="153">
        <v>66953.179552291229</v>
      </c>
      <c r="N30" s="153">
        <v>19232.277692232958</v>
      </c>
    </row>
    <row r="31" spans="9:14" x14ac:dyDescent="0.25">
      <c r="J31" s="8" t="s">
        <v>214</v>
      </c>
      <c r="L31" s="153">
        <v>5.6191617593722185</v>
      </c>
      <c r="N31" s="153">
        <v>2649.1590888531864</v>
      </c>
    </row>
    <row r="32" spans="9:14" x14ac:dyDescent="0.25">
      <c r="L32" s="161">
        <v>66958.798714050601</v>
      </c>
      <c r="N32" s="161">
        <v>21881.436781086144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85546875" style="8" customWidth="1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40057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63252.190271700907</v>
      </c>
      <c r="N8" s="163">
        <v>22136.733398844968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36921.079671523279</v>
      </c>
      <c r="N10" s="165">
        <v>6910.4768270131553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36334.231460663264</v>
      </c>
      <c r="N12" s="161">
        <v>6534.2003268481903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34806.139010970131</v>
      </c>
      <c r="M14" s="21"/>
      <c r="N14" s="161">
        <v>6388.3430367397896</v>
      </c>
    </row>
    <row r="15" spans="1:15" ht="15" customHeight="1" x14ac:dyDescent="0.25">
      <c r="D15" s="30" t="s">
        <v>12</v>
      </c>
      <c r="E15" s="31" t="s">
        <v>13</v>
      </c>
      <c r="L15" s="153">
        <v>34275.157107887302</v>
      </c>
      <c r="N15" s="153">
        <v>6135.3432698595898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530.98190308282801</v>
      </c>
      <c r="N19" s="153">
        <v>252.99976688019999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530.98190308282801</v>
      </c>
      <c r="M21" s="34"/>
      <c r="N21" s="166">
        <v>252.99976688019999</v>
      </c>
    </row>
    <row r="22" spans="3:14" ht="21" customHeight="1" x14ac:dyDescent="0.25">
      <c r="D22" s="8" t="s">
        <v>20</v>
      </c>
      <c r="L22" s="161">
        <v>1528.09244969313</v>
      </c>
      <c r="M22" s="21"/>
      <c r="N22" s="161">
        <v>145.85729010839998</v>
      </c>
    </row>
    <row r="23" spans="3:14" ht="15" customHeight="1" x14ac:dyDescent="0.25">
      <c r="D23" s="30" t="s">
        <v>12</v>
      </c>
      <c r="E23" s="31" t="s">
        <v>13</v>
      </c>
      <c r="L23" s="153">
        <v>1528.09244969313</v>
      </c>
      <c r="N23" s="153">
        <v>145.85729010839998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v>586.84821086001239</v>
      </c>
      <c r="M32" s="21"/>
      <c r="N32" s="161">
        <v>376.27650016496534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565.22506788849978</v>
      </c>
      <c r="N34" s="153">
        <v>58.367600309859675</v>
      </c>
    </row>
    <row r="35" spans="2:16" x14ac:dyDescent="0.25">
      <c r="D35" s="30" t="s">
        <v>14</v>
      </c>
      <c r="E35" s="8" t="s">
        <v>23</v>
      </c>
      <c r="L35" s="153">
        <v>15.153837143873178</v>
      </c>
      <c r="N35" s="153">
        <v>103.1316641937116</v>
      </c>
    </row>
    <row r="36" spans="2:16" ht="15.75" customHeight="1" x14ac:dyDescent="0.25">
      <c r="F36" s="32" t="s">
        <v>16</v>
      </c>
      <c r="L36" s="167">
        <v>15.053837143873178</v>
      </c>
      <c r="N36" s="167">
        <v>103.1316641937116</v>
      </c>
    </row>
    <row r="37" spans="2:16" x14ac:dyDescent="0.25">
      <c r="F37" s="32" t="s">
        <v>17</v>
      </c>
      <c r="L37" s="167">
        <v>0.1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6.4693058276395057</v>
      </c>
      <c r="N39" s="153">
        <v>214.77723566139406</v>
      </c>
    </row>
    <row r="40" spans="2:16" x14ac:dyDescent="0.25">
      <c r="F40" s="32" t="s">
        <v>16</v>
      </c>
      <c r="L40" s="167">
        <v>2.0669524345353283</v>
      </c>
      <c r="N40" s="167">
        <v>0.289885</v>
      </c>
    </row>
    <row r="41" spans="2:16" x14ac:dyDescent="0.25">
      <c r="F41" s="32" t="s">
        <v>17</v>
      </c>
      <c r="L41" s="167">
        <v>4.4023533931041774</v>
      </c>
      <c r="N41" s="167">
        <v>214.48735066139406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3943.8613904578901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13842.523047342902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9932.6975375147958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9975110.1559999827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-1387.9713751379609</v>
      </c>
      <c r="N52" s="165">
        <v>15226.256571831811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332</v>
      </c>
      <c r="G55" s="14"/>
      <c r="L55" s="153">
        <v>-2556.005808392551</v>
      </c>
      <c r="N55" s="153">
        <v>-654.00426597278727</v>
      </c>
      <c r="P55" s="170"/>
    </row>
    <row r="56" spans="1:16" ht="15.75" customHeight="1" x14ac:dyDescent="0.25">
      <c r="C56" s="16"/>
      <c r="G56" s="14" t="s">
        <v>32</v>
      </c>
      <c r="L56" s="166">
        <v>-2815.0593923771512</v>
      </c>
      <c r="M56" s="34"/>
      <c r="N56" s="166">
        <v>-523.32922550130934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1168.0344332545901</v>
      </c>
      <c r="N57" s="153">
        <v>15880.260837804601</v>
      </c>
    </row>
    <row r="58" spans="1:16" s="44" customFormat="1" ht="15.75" customHeight="1" x14ac:dyDescent="0.2">
      <c r="G58" s="14" t="s">
        <v>32</v>
      </c>
      <c r="L58" s="166">
        <v>575.11986530510001</v>
      </c>
      <c r="M58" s="45"/>
      <c r="N58" s="166">
        <v>7498.0546076080609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-438.64867487017523</v>
      </c>
      <c r="N60" s="153">
        <v>13.032277000000001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-438.64867487017523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13.032277000000001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">
        <v>98</v>
      </c>
      <c r="D66" s="126">
        <v>40057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-20433.701934498185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-12783.847956448188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-3549.6611559421299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-4100.1928221078697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-16472.422346525345</v>
      </c>
      <c r="M75" s="47"/>
      <c r="N75" s="165">
        <v>-4346.2666032219258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-23898.07801958557</v>
      </c>
      <c r="M77" s="50"/>
      <c r="N77" s="165">
        <v>-4799.2561107189695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-3716.6053673467864</v>
      </c>
      <c r="M79" s="47"/>
      <c r="N79" s="153">
        <v>-2265.4565110456897</v>
      </c>
    </row>
    <row r="80" spans="1:14" x14ac:dyDescent="0.25">
      <c r="B80" s="8"/>
      <c r="I80" s="13"/>
      <c r="J80" s="49" t="s">
        <v>39</v>
      </c>
      <c r="K80" s="49"/>
      <c r="L80" s="153">
        <v>-8972.2796308914876</v>
      </c>
      <c r="M80" s="47"/>
      <c r="N80" s="153">
        <v>-1015.2420940094099</v>
      </c>
    </row>
    <row r="81" spans="2:14" x14ac:dyDescent="0.25">
      <c r="B81" s="8"/>
      <c r="I81" s="13"/>
      <c r="J81" s="48" t="s">
        <v>40</v>
      </c>
      <c r="K81" s="48"/>
      <c r="L81" s="153">
        <v>-11209.193021347299</v>
      </c>
      <c r="M81" s="47"/>
      <c r="N81" s="153">
        <v>-1518.55750566387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7425.6556730602242</v>
      </c>
      <c r="M83" s="47"/>
      <c r="N83" s="165">
        <v>452.98950749704335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536.38161810329404</v>
      </c>
      <c r="M85" s="47"/>
      <c r="N85" s="153">
        <v>390.44660657424106</v>
      </c>
    </row>
    <row r="86" spans="2:14" x14ac:dyDescent="0.25">
      <c r="B86" s="8"/>
      <c r="I86" s="13"/>
      <c r="J86" s="49" t="s">
        <v>39</v>
      </c>
      <c r="K86" s="49"/>
      <c r="L86" s="153">
        <v>1352.8362827203998</v>
      </c>
      <c r="M86" s="47"/>
      <c r="N86" s="153">
        <v>62.542900922802296</v>
      </c>
    </row>
    <row r="87" spans="2:14" x14ac:dyDescent="0.25">
      <c r="B87" s="8"/>
      <c r="I87" s="13"/>
      <c r="J87" s="48" t="s">
        <v>40</v>
      </c>
      <c r="K87" s="48"/>
      <c r="L87" s="153">
        <v>5536.4377722365316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-2943.0268712335164</v>
      </c>
      <c r="M89" s="80"/>
      <c r="N89" s="161">
        <v>-267.57528360000003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-2944.2719372335164</v>
      </c>
      <c r="M90" s="80"/>
      <c r="N90" s="161">
        <v>-31.512953600000003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-1609.0868305812298</v>
      </c>
      <c r="N91" s="153">
        <v>-31.512953600000003</v>
      </c>
    </row>
    <row r="92" spans="2:14" x14ac:dyDescent="0.25">
      <c r="B92" s="8"/>
      <c r="J92" s="49" t="s">
        <v>39</v>
      </c>
      <c r="L92" s="153">
        <v>-963.76863255770411</v>
      </c>
      <c r="N92" s="153">
        <v>0</v>
      </c>
    </row>
    <row r="93" spans="2:14" x14ac:dyDescent="0.25">
      <c r="B93" s="8"/>
      <c r="J93" s="48" t="s">
        <v>40</v>
      </c>
      <c r="L93" s="153">
        <v>-371.41647409458204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-62.980029000000002</v>
      </c>
      <c r="M100" s="80"/>
      <c r="N100" s="161">
        <v>-664.63953000000004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-62.980029000000002</v>
      </c>
      <c r="N101" s="153">
        <v>-664.63953000000004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64.225094999999996</v>
      </c>
      <c r="M105" s="80"/>
      <c r="N105" s="161">
        <v>428.5772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64.225094999999996</v>
      </c>
      <c r="N106" s="153">
        <v>428.5772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-19415.449217758862</v>
      </c>
      <c r="M109" s="80"/>
      <c r="N109" s="161">
        <v>-25047.543821320105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">
        <v>98</v>
      </c>
      <c r="D116" s="126">
        <v>40057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25" t="s">
        <v>98</v>
      </c>
      <c r="D151" s="126">
        <v>40057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2918.58058617297</v>
      </c>
      <c r="M158" s="52"/>
      <c r="N158" s="159">
        <v>30.849010900000003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1194.23398808467</v>
      </c>
      <c r="M159" s="52"/>
      <c r="N159" s="159">
        <v>16280.501576524999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-2994.6761442002953</v>
      </c>
      <c r="M161" s="52"/>
      <c r="N161" s="160">
        <v>-654.00426597275839</v>
      </c>
    </row>
    <row r="162" spans="1:14" x14ac:dyDescent="0.25">
      <c r="I162" s="8" t="s">
        <v>66</v>
      </c>
      <c r="J162" s="44"/>
      <c r="K162" s="44"/>
      <c r="L162" s="158">
        <v>-314.82281683701461</v>
      </c>
      <c r="N162" s="158">
        <v>-309.61084516287701</v>
      </c>
    </row>
    <row r="163" spans="1:14" x14ac:dyDescent="0.25">
      <c r="I163" s="8" t="s">
        <v>67</v>
      </c>
      <c r="J163" s="44"/>
      <c r="K163" s="44"/>
      <c r="L163" s="158">
        <v>-2657.2242807927146</v>
      </c>
      <c r="N163" s="158">
        <v>-340.80586325270679</v>
      </c>
    </row>
    <row r="164" spans="1:14" x14ac:dyDescent="0.25">
      <c r="I164" s="8" t="s">
        <v>68</v>
      </c>
      <c r="J164" s="44"/>
      <c r="K164" s="44"/>
      <c r="L164" s="158">
        <v>-22.629046570565997</v>
      </c>
      <c r="N164" s="158">
        <v>-3.5875575571745597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333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65745.216051560579</v>
      </c>
      <c r="M179" s="136"/>
      <c r="N179" s="136">
        <v>22126.098134779211</v>
      </c>
    </row>
    <row r="180" spans="1:14" x14ac:dyDescent="0.25">
      <c r="C180" s="7"/>
      <c r="J180" s="135" t="s">
        <v>226</v>
      </c>
      <c r="K180" s="13"/>
      <c r="L180" s="136">
        <v>-2556.005808392551</v>
      </c>
      <c r="M180" s="136"/>
      <c r="N180" s="136">
        <v>-654.00426597278727</v>
      </c>
    </row>
    <row r="181" spans="1:14" x14ac:dyDescent="0.25">
      <c r="C181" s="7"/>
      <c r="I181" s="135"/>
      <c r="J181" s="135" t="s">
        <v>227</v>
      </c>
      <c r="K181" s="13"/>
      <c r="L181" s="137">
        <v>-62.980028532873199</v>
      </c>
      <c r="M181" s="136"/>
      <c r="N181" s="137">
        <v>-664.63953003853999</v>
      </c>
    </row>
    <row r="182" spans="1:14" x14ac:dyDescent="0.25">
      <c r="C182" s="7"/>
      <c r="J182" s="135" t="s">
        <v>228</v>
      </c>
      <c r="K182" s="13"/>
      <c r="L182" s="136">
        <v>63252.1902717009</v>
      </c>
      <c r="M182" s="136"/>
      <c r="N182" s="136">
        <v>22136.733398844965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8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5" manualBreakCount="5">
    <brk id="44" max="13" man="1"/>
    <brk id="63" max="16383" man="1"/>
    <brk id="113" max="13" man="1"/>
    <brk id="149" max="13" man="1"/>
    <brk id="184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40026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62041.668700796959</v>
      </c>
      <c r="N8" s="163">
        <v>22057.850122729364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37099.462122919016</v>
      </c>
      <c r="N10" s="165">
        <v>6977.1991845411058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36534.709408076189</v>
      </c>
      <c r="N12" s="161">
        <v>6442.1585894821546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35165.930235003063</v>
      </c>
      <c r="M14" s="21"/>
      <c r="N14" s="161">
        <v>6298.7609034821553</v>
      </c>
    </row>
    <row r="15" spans="1:15" ht="15" customHeight="1" x14ac:dyDescent="0.25">
      <c r="D15" s="30" t="s">
        <v>12</v>
      </c>
      <c r="E15" s="31" t="s">
        <v>13</v>
      </c>
      <c r="L15" s="153">
        <v>34648.736015718794</v>
      </c>
      <c r="N15" s="153">
        <v>6047.1573384027797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517.194219284263</v>
      </c>
      <c r="N19" s="153">
        <v>251.60356507937499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517.194219284263</v>
      </c>
      <c r="M21" s="34"/>
      <c r="N21" s="166">
        <v>251.60356507937499</v>
      </c>
    </row>
    <row r="22" spans="3:14" ht="21" customHeight="1" x14ac:dyDescent="0.25">
      <c r="D22" s="8" t="s">
        <v>20</v>
      </c>
      <c r="L22" s="161">
        <v>1368.7791730731299</v>
      </c>
      <c r="M22" s="21"/>
      <c r="N22" s="161">
        <v>143.39768599999999</v>
      </c>
    </row>
    <row r="23" spans="3:14" ht="15" customHeight="1" x14ac:dyDescent="0.25">
      <c r="D23" s="30" t="s">
        <v>12</v>
      </c>
      <c r="E23" s="31" t="s">
        <v>13</v>
      </c>
      <c r="L23" s="153">
        <v>1368.7791730731299</v>
      </c>
      <c r="N23" s="153">
        <v>143.39768599999999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v>564.75271484282825</v>
      </c>
      <c r="M32" s="21"/>
      <c r="N32" s="161">
        <v>535.04059505895111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530.31478225790511</v>
      </c>
      <c r="N34" s="153">
        <v>47.946594454730821</v>
      </c>
    </row>
    <row r="35" spans="2:16" x14ac:dyDescent="0.25">
      <c r="D35" s="30" t="s">
        <v>14</v>
      </c>
      <c r="E35" s="8" t="s">
        <v>23</v>
      </c>
      <c r="L35" s="153">
        <v>23.965309509172954</v>
      </c>
      <c r="N35" s="153">
        <v>482.84354268099486</v>
      </c>
    </row>
    <row r="36" spans="2:16" ht="15.75" customHeight="1" x14ac:dyDescent="0.25">
      <c r="F36" s="32" t="s">
        <v>16</v>
      </c>
      <c r="L36" s="167">
        <v>23.852969509172954</v>
      </c>
      <c r="N36" s="167">
        <v>482.84354268099486</v>
      </c>
    </row>
    <row r="37" spans="2:16" x14ac:dyDescent="0.25">
      <c r="F37" s="32" t="s">
        <v>17</v>
      </c>
      <c r="L37" s="167">
        <v>0.11234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10.472623075750272</v>
      </c>
      <c r="N39" s="153">
        <v>4.2504579232254951</v>
      </c>
    </row>
    <row r="40" spans="2:16" x14ac:dyDescent="0.25">
      <c r="F40" s="32" t="s">
        <v>16</v>
      </c>
      <c r="L40" s="167">
        <v>3.0672344990962745</v>
      </c>
      <c r="N40" s="167">
        <v>0.28409999999999996</v>
      </c>
    </row>
    <row r="41" spans="2:16" x14ac:dyDescent="0.25">
      <c r="F41" s="32" t="s">
        <v>17</v>
      </c>
      <c r="L41" s="167">
        <v>7.4053885766539977</v>
      </c>
      <c r="N41" s="167">
        <v>3.9663579232254951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3479.2515948839909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12856.858250575602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9531.2402954412846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9975110.1559999827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-925.14356302293925</v>
      </c>
      <c r="N52" s="165">
        <v>15080.650938188259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332</v>
      </c>
      <c r="G55" s="14"/>
      <c r="L55" s="153">
        <v>-2365.5648743254892</v>
      </c>
      <c r="N55" s="153">
        <v>-475.79421377664136</v>
      </c>
      <c r="P55" s="170"/>
    </row>
    <row r="56" spans="1:16" ht="15.75" customHeight="1" x14ac:dyDescent="0.25">
      <c r="C56" s="16"/>
      <c r="G56" s="14" t="s">
        <v>32</v>
      </c>
      <c r="L56" s="166">
        <v>-2498.0711545110289</v>
      </c>
      <c r="M56" s="34"/>
      <c r="N56" s="166">
        <v>-364.6667053611734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1440.4213113025498</v>
      </c>
      <c r="N57" s="153">
        <v>15556.445151964901</v>
      </c>
    </row>
    <row r="58" spans="1:16" s="44" customFormat="1" ht="15.75" customHeight="1" x14ac:dyDescent="0.2">
      <c r="G58" s="14" t="s">
        <v>32</v>
      </c>
      <c r="L58" s="166">
        <v>901.84709983192317</v>
      </c>
      <c r="M58" s="45"/>
      <c r="N58" s="166">
        <v>7390.3566549823399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-177.81289560051113</v>
      </c>
      <c r="N60" s="153">
        <v>13.029991000000001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-177.81289560051113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13.029991000000001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">
        <v>98</v>
      </c>
      <c r="D66" s="126">
        <v>40026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-20811.168238528655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-13394.484824257335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-3228.5974113487896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-4188.0860029225305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-13557.388839629781</v>
      </c>
      <c r="M75" s="47"/>
      <c r="N75" s="165">
        <v>-3824.6417673604628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-20951.557861705893</v>
      </c>
      <c r="M77" s="50"/>
      <c r="N77" s="165">
        <v>-4225.7451880120307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-5658.7623431099391</v>
      </c>
      <c r="M79" s="47"/>
      <c r="N79" s="153">
        <v>-1326.98783490806</v>
      </c>
    </row>
    <row r="80" spans="1:14" x14ac:dyDescent="0.25">
      <c r="B80" s="8"/>
      <c r="I80" s="13"/>
      <c r="J80" s="49" t="s">
        <v>39</v>
      </c>
      <c r="K80" s="49"/>
      <c r="L80" s="153">
        <v>-4261.8638627250566</v>
      </c>
      <c r="M80" s="47"/>
      <c r="N80" s="153">
        <v>-1407.0377736693799</v>
      </c>
    </row>
    <row r="81" spans="2:14" x14ac:dyDescent="0.25">
      <c r="B81" s="8"/>
      <c r="I81" s="13"/>
      <c r="J81" s="48" t="s">
        <v>40</v>
      </c>
      <c r="K81" s="48"/>
      <c r="L81" s="153">
        <v>-11030.9316558709</v>
      </c>
      <c r="M81" s="47"/>
      <c r="N81" s="153">
        <v>-1491.7195794345901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7394.1690220761138</v>
      </c>
      <c r="M83" s="47"/>
      <c r="N83" s="165">
        <v>401.103420651568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659.79782059194304</v>
      </c>
      <c r="M85" s="47"/>
      <c r="N85" s="153">
        <v>338.41814065156802</v>
      </c>
    </row>
    <row r="86" spans="2:14" x14ac:dyDescent="0.25">
      <c r="B86" s="8"/>
      <c r="I86" s="13"/>
      <c r="J86" s="49" t="s">
        <v>39</v>
      </c>
      <c r="K86" s="49"/>
      <c r="L86" s="153">
        <v>1156.561063138</v>
      </c>
      <c r="M86" s="47"/>
      <c r="N86" s="153">
        <v>62.685279999999999</v>
      </c>
    </row>
    <row r="87" spans="2:14" x14ac:dyDescent="0.25">
      <c r="B87" s="8"/>
      <c r="I87" s="13"/>
      <c r="J87" s="48" t="s">
        <v>40</v>
      </c>
      <c r="K87" s="48"/>
      <c r="L87" s="153">
        <v>5577.8101383461708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-3207.6953774257004</v>
      </c>
      <c r="M89" s="80"/>
      <c r="N89" s="161">
        <v>-197.63658811000002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-3169.2253204257004</v>
      </c>
      <c r="M90" s="80"/>
      <c r="N90" s="161">
        <v>-34.005963109999996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-2508.18757621945</v>
      </c>
      <c r="N91" s="153">
        <v>-34.005963109999996</v>
      </c>
    </row>
    <row r="92" spans="2:14" x14ac:dyDescent="0.25">
      <c r="B92" s="8"/>
      <c r="J92" s="49" t="s">
        <v>39</v>
      </c>
      <c r="L92" s="153">
        <v>-458.93256191500001</v>
      </c>
      <c r="N92" s="153">
        <v>0</v>
      </c>
    </row>
    <row r="93" spans="2:14" x14ac:dyDescent="0.25">
      <c r="B93" s="8"/>
      <c r="J93" s="48" t="s">
        <v>40</v>
      </c>
      <c r="L93" s="153">
        <v>-202.10518229125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-204.48712</v>
      </c>
      <c r="M100" s="80"/>
      <c r="N100" s="161">
        <v>-163.63062500000001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-128.637507</v>
      </c>
      <c r="N101" s="153">
        <v>-163.63062500000001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-75.849613000000005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166.01706300000001</v>
      </c>
      <c r="M105" s="80"/>
      <c r="N105" s="161">
        <v>0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166.01706300000001</v>
      </c>
      <c r="N106" s="153">
        <v>0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-16765.084217055482</v>
      </c>
      <c r="M109" s="80"/>
      <c r="N109" s="161">
        <v>-24833.446593999121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">
        <v>98</v>
      </c>
      <c r="D116" s="126">
        <v>40026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25" t="s">
        <v>98</v>
      </c>
      <c r="D151" s="126">
        <v>40026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3135.7553699580903</v>
      </c>
      <c r="M158" s="52"/>
      <c r="N158" s="159">
        <v>33.330605339999998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1471.9122283970498</v>
      </c>
      <c r="M159" s="52"/>
      <c r="N159" s="159">
        <v>15944.641306374002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-2529.6418770049813</v>
      </c>
      <c r="M161" s="52"/>
      <c r="N161" s="160">
        <v>-475.7942137766774</v>
      </c>
    </row>
    <row r="162" spans="1:14" x14ac:dyDescent="0.25">
      <c r="I162" s="8" t="s">
        <v>66</v>
      </c>
      <c r="J162" s="44"/>
      <c r="K162" s="44"/>
      <c r="L162" s="158">
        <v>-110.69788837139234</v>
      </c>
      <c r="N162" s="158">
        <v>-223.67209653628004</v>
      </c>
    </row>
    <row r="163" spans="1:14" x14ac:dyDescent="0.25">
      <c r="I163" s="8" t="s">
        <v>67</v>
      </c>
      <c r="J163" s="44"/>
      <c r="K163" s="44"/>
      <c r="L163" s="158">
        <v>-2392.0218609029639</v>
      </c>
      <c r="N163" s="158">
        <v>-262.27028939245832</v>
      </c>
    </row>
    <row r="164" spans="1:14" x14ac:dyDescent="0.25">
      <c r="I164" s="8" t="s">
        <v>68</v>
      </c>
      <c r="J164" s="44"/>
      <c r="K164" s="44"/>
      <c r="L164" s="158">
        <v>-26.922127730625</v>
      </c>
      <c r="N164" s="158">
        <v>10.148172152061001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333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64202.746455348926</v>
      </c>
      <c r="M179" s="136"/>
      <c r="N179" s="136">
        <v>22370.01371150601</v>
      </c>
    </row>
    <row r="180" spans="1:14" x14ac:dyDescent="0.25">
      <c r="C180" s="7"/>
      <c r="J180" s="135" t="s">
        <v>226</v>
      </c>
      <c r="K180" s="13"/>
      <c r="L180" s="136">
        <v>-2365.5648743254892</v>
      </c>
      <c r="M180" s="136"/>
      <c r="N180" s="136">
        <v>-475.79421377664136</v>
      </c>
    </row>
    <row r="181" spans="1:14" x14ac:dyDescent="0.25">
      <c r="C181" s="7"/>
      <c r="I181" s="135"/>
      <c r="J181" s="135" t="s">
        <v>227</v>
      </c>
      <c r="K181" s="13"/>
      <c r="L181" s="137">
        <v>-204.48711977350402</v>
      </c>
      <c r="M181" s="136"/>
      <c r="N181" s="137">
        <v>-163.63062500000001</v>
      </c>
    </row>
    <row r="182" spans="1:14" x14ac:dyDescent="0.25">
      <c r="C182" s="7"/>
      <c r="J182" s="135" t="s">
        <v>228</v>
      </c>
      <c r="K182" s="13"/>
      <c r="L182" s="136">
        <v>62041.668700796945</v>
      </c>
      <c r="M182" s="136"/>
      <c r="N182" s="136">
        <v>22057.850122729371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8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5" manualBreakCount="5">
    <brk id="44" max="13" man="1"/>
    <brk id="63" max="16383" man="1"/>
    <brk id="113" max="13" man="1"/>
    <brk id="149" max="13" man="1"/>
    <brk id="184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39995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50653.448622499622</v>
      </c>
      <c r="N8" s="163">
        <v>24258.308571591122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38157.490353212641</v>
      </c>
      <c r="N10" s="165">
        <v>6918.766756586976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37588.203858474531</v>
      </c>
      <c r="N12" s="161">
        <v>6377.4336049324747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35122.419555033783</v>
      </c>
      <c r="M14" s="21"/>
      <c r="N14" s="161">
        <v>6236.1219269572757</v>
      </c>
    </row>
    <row r="15" spans="1:15" ht="15" customHeight="1" x14ac:dyDescent="0.25">
      <c r="D15" s="30" t="s">
        <v>12</v>
      </c>
      <c r="E15" s="31" t="s">
        <v>13</v>
      </c>
      <c r="L15" s="153">
        <v>34607.7364830722</v>
      </c>
      <c r="N15" s="153">
        <v>5986.8462199744508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514.68307196158401</v>
      </c>
      <c r="N19" s="153">
        <v>249.275706982824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514.68307196158401</v>
      </c>
      <c r="M21" s="34"/>
      <c r="N21" s="166">
        <v>249.275706982824</v>
      </c>
    </row>
    <row r="22" spans="3:14" ht="21" customHeight="1" x14ac:dyDescent="0.25">
      <c r="D22" s="8" t="s">
        <v>20</v>
      </c>
      <c r="L22" s="161">
        <v>2465.7843034407501</v>
      </c>
      <c r="M22" s="21"/>
      <c r="N22" s="161">
        <v>141.31167797519998</v>
      </c>
    </row>
    <row r="23" spans="3:14" ht="15" customHeight="1" x14ac:dyDescent="0.25">
      <c r="D23" s="30" t="s">
        <v>12</v>
      </c>
      <c r="E23" s="31" t="s">
        <v>13</v>
      </c>
      <c r="L23" s="153">
        <v>2465.7843034407501</v>
      </c>
      <c r="N23" s="153">
        <v>141.31167797519998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v>569.28649473811197</v>
      </c>
      <c r="M32" s="21"/>
      <c r="N32" s="161">
        <v>541.33315165450131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538.45481689810561</v>
      </c>
      <c r="N34" s="153">
        <v>57.526708628313052</v>
      </c>
    </row>
    <row r="35" spans="2:16" x14ac:dyDescent="0.25">
      <c r="D35" s="30" t="s">
        <v>14</v>
      </c>
      <c r="E35" s="8" t="s">
        <v>23</v>
      </c>
      <c r="L35" s="153">
        <v>18.930750267148969</v>
      </c>
      <c r="N35" s="153">
        <v>481.14911690289489</v>
      </c>
    </row>
    <row r="36" spans="2:16" ht="15.75" customHeight="1" x14ac:dyDescent="0.25">
      <c r="F36" s="32" t="s">
        <v>16</v>
      </c>
      <c r="L36" s="167">
        <v>18.830750267148968</v>
      </c>
      <c r="N36" s="167">
        <v>481.14911690289489</v>
      </c>
    </row>
    <row r="37" spans="2:16" x14ac:dyDescent="0.25">
      <c r="F37" s="32" t="s">
        <v>17</v>
      </c>
      <c r="L37" s="167">
        <v>0.1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11.900927572857388</v>
      </c>
      <c r="N39" s="153">
        <v>2.6573261232934096</v>
      </c>
    </row>
    <row r="40" spans="2:16" x14ac:dyDescent="0.25">
      <c r="F40" s="32" t="s">
        <v>16</v>
      </c>
      <c r="L40" s="167">
        <v>1.8599360920787547</v>
      </c>
      <c r="N40" s="167">
        <v>0.28744999999999998</v>
      </c>
    </row>
    <row r="41" spans="2:16" x14ac:dyDescent="0.25">
      <c r="F41" s="32" t="s">
        <v>17</v>
      </c>
      <c r="L41" s="167">
        <v>10.040991480778633</v>
      </c>
      <c r="N41" s="167">
        <v>2.3698761232934098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3457.7944365300095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404.82016127647705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9366.6524151141657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9975110.1559999827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-733.30874363366797</v>
      </c>
      <c r="N52" s="165">
        <v>17339.541815004144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332</v>
      </c>
      <c r="G55" s="14"/>
      <c r="L55" s="153">
        <v>-2116.5644323357278</v>
      </c>
      <c r="N55" s="153">
        <v>-416.01052530965916</v>
      </c>
      <c r="P55" s="170"/>
    </row>
    <row r="56" spans="1:16" ht="15.75" customHeight="1" x14ac:dyDescent="0.25">
      <c r="C56" s="16"/>
      <c r="G56" s="14" t="s">
        <v>32</v>
      </c>
      <c r="L56" s="166">
        <v>-2200.3812900084777</v>
      </c>
      <c r="M56" s="34"/>
      <c r="N56" s="166">
        <v>-245.78265678805022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1383.2556887020601</v>
      </c>
      <c r="N57" s="153">
        <v>17755.5523403138</v>
      </c>
    </row>
    <row r="58" spans="1:16" s="44" customFormat="1" ht="15.75" customHeight="1" x14ac:dyDescent="0.2">
      <c r="G58" s="14" t="s">
        <v>32</v>
      </c>
      <c r="L58" s="166">
        <v>849.77227300296499</v>
      </c>
      <c r="M58" s="45"/>
      <c r="N58" s="166">
        <v>8634.6931188822709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241.28261756221417</v>
      </c>
      <c r="N60" s="153">
        <v>13.035724999999999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241.28261756221417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13.035724999999999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">
        <v>98</v>
      </c>
      <c r="D66" s="126">
        <v>39995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-22727.592584376074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-14552.545722388484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-4621.6807740402901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-3553.3660879473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-15242.322491478973</v>
      </c>
      <c r="M75" s="47"/>
      <c r="N75" s="165">
        <v>-3624.86594254479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-22391.318653547118</v>
      </c>
      <c r="M77" s="50"/>
      <c r="N77" s="165">
        <v>-4257.5028031657102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-4757.6262419630357</v>
      </c>
      <c r="M79" s="47"/>
      <c r="N79" s="153">
        <v>-1191.37468775599</v>
      </c>
    </row>
    <row r="80" spans="1:14" x14ac:dyDescent="0.25">
      <c r="B80" s="8"/>
      <c r="I80" s="13"/>
      <c r="J80" s="49" t="s">
        <v>39</v>
      </c>
      <c r="K80" s="49"/>
      <c r="L80" s="153">
        <v>-6928.5336351527867</v>
      </c>
      <c r="M80" s="47"/>
      <c r="N80" s="153">
        <v>-1735.4308116016502</v>
      </c>
    </row>
    <row r="81" spans="2:14" x14ac:dyDescent="0.25">
      <c r="B81" s="8"/>
      <c r="I81" s="13"/>
      <c r="J81" s="48" t="s">
        <v>40</v>
      </c>
      <c r="K81" s="48"/>
      <c r="L81" s="153">
        <v>-10705.158776431299</v>
      </c>
      <c r="M81" s="47"/>
      <c r="N81" s="153">
        <v>-1330.6973038080703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7148.9961620681452</v>
      </c>
      <c r="M83" s="47"/>
      <c r="N83" s="165">
        <v>632.63686062092052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671.73107502031496</v>
      </c>
      <c r="M85" s="47"/>
      <c r="N85" s="153">
        <v>580.91146855242596</v>
      </c>
    </row>
    <row r="86" spans="2:14" x14ac:dyDescent="0.25">
      <c r="B86" s="8"/>
      <c r="I86" s="13"/>
      <c r="J86" s="49" t="s">
        <v>39</v>
      </c>
      <c r="K86" s="49"/>
      <c r="L86" s="153">
        <v>1154.60218255517</v>
      </c>
      <c r="M86" s="47"/>
      <c r="N86" s="153">
        <v>51.725392068494592</v>
      </c>
    </row>
    <row r="87" spans="2:14" x14ac:dyDescent="0.25">
      <c r="B87" s="8"/>
      <c r="I87" s="13"/>
      <c r="J87" s="48" t="s">
        <v>40</v>
      </c>
      <c r="K87" s="48"/>
      <c r="L87" s="153">
        <v>5322.6629044926594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-4368.9468487259501</v>
      </c>
      <c r="M89" s="80"/>
      <c r="N89" s="161">
        <v>-480.60659299999998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-4348.2072567259502</v>
      </c>
      <c r="M90" s="80"/>
      <c r="N90" s="161">
        <v>-35.507455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-1657.70264096457</v>
      </c>
      <c r="N91" s="153">
        <v>-35.507455</v>
      </c>
    </row>
    <row r="92" spans="2:14" x14ac:dyDescent="0.25">
      <c r="B92" s="8"/>
      <c r="J92" s="49" t="s">
        <v>39</v>
      </c>
      <c r="L92" s="153">
        <v>-2690.5046157613797</v>
      </c>
      <c r="N92" s="153">
        <v>0</v>
      </c>
    </row>
    <row r="93" spans="2:14" x14ac:dyDescent="0.25">
      <c r="B93" s="8"/>
      <c r="J93" s="48" t="s">
        <v>40</v>
      </c>
      <c r="L93" s="153">
        <v>0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-252.37441999999999</v>
      </c>
      <c r="M100" s="80"/>
      <c r="N100" s="161">
        <v>-508.54033800000002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-165.85471999999999</v>
      </c>
      <c r="N101" s="153">
        <v>0</v>
      </c>
    </row>
    <row r="102" spans="1:14" x14ac:dyDescent="0.25">
      <c r="A102" s="51"/>
      <c r="B102" s="13"/>
      <c r="J102" s="49" t="s">
        <v>39</v>
      </c>
      <c r="L102" s="153">
        <v>-66.885604999999998</v>
      </c>
      <c r="N102" s="153">
        <v>-508.54033800000002</v>
      </c>
    </row>
    <row r="103" spans="1:14" x14ac:dyDescent="0.25">
      <c r="A103" s="51"/>
      <c r="B103" s="13"/>
      <c r="J103" s="48" t="s">
        <v>40</v>
      </c>
      <c r="L103" s="153">
        <v>-19.634094999999999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231.634828</v>
      </c>
      <c r="M105" s="80"/>
      <c r="N105" s="161">
        <v>63.441200000000002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170.40327199999999</v>
      </c>
      <c r="N106" s="153">
        <v>0</v>
      </c>
    </row>
    <row r="107" spans="1:14" x14ac:dyDescent="0.25">
      <c r="A107" s="51"/>
      <c r="B107" s="13"/>
      <c r="J107" s="49" t="s">
        <v>39</v>
      </c>
      <c r="L107" s="153">
        <v>61.231555999999998</v>
      </c>
      <c r="N107" s="153">
        <v>63.441200000000002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-19611.269340204926</v>
      </c>
      <c r="M109" s="80"/>
      <c r="N109" s="161">
        <v>-26833.065119920862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">
        <v>98</v>
      </c>
      <c r="D116" s="126">
        <v>39995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25" t="s">
        <v>98</v>
      </c>
      <c r="D151" s="126">
        <v>39995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4302.79591612486</v>
      </c>
      <c r="M158" s="52"/>
      <c r="N158" s="159">
        <v>34.77018082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1417.69597073521</v>
      </c>
      <c r="M159" s="52"/>
      <c r="N159" s="159">
        <v>18208.009095525798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-1875.2223030296821</v>
      </c>
      <c r="M161" s="52"/>
      <c r="N161" s="160">
        <v>-416.01052530967013</v>
      </c>
    </row>
    <row r="162" spans="1:14" x14ac:dyDescent="0.25">
      <c r="I162" s="8" t="s">
        <v>66</v>
      </c>
      <c r="J162" s="44"/>
      <c r="K162" s="44"/>
      <c r="L162" s="158">
        <v>234.780217564016</v>
      </c>
      <c r="N162" s="158">
        <v>-218.90157276079501</v>
      </c>
    </row>
    <row r="163" spans="1:14" x14ac:dyDescent="0.25">
      <c r="I163" s="8" t="s">
        <v>67</v>
      </c>
      <c r="J163" s="44"/>
      <c r="K163" s="44"/>
      <c r="L163" s="158">
        <v>-2082.0608494750081</v>
      </c>
      <c r="N163" s="158">
        <v>-202.97959367266625</v>
      </c>
    </row>
    <row r="164" spans="1:14" x14ac:dyDescent="0.25">
      <c r="I164" s="8" t="s">
        <v>68</v>
      </c>
      <c r="J164" s="44"/>
      <c r="K164" s="44"/>
      <c r="L164" s="158">
        <v>-27.94167111869</v>
      </c>
      <c r="N164" s="158">
        <v>5.8706411237910698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333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52517.6386346621</v>
      </c>
      <c r="M179" s="136"/>
      <c r="N179" s="136">
        <v>24165.778758616634</v>
      </c>
    </row>
    <row r="180" spans="1:14" x14ac:dyDescent="0.25">
      <c r="C180" s="7"/>
      <c r="J180" s="135" t="s">
        <v>226</v>
      </c>
      <c r="K180" s="13"/>
      <c r="L180" s="136">
        <v>-2116.5644323357278</v>
      </c>
      <c r="M180" s="136"/>
      <c r="N180" s="136">
        <v>-416.01052530965916</v>
      </c>
    </row>
    <row r="181" spans="1:14" x14ac:dyDescent="0.25">
      <c r="C181" s="7"/>
      <c r="I181" s="135"/>
      <c r="J181" s="135" t="s">
        <v>227</v>
      </c>
      <c r="K181" s="13"/>
      <c r="L181" s="137">
        <v>-252.37442017325205</v>
      </c>
      <c r="M181" s="136"/>
      <c r="N181" s="137">
        <v>-508.54033828414202</v>
      </c>
    </row>
    <row r="182" spans="1:14" x14ac:dyDescent="0.25">
      <c r="C182" s="7"/>
      <c r="J182" s="135" t="s">
        <v>228</v>
      </c>
      <c r="K182" s="13"/>
      <c r="L182" s="136">
        <v>50653.448622499629</v>
      </c>
      <c r="M182" s="136"/>
      <c r="N182" s="136">
        <v>24258.308571591118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8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5" manualBreakCount="5">
    <brk id="44" max="13" man="1"/>
    <brk id="63" max="16383" man="1"/>
    <brk id="113" max="13" man="1"/>
    <brk id="149" max="13" man="1"/>
    <brk id="184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98</v>
      </c>
      <c r="E6" s="123">
        <v>39965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14412.062940412814</v>
      </c>
      <c r="M8" s="158"/>
      <c r="N8" s="158">
        <v>4378.6311945106718</v>
      </c>
    </row>
    <row r="9" spans="1:15" x14ac:dyDescent="0.25">
      <c r="C9" s="7"/>
      <c r="J9" s="76" t="s">
        <v>123</v>
      </c>
      <c r="K9" s="13"/>
      <c r="L9" s="158">
        <v>23543.607241597132</v>
      </c>
      <c r="M9" s="158"/>
      <c r="N9" s="158">
        <v>19560.052482110426</v>
      </c>
    </row>
    <row r="10" spans="1:15" x14ac:dyDescent="0.25">
      <c r="C10" s="7"/>
      <c r="J10" s="8" t="s">
        <v>102</v>
      </c>
      <c r="K10" s="13"/>
      <c r="L10" s="158">
        <v>1436.0614269119164</v>
      </c>
      <c r="M10" s="158"/>
      <c r="N10" s="158">
        <v>925.52373141968906</v>
      </c>
    </row>
    <row r="11" spans="1:15" x14ac:dyDescent="0.25">
      <c r="C11" s="7"/>
      <c r="J11" s="8" t="s">
        <v>103</v>
      </c>
      <c r="K11" s="13"/>
      <c r="L11" s="158">
        <v>5.5271286392706429</v>
      </c>
      <c r="M11" s="158"/>
      <c r="N11" s="158">
        <v>2.3951998557702456</v>
      </c>
    </row>
    <row r="12" spans="1:15" x14ac:dyDescent="0.25">
      <c r="C12" s="7"/>
      <c r="J12" s="13" t="s">
        <v>104</v>
      </c>
      <c r="K12" s="13"/>
      <c r="L12" s="153">
        <v>3924.1772517930981</v>
      </c>
      <c r="M12" s="13"/>
    </row>
    <row r="13" spans="1:15" x14ac:dyDescent="0.25">
      <c r="C13" s="7"/>
      <c r="J13" s="8" t="s">
        <v>105</v>
      </c>
      <c r="L13" s="153">
        <v>9321.7487837471454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52643.18477310137</v>
      </c>
      <c r="M15" s="160"/>
      <c r="N15" s="159">
        <v>24866.602607896559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-6563.2796232878673</v>
      </c>
      <c r="M19" s="158"/>
      <c r="N19" s="158">
        <v>-4378.7496318301673</v>
      </c>
    </row>
    <row r="20" spans="9:14" x14ac:dyDescent="0.25">
      <c r="J20" s="76" t="s">
        <v>123</v>
      </c>
      <c r="K20" s="13"/>
      <c r="L20" s="158">
        <v>-15811.741506143992</v>
      </c>
      <c r="M20" s="158"/>
      <c r="N20" s="158">
        <v>-19560.997536580489</v>
      </c>
    </row>
    <row r="21" spans="9:14" x14ac:dyDescent="0.25">
      <c r="J21" s="8" t="s">
        <v>102</v>
      </c>
      <c r="K21" s="13"/>
      <c r="L21" s="158">
        <v>2470.146382972483</v>
      </c>
      <c r="M21" s="158"/>
      <c r="N21" s="158">
        <v>-925.02679666461108</v>
      </c>
    </row>
    <row r="22" spans="9:14" x14ac:dyDescent="0.25">
      <c r="J22" s="8" t="s">
        <v>103</v>
      </c>
      <c r="K22" s="13"/>
      <c r="L22" s="158">
        <v>-2.4091495454214154</v>
      </c>
      <c r="M22" s="158"/>
      <c r="N22" s="158">
        <v>-3.0952357726743447</v>
      </c>
    </row>
    <row r="23" spans="9:14" x14ac:dyDescent="0.25">
      <c r="J23" s="8" t="s">
        <v>104</v>
      </c>
      <c r="L23" s="153">
        <v>-2969.5246460999997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-22876.808542104798</v>
      </c>
      <c r="M26" s="160"/>
      <c r="N26" s="159">
        <v>-24867.869200847941</v>
      </c>
    </row>
    <row r="30" spans="9:14" x14ac:dyDescent="0.25">
      <c r="I30" s="30" t="s">
        <v>212</v>
      </c>
      <c r="J30" s="8" t="s">
        <v>213</v>
      </c>
      <c r="L30" s="153">
        <v>50906.328897981351</v>
      </c>
      <c r="N30" s="153">
        <v>25447.529132586282</v>
      </c>
    </row>
    <row r="31" spans="9:14" x14ac:dyDescent="0.25">
      <c r="J31" s="8" t="s">
        <v>214</v>
      </c>
      <c r="L31" s="153">
        <v>4.6271672298826161</v>
      </c>
      <c r="N31" s="153">
        <v>1299.8676793632112</v>
      </c>
    </row>
    <row r="32" spans="9:14" x14ac:dyDescent="0.25">
      <c r="L32" s="161">
        <v>50910.956065211234</v>
      </c>
      <c r="N32" s="161">
        <v>26747.396811949493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39965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f>L10+L45+L47+L49+L52</f>
        <v>50910.956065211387</v>
      </c>
      <c r="N8" s="163">
        <f>N10+N45+N47+N49+N52</f>
        <v>23713.268546949454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f>L12+L32</f>
        <v>38977.417849908845</v>
      </c>
      <c r="N10" s="165">
        <f>N12+N32</f>
        <v>7028.8078732932863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38439.892706392173</v>
      </c>
      <c r="N12" s="161">
        <v>6748.2692296809801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35380.010805595324</v>
      </c>
      <c r="M14" s="21"/>
      <c r="N14" s="161">
        <v>6604.7584107234788</v>
      </c>
    </row>
    <row r="15" spans="1:15" ht="15" customHeight="1" x14ac:dyDescent="0.25">
      <c r="D15" s="30" t="s">
        <v>12</v>
      </c>
      <c r="E15" s="31" t="s">
        <v>13</v>
      </c>
      <c r="L15" s="153">
        <v>34635.644430199798</v>
      </c>
      <c r="N15" s="153">
        <v>6358.2409174012791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744.36637539552294</v>
      </c>
      <c r="N19" s="153">
        <v>246.51749332220004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744.36637539552294</v>
      </c>
      <c r="M21" s="34"/>
      <c r="N21" s="166">
        <v>246.51749332220004</v>
      </c>
    </row>
    <row r="22" spans="3:14" ht="21" customHeight="1" x14ac:dyDescent="0.25">
      <c r="D22" s="8" t="s">
        <v>20</v>
      </c>
      <c r="L22" s="161">
        <v>3059.88190079685</v>
      </c>
      <c r="M22" s="21"/>
      <c r="N22" s="161">
        <v>143.51081895750002</v>
      </c>
    </row>
    <row r="23" spans="3:14" ht="15" customHeight="1" x14ac:dyDescent="0.25">
      <c r="D23" s="30" t="s">
        <v>12</v>
      </c>
      <c r="E23" s="31" t="s">
        <v>13</v>
      </c>
      <c r="L23" s="153">
        <v>3059.88190079685</v>
      </c>
      <c r="N23" s="153">
        <v>139.5109652475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3.99985371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3.99985371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f>L34+L35+L39</f>
        <v>537.52514351667207</v>
      </c>
      <c r="M32" s="21"/>
      <c r="N32" s="161">
        <f>N34+N35+N39</f>
        <v>280.53864361230615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414.10166540937269</v>
      </c>
      <c r="N34" s="153">
        <v>56.697582666547078</v>
      </c>
    </row>
    <row r="35" spans="2:16" x14ac:dyDescent="0.25">
      <c r="D35" s="30" t="s">
        <v>14</v>
      </c>
      <c r="E35" s="8" t="s">
        <v>23</v>
      </c>
      <c r="L35" s="153">
        <v>117.90534753052292</v>
      </c>
      <c r="N35" s="153">
        <v>220.98923683283445</v>
      </c>
    </row>
    <row r="36" spans="2:16" ht="15.75" customHeight="1" x14ac:dyDescent="0.25">
      <c r="F36" s="32" t="s">
        <v>16</v>
      </c>
      <c r="L36" s="167">
        <v>117.80534753052291</v>
      </c>
      <c r="N36" s="167">
        <v>220.98923683283445</v>
      </c>
    </row>
    <row r="37" spans="2:16" x14ac:dyDescent="0.25">
      <c r="F37" s="32" t="s">
        <v>17</v>
      </c>
      <c r="L37" s="167">
        <v>0.1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5.5181305767764872</v>
      </c>
      <c r="N39" s="153">
        <v>2.8518241129246493</v>
      </c>
    </row>
    <row r="40" spans="2:16" x14ac:dyDescent="0.25">
      <c r="F40" s="32" t="s">
        <v>16</v>
      </c>
      <c r="L40" s="167">
        <v>0.9771846140839614</v>
      </c>
      <c r="N40" s="167">
        <v>0.25219999999999998</v>
      </c>
    </row>
    <row r="41" spans="2:16" x14ac:dyDescent="0.25">
      <c r="F41" s="32" t="s">
        <v>17</v>
      </c>
      <c r="L41" s="167">
        <v>4.5409459626925255</v>
      </c>
      <c r="N41" s="167">
        <v>2.5996241129246496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3509.6205360520103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414.55671574108806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9321.7487837471454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9975110.1559999827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165">
        <v>-1312.3878202377086</v>
      </c>
      <c r="N52" s="165">
        <v>16684.460673656169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79</v>
      </c>
      <c r="G55" s="14"/>
      <c r="L55" s="153">
        <v>-2316.7179206257088</v>
      </c>
      <c r="N55" s="153">
        <v>-328.08176116003051</v>
      </c>
      <c r="P55" s="170"/>
    </row>
    <row r="56" spans="1:16" ht="15.75" customHeight="1" x14ac:dyDescent="0.25">
      <c r="C56" s="16"/>
      <c r="G56" s="14" t="s">
        <v>32</v>
      </c>
      <c r="L56" s="166">
        <v>-2380.11833509707</v>
      </c>
      <c r="M56" s="34"/>
      <c r="N56" s="166">
        <v>-145.72844694914502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1004.330100388</v>
      </c>
      <c r="N57" s="153">
        <v>17012.542434816198</v>
      </c>
    </row>
    <row r="58" spans="1:16" s="44" customFormat="1" ht="15.75" customHeight="1" x14ac:dyDescent="0.2">
      <c r="G58" s="14" t="s">
        <v>32</v>
      </c>
      <c r="L58" s="166">
        <v>379.35442944812502</v>
      </c>
      <c r="M58" s="45"/>
      <c r="N58" s="166">
        <v>7233.3118813522296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270.93433076469762</v>
      </c>
      <c r="N60" s="153">
        <v>3034.1282649999998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270.93433076469762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3034.1282649999998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B66" s="125"/>
      <c r="C66" s="125" t="s">
        <v>98</v>
      </c>
      <c r="D66" s="126">
        <v>39965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-26273.577445105271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-16864.578080337571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-5150.5955721989494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-4258.4037925687499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-15610.334545073718</v>
      </c>
      <c r="M75" s="47"/>
      <c r="N75" s="165">
        <v>-1666.7718306967092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-23095.575281328125</v>
      </c>
      <c r="M77" s="50"/>
      <c r="N77" s="165">
        <v>-2670.1828293258791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-4169.437198607061</v>
      </c>
      <c r="M79" s="47"/>
      <c r="N79" s="153">
        <v>-1038.29945474428</v>
      </c>
    </row>
    <row r="80" spans="1:14" x14ac:dyDescent="0.25">
      <c r="B80" s="8"/>
      <c r="I80" s="13"/>
      <c r="J80" s="49" t="s">
        <v>39</v>
      </c>
      <c r="K80" s="49"/>
      <c r="L80" s="153">
        <v>-8425.0837732768614</v>
      </c>
      <c r="M80" s="47"/>
      <c r="N80" s="153">
        <v>-728.022066893844</v>
      </c>
    </row>
    <row r="81" spans="2:14" x14ac:dyDescent="0.25">
      <c r="B81" s="8"/>
      <c r="I81" s="13"/>
      <c r="J81" s="48" t="s">
        <v>40</v>
      </c>
      <c r="K81" s="48"/>
      <c r="L81" s="153">
        <v>-10501.0543094442</v>
      </c>
      <c r="M81" s="47"/>
      <c r="N81" s="153">
        <v>-903.86130768775502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7485.2407362544081</v>
      </c>
      <c r="M83" s="47"/>
      <c r="N83" s="165">
        <v>1003.4109986291699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827.07828356036794</v>
      </c>
      <c r="M85" s="47"/>
      <c r="N85" s="153">
        <v>953.62697479497285</v>
      </c>
    </row>
    <row r="86" spans="2:14" x14ac:dyDescent="0.25">
      <c r="B86" s="8"/>
      <c r="I86" s="13"/>
      <c r="J86" s="49" t="s">
        <v>39</v>
      </c>
      <c r="K86" s="49"/>
      <c r="L86" s="153">
        <v>1171.8423759694699</v>
      </c>
      <c r="M86" s="47"/>
      <c r="N86" s="153">
        <v>49.784023834196901</v>
      </c>
    </row>
    <row r="87" spans="2:14" x14ac:dyDescent="0.25">
      <c r="B87" s="8"/>
      <c r="I87" s="13"/>
      <c r="J87" s="48" t="s">
        <v>40</v>
      </c>
      <c r="K87" s="48"/>
      <c r="L87" s="153">
        <v>5486.3200767245698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-4031.8286449298953</v>
      </c>
      <c r="M89" s="80"/>
      <c r="N89" s="161">
        <v>-1265.2173116233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-4100.3754069298948</v>
      </c>
      <c r="M90" s="80"/>
      <c r="N90" s="161">
        <v>-488.84384662330001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-1429.6198612711801</v>
      </c>
      <c r="N91" s="153">
        <v>-488.84384662330001</v>
      </c>
    </row>
    <row r="92" spans="2:14" x14ac:dyDescent="0.25">
      <c r="B92" s="8"/>
      <c r="J92" s="49" t="s">
        <v>39</v>
      </c>
      <c r="L92" s="153">
        <v>-2426.3185638435898</v>
      </c>
      <c r="N92" s="153">
        <v>0</v>
      </c>
    </row>
    <row r="93" spans="2:14" x14ac:dyDescent="0.25">
      <c r="B93" s="8"/>
      <c r="J93" s="48" t="s">
        <v>40</v>
      </c>
      <c r="L93" s="153">
        <v>-244.43698181512499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-584.48921299999995</v>
      </c>
      <c r="M100" s="80"/>
      <c r="N100" s="161">
        <v>-2208.8759650000002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-584.48921299999995</v>
      </c>
      <c r="N101" s="153">
        <v>-2208.8759650000002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653.03597500000001</v>
      </c>
      <c r="M105" s="80"/>
      <c r="N105" s="161">
        <v>1432.5025000000001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653.03597500000001</v>
      </c>
      <c r="N106" s="153">
        <v>1432.5025000000001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-19642.163190003612</v>
      </c>
      <c r="M109" s="80"/>
      <c r="N109" s="161">
        <v>-29205.566587425277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">
        <v>98</v>
      </c>
      <c r="D116" s="126">
        <v>39965</v>
      </c>
      <c r="I116" s="91" t="str">
        <f>J2</f>
        <v>US$ millions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tr">
        <f>J2</f>
        <v>US$ millions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25" t="s">
        <v>98</v>
      </c>
      <c r="D151" s="126">
        <v>39965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4082.8455754901502</v>
      </c>
      <c r="M158" s="52"/>
      <c r="N158" s="159">
        <v>479.64462446214998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1030.4371290088102</v>
      </c>
      <c r="M159" s="52"/>
      <c r="N159" s="159">
        <v>17432.586964963797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-2070.3429142706445</v>
      </c>
      <c r="M161" s="52"/>
      <c r="N161" s="160">
        <v>-328.08176116001664</v>
      </c>
    </row>
    <row r="162" spans="1:14" x14ac:dyDescent="0.25">
      <c r="I162" s="8" t="s">
        <v>66</v>
      </c>
      <c r="J162" s="44"/>
      <c r="K162" s="44"/>
      <c r="L162" s="158">
        <v>264.76781248743504</v>
      </c>
      <c r="N162" s="158">
        <v>-208.091755117324</v>
      </c>
    </row>
    <row r="163" spans="1:14" x14ac:dyDescent="0.25">
      <c r="I163" s="8" t="s">
        <v>67</v>
      </c>
      <c r="J163" s="44"/>
      <c r="K163" s="44"/>
      <c r="L163" s="158">
        <v>-2307.2812146748547</v>
      </c>
      <c r="N163" s="158">
        <v>-126.38826730353065</v>
      </c>
    </row>
    <row r="164" spans="1:14" x14ac:dyDescent="0.25">
      <c r="I164" s="8" t="s">
        <v>68</v>
      </c>
      <c r="J164" s="44"/>
      <c r="K164" s="44"/>
      <c r="L164" s="158">
        <v>-27.829512083225005</v>
      </c>
      <c r="N164" s="158">
        <v>6.3982612608379501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52643.184773101471</v>
      </c>
      <c r="M179" s="136"/>
      <c r="N179" s="136">
        <v>21832.474342896556</v>
      </c>
    </row>
    <row r="180" spans="1:14" x14ac:dyDescent="0.25">
      <c r="C180" s="7"/>
      <c r="J180" s="135" t="s">
        <v>226</v>
      </c>
      <c r="K180" s="13"/>
      <c r="L180" s="136">
        <f>L55</f>
        <v>-2316.7179206257088</v>
      </c>
      <c r="M180" s="136"/>
      <c r="N180" s="136">
        <f>N55</f>
        <v>-328.08176116003051</v>
      </c>
    </row>
    <row r="181" spans="1:14" x14ac:dyDescent="0.25">
      <c r="C181" s="7"/>
      <c r="I181" s="135"/>
      <c r="J181" s="135" t="s">
        <v>227</v>
      </c>
      <c r="K181" s="13"/>
      <c r="L181" s="137">
        <v>-584.489212735622</v>
      </c>
      <c r="M181" s="136"/>
      <c r="N181" s="137">
        <v>-2208.8759652129297</v>
      </c>
    </row>
    <row r="182" spans="1:14" x14ac:dyDescent="0.25">
      <c r="C182" s="7"/>
      <c r="J182" s="135" t="s">
        <v>228</v>
      </c>
      <c r="K182" s="13"/>
      <c r="L182" s="136">
        <f>L179+L180-L181</f>
        <v>50910.956065211387</v>
      </c>
      <c r="M182" s="136"/>
      <c r="N182" s="136">
        <f>N179+N180-N181</f>
        <v>23713.268546949454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8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5" manualBreakCount="5">
    <brk id="44" max="14" man="1"/>
    <brk id="63" max="16383" man="1"/>
    <brk id="113" max="14" man="1"/>
    <brk id="149" max="14" man="1"/>
    <brk id="184" max="16383" man="1"/>
  </rowBreaks>
  <colBreaks count="1" manualBreakCount="1">
    <brk id="15" max="1048575" man="1"/>
  </col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pane ySplit="3" topLeftCell="A4" activePane="bottomLeft" state="frozen"/>
      <selection activeCell="P208" sqref="P208"/>
      <selection pane="bottomLef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39934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51503.783400103312</v>
      </c>
      <c r="N8" s="163">
        <v>19874.333981547887</v>
      </c>
    </row>
    <row r="9" spans="1:15" s="24" customFormat="1" ht="15" x14ac:dyDescent="0.2">
      <c r="A9" s="3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40446.449520382877</v>
      </c>
      <c r="N10" s="165">
        <v>7127.4299422656704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8" t="s">
        <v>10</v>
      </c>
      <c r="L12" s="161">
        <v>39923.0229026737</v>
      </c>
      <c r="N12" s="161">
        <v>6778.2757139891373</v>
      </c>
    </row>
    <row r="13" spans="1:15" ht="7.5" customHeight="1" x14ac:dyDescent="0.25"/>
    <row r="14" spans="1:15" ht="15" customHeight="1" x14ac:dyDescent="0.25">
      <c r="D14" s="8" t="s">
        <v>11</v>
      </c>
      <c r="L14" s="161">
        <v>36931.292806285383</v>
      </c>
      <c r="M14" s="21"/>
      <c r="N14" s="161">
        <v>6637.7135854692879</v>
      </c>
    </row>
    <row r="15" spans="1:15" ht="15" customHeight="1" x14ac:dyDescent="0.25">
      <c r="D15" s="30" t="s">
        <v>12</v>
      </c>
      <c r="E15" s="31" t="s">
        <v>13</v>
      </c>
      <c r="L15" s="153">
        <v>36214.961093149104</v>
      </c>
      <c r="N15" s="153">
        <v>6390.3606149545494</v>
      </c>
    </row>
    <row r="16" spans="1:15" ht="15" customHeight="1" x14ac:dyDescent="0.25">
      <c r="D16" s="30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0" t="s">
        <v>18</v>
      </c>
      <c r="E19" s="8" t="s">
        <v>19</v>
      </c>
      <c r="L19" s="153">
        <v>716.33171313628702</v>
      </c>
      <c r="N19" s="153">
        <v>247.35297051473802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716.33171313628702</v>
      </c>
      <c r="M21" s="34"/>
      <c r="N21" s="166">
        <v>247.35297051473802</v>
      </c>
    </row>
    <row r="22" spans="3:14" ht="21" customHeight="1" x14ac:dyDescent="0.25">
      <c r="D22" s="8" t="s">
        <v>20</v>
      </c>
      <c r="L22" s="161">
        <v>2991.7300963883099</v>
      </c>
      <c r="M22" s="21"/>
      <c r="N22" s="161">
        <v>140.56212851984998</v>
      </c>
    </row>
    <row r="23" spans="3:14" ht="15" customHeight="1" x14ac:dyDescent="0.25">
      <c r="D23" s="30" t="s">
        <v>12</v>
      </c>
      <c r="E23" s="31" t="s">
        <v>13</v>
      </c>
      <c r="L23" s="153">
        <v>2991.7300963883099</v>
      </c>
      <c r="N23" s="153">
        <v>140.56212851984998</v>
      </c>
    </row>
    <row r="24" spans="3:14" ht="15" customHeight="1" x14ac:dyDescent="0.25">
      <c r="D24" s="30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0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8" t="s">
        <v>90</v>
      </c>
      <c r="F32" s="32"/>
      <c r="L32" s="161">
        <v>523.42661770917471</v>
      </c>
      <c r="M32" s="21"/>
      <c r="N32" s="161">
        <v>349.15422827653322</v>
      </c>
    </row>
    <row r="33" spans="2:16" ht="7.5" customHeight="1" x14ac:dyDescent="0.25">
      <c r="L33" s="161"/>
      <c r="N33" s="161"/>
    </row>
    <row r="34" spans="2:16" x14ac:dyDescent="0.25">
      <c r="D34" s="30" t="s">
        <v>12</v>
      </c>
      <c r="E34" s="8" t="s">
        <v>22</v>
      </c>
      <c r="L34" s="153">
        <v>456.62062948620644</v>
      </c>
      <c r="N34" s="153">
        <v>54.179728812807234</v>
      </c>
    </row>
    <row r="35" spans="2:16" x14ac:dyDescent="0.25">
      <c r="D35" s="30" t="s">
        <v>14</v>
      </c>
      <c r="E35" s="8" t="s">
        <v>23</v>
      </c>
      <c r="L35" s="153">
        <v>-14.906006250440095</v>
      </c>
      <c r="N35" s="153">
        <v>129.39673999677038</v>
      </c>
    </row>
    <row r="36" spans="2:16" ht="15.75" customHeight="1" x14ac:dyDescent="0.25">
      <c r="F36" s="32" t="s">
        <v>16</v>
      </c>
      <c r="L36" s="167">
        <v>-15.006006250440095</v>
      </c>
      <c r="N36" s="167">
        <v>129.39673999677038</v>
      </c>
    </row>
    <row r="37" spans="2:16" x14ac:dyDescent="0.25">
      <c r="F37" s="32" t="s">
        <v>17</v>
      </c>
      <c r="L37" s="167">
        <v>0.1</v>
      </c>
      <c r="N37" s="167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53">
        <v>81.711994473408382</v>
      </c>
      <c r="N39" s="153">
        <v>165.57775946695563</v>
      </c>
    </row>
    <row r="40" spans="2:16" x14ac:dyDescent="0.25">
      <c r="F40" s="32" t="s">
        <v>16</v>
      </c>
      <c r="L40" s="167">
        <v>0.45736332131179069</v>
      </c>
      <c r="N40" s="167">
        <v>0.2248</v>
      </c>
    </row>
    <row r="41" spans="2:16" x14ac:dyDescent="0.25">
      <c r="F41" s="32" t="s">
        <v>17</v>
      </c>
      <c r="L41" s="167">
        <v>81.254631152096593</v>
      </c>
      <c r="N41" s="167">
        <v>165.35295946695564</v>
      </c>
    </row>
    <row r="42" spans="2:16" ht="7.5" customHeight="1" x14ac:dyDescent="0.25">
      <c r="L42" s="167"/>
      <c r="N42" s="167"/>
    </row>
    <row r="43" spans="2:16" x14ac:dyDescent="0.25">
      <c r="D43" s="30"/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3281.8944292880697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444.86577100586999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9730.6754916497575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9975110.0600000005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-2400.1018122232667</v>
      </c>
      <c r="N52" s="165">
        <v>12746.904039282215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79</v>
      </c>
      <c r="G55" s="14"/>
      <c r="L55" s="153">
        <v>-3007.4042017403281</v>
      </c>
      <c r="N55" s="153">
        <v>-707.80387027548591</v>
      </c>
      <c r="P55" s="170"/>
    </row>
    <row r="56" spans="1:16" ht="15.75" customHeight="1" x14ac:dyDescent="0.25">
      <c r="C56" s="16"/>
      <c r="G56" s="14" t="s">
        <v>32</v>
      </c>
      <c r="L56" s="166">
        <v>-3085.3606351787394</v>
      </c>
      <c r="M56" s="34"/>
      <c r="N56" s="166">
        <v>-272.98791989664204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607.30238951706099</v>
      </c>
      <c r="N57" s="153">
        <v>13454.707909557701</v>
      </c>
    </row>
    <row r="58" spans="1:16" s="44" customFormat="1" ht="15.75" customHeight="1" x14ac:dyDescent="0.2">
      <c r="G58" s="14" t="s">
        <v>32</v>
      </c>
      <c r="L58" s="166">
        <v>436.20318855269505</v>
      </c>
      <c r="M58" s="45"/>
      <c r="N58" s="166">
        <v>5725.7168052405104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58.48978412532766</v>
      </c>
      <c r="N60" s="153">
        <v>2492.7553600000001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58.48978412532766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2492.7553600000001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tr">
        <f>C3</f>
        <v>as at end</v>
      </c>
      <c r="D66" s="126">
        <v>39934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-22890.719969661292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-11502.856373597411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-6790.9012712693511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-4596.9623247945301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-13189.404943685029</v>
      </c>
      <c r="M75" s="47"/>
      <c r="N75" s="165">
        <v>-1111.634087658761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165">
        <v>-20816.359374655127</v>
      </c>
      <c r="M77" s="50"/>
      <c r="N77" s="165">
        <v>-1743.059549216322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-5764.2293992756104</v>
      </c>
      <c r="M79" s="47"/>
      <c r="N79" s="153">
        <v>-543.70926197068206</v>
      </c>
    </row>
    <row r="80" spans="1:14" x14ac:dyDescent="0.25">
      <c r="B80" s="8"/>
      <c r="I80" s="13"/>
      <c r="J80" s="49" t="s">
        <v>39</v>
      </c>
      <c r="K80" s="49"/>
      <c r="L80" s="153">
        <v>-4612.28083822392</v>
      </c>
      <c r="M80" s="47"/>
      <c r="N80" s="153">
        <v>-1199.3502872456399</v>
      </c>
    </row>
    <row r="81" spans="2:14" x14ac:dyDescent="0.25">
      <c r="B81" s="8"/>
      <c r="I81" s="13"/>
      <c r="J81" s="48" t="s">
        <v>40</v>
      </c>
      <c r="K81" s="48"/>
      <c r="L81" s="153">
        <v>-10439.849137155599</v>
      </c>
      <c r="M81" s="47"/>
      <c r="N81" s="153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165">
        <v>7626.9544309700987</v>
      </c>
      <c r="M83" s="47"/>
      <c r="N83" s="165">
        <v>631.42546155756099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488.85861388701807</v>
      </c>
      <c r="M85" s="47"/>
      <c r="N85" s="153">
        <v>573.78896794767206</v>
      </c>
    </row>
    <row r="86" spans="2:14" x14ac:dyDescent="0.25">
      <c r="B86" s="8"/>
      <c r="I86" s="13"/>
      <c r="J86" s="49" t="s">
        <v>39</v>
      </c>
      <c r="K86" s="49"/>
      <c r="L86" s="153">
        <v>1588.6969680818199</v>
      </c>
      <c r="M86" s="47"/>
      <c r="N86" s="153">
        <v>57.636493609889001</v>
      </c>
    </row>
    <row r="87" spans="2:14" x14ac:dyDescent="0.25">
      <c r="B87" s="8"/>
      <c r="I87" s="13"/>
      <c r="J87" s="48" t="s">
        <v>40</v>
      </c>
      <c r="K87" s="48"/>
      <c r="L87" s="153">
        <v>5549.3988490012598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-3953.6686341461777</v>
      </c>
      <c r="M89" s="80"/>
      <c r="N89" s="161">
        <v>-815.97664967841206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-4126.1084641461775</v>
      </c>
      <c r="M90" s="80"/>
      <c r="N90" s="161">
        <v>-556.80018667841205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-2203.8122835045001</v>
      </c>
      <c r="N91" s="153">
        <v>-64.012946569999997</v>
      </c>
    </row>
    <row r="92" spans="2:14" x14ac:dyDescent="0.25">
      <c r="B92" s="8"/>
      <c r="J92" s="49" t="s">
        <v>39</v>
      </c>
      <c r="L92" s="153">
        <v>-1401.6603683237399</v>
      </c>
      <c r="N92" s="153">
        <v>-492.78724010841205</v>
      </c>
    </row>
    <row r="93" spans="2:14" x14ac:dyDescent="0.25">
      <c r="B93" s="8"/>
      <c r="J93" s="48" t="s">
        <v>40</v>
      </c>
      <c r="L93" s="153">
        <v>-520.63581231793808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-123.559763</v>
      </c>
      <c r="M100" s="80"/>
      <c r="N100" s="161">
        <v>-406.67568499999999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-123.559763</v>
      </c>
      <c r="N101" s="153">
        <v>-406.67568499999999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295.999593</v>
      </c>
      <c r="M105" s="80"/>
      <c r="N105" s="161">
        <v>147.499222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295.999593</v>
      </c>
      <c r="N106" s="153">
        <v>147.499222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-17143.073577831208</v>
      </c>
      <c r="M109" s="80"/>
      <c r="N109" s="161">
        <v>-24818.330706998466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74" t="str">
        <f>C3</f>
        <v>as at end</v>
      </c>
      <c r="D116" s="126">
        <f>D3</f>
        <v>39934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8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74" t="str">
        <f>C3</f>
        <v>as at end</v>
      </c>
      <c r="D151" s="126">
        <f>D3</f>
        <v>39934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8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159">
        <v>4077.6633505343998</v>
      </c>
      <c r="M158" s="52"/>
      <c r="N158" s="159">
        <v>545.85164115991608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159">
        <v>613.48149390462902</v>
      </c>
      <c r="M159" s="52"/>
      <c r="N159" s="159">
        <v>13763.132160730302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8" t="s">
        <v>65</v>
      </c>
      <c r="J161" s="44"/>
      <c r="K161" s="44"/>
      <c r="L161" s="160">
        <v>-2955.8785855030355</v>
      </c>
      <c r="M161" s="52"/>
      <c r="N161" s="160">
        <v>-707.80387027545794</v>
      </c>
    </row>
    <row r="162" spans="1:14" x14ac:dyDescent="0.25">
      <c r="I162" s="8" t="s">
        <v>66</v>
      </c>
      <c r="J162" s="44"/>
      <c r="K162" s="44"/>
      <c r="L162" s="158">
        <v>18.17862568698466</v>
      </c>
      <c r="N162" s="158">
        <v>-558.31058720785904</v>
      </c>
    </row>
    <row r="163" spans="1:14" x14ac:dyDescent="0.25">
      <c r="I163" s="8" t="s">
        <v>67</v>
      </c>
      <c r="J163" s="44"/>
      <c r="K163" s="44"/>
      <c r="L163" s="158">
        <v>-2941.5605416957642</v>
      </c>
      <c r="N163" s="158">
        <v>-159.56557151018416</v>
      </c>
    </row>
    <row r="164" spans="1:14" x14ac:dyDescent="0.25">
      <c r="I164" s="8" t="s">
        <v>68</v>
      </c>
      <c r="J164" s="44"/>
      <c r="K164" s="44"/>
      <c r="L164" s="158">
        <v>-32.496669494256004</v>
      </c>
      <c r="N164" s="158">
        <v>10.072288442585201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8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54387.627838582826</v>
      </c>
      <c r="M179" s="136"/>
      <c r="N179" s="136">
        <v>20175.46216720733</v>
      </c>
    </row>
    <row r="180" spans="1:14" x14ac:dyDescent="0.25">
      <c r="C180" s="7"/>
      <c r="J180" s="135" t="s">
        <v>226</v>
      </c>
      <c r="K180" s="13"/>
      <c r="L180" s="136">
        <v>-3007.4042017403281</v>
      </c>
      <c r="M180" s="136"/>
      <c r="N180" s="136">
        <v>-707.80387027548591</v>
      </c>
    </row>
    <row r="181" spans="1:14" x14ac:dyDescent="0.25">
      <c r="C181" s="7"/>
      <c r="I181" s="135"/>
      <c r="J181" s="135" t="s">
        <v>227</v>
      </c>
      <c r="K181" s="13"/>
      <c r="L181" s="137">
        <v>-123.5597632608</v>
      </c>
      <c r="M181" s="136"/>
      <c r="N181" s="137">
        <v>-406.67568461604299</v>
      </c>
    </row>
    <row r="182" spans="1:14" x14ac:dyDescent="0.25">
      <c r="C182" s="7"/>
      <c r="J182" s="135" t="s">
        <v>228</v>
      </c>
      <c r="K182" s="13"/>
      <c r="L182" s="136">
        <v>51503.783400103297</v>
      </c>
      <c r="M182" s="136"/>
      <c r="N182" s="136">
        <v>19874.333981547887</v>
      </c>
    </row>
    <row r="183" spans="1:14" x14ac:dyDescent="0.25">
      <c r="C183" s="7"/>
      <c r="D183" s="44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78"/>
      <c r="E185" s="44"/>
      <c r="F185" s="44"/>
      <c r="L185" s="8"/>
      <c r="M185" s="155"/>
      <c r="N185" s="8"/>
    </row>
    <row r="186" spans="1:14" x14ac:dyDescent="0.25">
      <c r="D186" s="8" t="s">
        <v>229</v>
      </c>
      <c r="K186" s="13"/>
      <c r="L186" s="158"/>
      <c r="M186" s="158"/>
      <c r="N186" s="158"/>
    </row>
    <row r="187" spans="1:14" x14ac:dyDescent="0.25">
      <c r="D187" s="8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5" manualBreakCount="5">
    <brk id="44" max="13" man="1"/>
    <brk id="63" max="16383" man="1"/>
    <brk id="113" max="13" man="1"/>
    <brk id="149" max="13" man="1"/>
    <brk id="18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6"/>
  <sheetViews>
    <sheetView showGridLines="0" view="pageBreakPreview" zoomScaleNormal="80" zoomScaleSheetLayoutView="100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2.75" x14ac:dyDescent="0.2"/>
  <cols>
    <col min="1" max="3" width="4" style="611" customWidth="1"/>
    <col min="4" max="8" width="9.140625" style="611"/>
    <col min="9" max="9" width="20.7109375" style="611" customWidth="1"/>
    <col min="10" max="10" width="19.85546875" style="611" customWidth="1"/>
    <col min="11" max="11" width="20.28515625" style="611" customWidth="1"/>
    <col min="12" max="12" width="6.85546875" style="611" customWidth="1"/>
    <col min="13" max="13" width="15.7109375" style="611" customWidth="1"/>
    <col min="14" max="15" width="9.140625" style="611"/>
    <col min="16" max="16" width="11.5703125" style="611" customWidth="1"/>
    <col min="17" max="17" width="9.140625" style="611"/>
    <col min="18" max="18" width="9.28515625" style="611" bestFit="1" customWidth="1"/>
    <col min="19" max="19" width="6.42578125" style="611" customWidth="1"/>
    <col min="20" max="20" width="18.42578125" style="611" bestFit="1" customWidth="1"/>
    <col min="21" max="23" width="9.140625" style="611"/>
    <col min="24" max="24" width="13.5703125" style="611" bestFit="1" customWidth="1"/>
    <col min="25" max="26" width="9.140625" style="611"/>
    <col min="27" max="27" width="18.42578125" style="611" bestFit="1" customWidth="1"/>
    <col min="28" max="16384" width="9.140625" style="611"/>
  </cols>
  <sheetData>
    <row r="1" spans="1:18" ht="15.75" x14ac:dyDescent="0.25">
      <c r="A1" s="650" t="s">
        <v>0</v>
      </c>
      <c r="B1" s="662"/>
      <c r="C1" s="661"/>
      <c r="D1" s="661"/>
      <c r="E1" s="661"/>
      <c r="F1" s="661"/>
      <c r="G1" s="650"/>
      <c r="H1" s="661"/>
      <c r="I1" s="661"/>
      <c r="J1" s="661"/>
      <c r="K1" s="4"/>
      <c r="L1" s="660"/>
      <c r="M1" s="4"/>
      <c r="N1" s="659"/>
      <c r="O1" s="615"/>
      <c r="P1" s="615"/>
      <c r="Q1" s="615"/>
    </row>
    <row r="2" spans="1:18" ht="15.75" x14ac:dyDescent="0.25">
      <c r="A2" s="650"/>
      <c r="B2" s="649"/>
      <c r="C2" s="627"/>
      <c r="D2" s="627"/>
      <c r="E2" s="627"/>
      <c r="F2" s="627"/>
      <c r="G2" s="627"/>
      <c r="H2" s="627"/>
      <c r="I2" s="627"/>
      <c r="J2" s="658" t="s">
        <v>1</v>
      </c>
      <c r="K2" s="10"/>
      <c r="L2" s="632"/>
      <c r="M2" s="12"/>
      <c r="N2" s="635"/>
      <c r="O2" s="615"/>
      <c r="P2" s="615"/>
      <c r="Q2" s="615"/>
    </row>
    <row r="3" spans="1:18" ht="15.75" x14ac:dyDescent="0.25">
      <c r="A3" s="650"/>
      <c r="B3" s="650"/>
      <c r="C3" s="627"/>
      <c r="D3" s="627"/>
      <c r="E3" s="627"/>
      <c r="F3" s="627"/>
      <c r="G3" s="627"/>
      <c r="H3" s="627"/>
      <c r="I3" s="635"/>
      <c r="J3" s="635"/>
      <c r="K3" s="10"/>
      <c r="L3" s="647"/>
      <c r="M3" s="10"/>
      <c r="N3" s="635"/>
      <c r="O3" s="615"/>
      <c r="P3" s="615"/>
      <c r="Q3" s="615"/>
    </row>
    <row r="4" spans="1:18" ht="15.75" x14ac:dyDescent="0.25">
      <c r="A4" s="650"/>
      <c r="B4" s="649"/>
      <c r="C4" s="657" t="s">
        <v>97</v>
      </c>
      <c r="D4" s="638"/>
      <c r="E4" s="638"/>
      <c r="F4" s="638"/>
      <c r="G4" s="638"/>
      <c r="H4" s="638"/>
      <c r="I4" s="638"/>
      <c r="J4" s="654"/>
      <c r="K4" s="654"/>
      <c r="L4" s="71"/>
      <c r="M4" s="654"/>
      <c r="N4" s="635"/>
      <c r="O4" s="615"/>
      <c r="P4" s="615"/>
      <c r="Q4" s="615"/>
    </row>
    <row r="5" spans="1:18" ht="15.75" x14ac:dyDescent="0.25">
      <c r="A5" s="650"/>
      <c r="B5" s="649"/>
      <c r="C5" s="656"/>
      <c r="D5" s="638"/>
      <c r="E5" s="655"/>
      <c r="F5" s="638"/>
      <c r="G5" s="638"/>
      <c r="H5" s="638"/>
      <c r="I5" s="638"/>
      <c r="J5" s="654"/>
      <c r="K5" s="73" t="s">
        <v>3</v>
      </c>
      <c r="L5" s="653"/>
      <c r="M5" s="73" t="s">
        <v>4</v>
      </c>
      <c r="N5" s="635"/>
      <c r="O5" s="615"/>
      <c r="P5" s="615"/>
      <c r="Q5" s="615"/>
    </row>
    <row r="6" spans="1:18" ht="15.75" x14ac:dyDescent="0.25">
      <c r="A6" s="650"/>
      <c r="B6" s="649"/>
      <c r="C6" s="649"/>
      <c r="D6" s="651" t="s">
        <v>138</v>
      </c>
      <c r="E6" s="652">
        <v>42185</v>
      </c>
      <c r="F6" s="627"/>
      <c r="G6" s="651" t="s">
        <v>109</v>
      </c>
      <c r="H6" s="627"/>
      <c r="I6" s="627"/>
      <c r="J6" s="635"/>
      <c r="K6" s="635"/>
      <c r="L6" s="75"/>
      <c r="M6" s="635"/>
      <c r="N6" s="635"/>
      <c r="O6" s="615"/>
      <c r="P6" s="615"/>
      <c r="Q6" s="615"/>
    </row>
    <row r="7" spans="1:18" ht="15.75" x14ac:dyDescent="0.25">
      <c r="A7" s="650"/>
      <c r="B7" s="649"/>
      <c r="C7" s="649"/>
      <c r="D7" s="627"/>
      <c r="E7" s="627"/>
      <c r="F7" s="627"/>
      <c r="G7" s="627"/>
      <c r="H7" s="627"/>
      <c r="I7" s="627"/>
      <c r="J7" s="635"/>
      <c r="K7" s="635"/>
      <c r="L7" s="75"/>
      <c r="M7" s="635"/>
      <c r="N7" s="635"/>
      <c r="O7" s="646"/>
      <c r="P7" s="646"/>
      <c r="Q7" s="615"/>
    </row>
    <row r="8" spans="1:18" ht="15.75" x14ac:dyDescent="0.25">
      <c r="A8" s="650"/>
      <c r="B8" s="649"/>
      <c r="C8" s="649"/>
      <c r="D8" s="627"/>
      <c r="E8" s="627"/>
      <c r="F8" s="627"/>
      <c r="G8" s="627"/>
      <c r="H8" s="627"/>
      <c r="I8" s="627" t="s">
        <v>74</v>
      </c>
      <c r="J8" s="627" t="s">
        <v>100</v>
      </c>
      <c r="K8" s="41">
        <v>45370.520604780599</v>
      </c>
      <c r="L8" s="41"/>
      <c r="M8" s="10">
        <v>2127.6179631600003</v>
      </c>
      <c r="N8" s="647"/>
      <c r="O8" s="640"/>
      <c r="P8" s="646"/>
      <c r="Q8" s="615"/>
    </row>
    <row r="9" spans="1:18" ht="15.75" x14ac:dyDescent="0.25">
      <c r="A9" s="650"/>
      <c r="B9" s="649"/>
      <c r="C9" s="649"/>
      <c r="D9" s="627"/>
      <c r="E9" s="627"/>
      <c r="F9" s="627"/>
      <c r="G9" s="627"/>
      <c r="H9" s="627"/>
      <c r="I9" s="627"/>
      <c r="J9" s="644" t="s">
        <v>101</v>
      </c>
      <c r="K9" s="41">
        <v>41266.759053149333</v>
      </c>
      <c r="L9" s="41"/>
      <c r="M9" s="10">
        <v>21043.289261180118</v>
      </c>
      <c r="N9" s="647"/>
      <c r="O9" s="640"/>
      <c r="P9" s="646"/>
      <c r="Q9" s="615"/>
    </row>
    <row r="10" spans="1:18" ht="15.75" x14ac:dyDescent="0.25">
      <c r="A10" s="650"/>
      <c r="B10" s="649"/>
      <c r="C10" s="649"/>
      <c r="D10" s="627"/>
      <c r="E10" s="627"/>
      <c r="F10" s="627"/>
      <c r="G10" s="627"/>
      <c r="H10" s="627"/>
      <c r="I10" s="627"/>
      <c r="J10" s="627" t="s">
        <v>102</v>
      </c>
      <c r="K10" s="41">
        <v>4687.0059717134591</v>
      </c>
      <c r="L10" s="41"/>
      <c r="M10" s="10">
        <v>998.15371568795706</v>
      </c>
      <c r="N10" s="647"/>
      <c r="O10" s="640"/>
      <c r="P10" s="646"/>
      <c r="Q10" s="615"/>
    </row>
    <row r="11" spans="1:18" ht="15.75" x14ac:dyDescent="0.25">
      <c r="A11" s="650"/>
      <c r="B11" s="649"/>
      <c r="C11" s="649"/>
      <c r="D11" s="627"/>
      <c r="E11" s="627"/>
      <c r="F11" s="627"/>
      <c r="G11" s="627"/>
      <c r="H11" s="627"/>
      <c r="I11" s="627"/>
      <c r="J11" s="627" t="s">
        <v>103</v>
      </c>
      <c r="K11" s="41">
        <v>2135.030069242157</v>
      </c>
      <c r="L11" s="41"/>
      <c r="M11" s="10">
        <v>796.21210403659768</v>
      </c>
      <c r="N11" s="647"/>
      <c r="O11" s="640"/>
      <c r="P11" s="646"/>
      <c r="Q11" s="615"/>
    </row>
    <row r="12" spans="1:18" ht="15.75" x14ac:dyDescent="0.25">
      <c r="A12" s="650"/>
      <c r="B12" s="649"/>
      <c r="C12" s="649"/>
      <c r="D12" s="627"/>
      <c r="E12" s="627"/>
      <c r="F12" s="627"/>
      <c r="G12" s="627"/>
      <c r="H12" s="627"/>
      <c r="I12" s="627"/>
      <c r="J12" s="635" t="s">
        <v>104</v>
      </c>
      <c r="K12" s="10">
        <v>17798.23209184916</v>
      </c>
      <c r="L12" s="635"/>
      <c r="M12" s="10"/>
      <c r="N12" s="635"/>
      <c r="O12" s="646"/>
      <c r="P12" s="646"/>
      <c r="Q12" s="615"/>
    </row>
    <row r="13" spans="1:18" ht="15.75" x14ac:dyDescent="0.25">
      <c r="A13" s="650"/>
      <c r="B13" s="649"/>
      <c r="C13" s="649"/>
      <c r="D13" s="627"/>
      <c r="E13" s="627"/>
      <c r="F13" s="627"/>
      <c r="G13" s="627"/>
      <c r="H13" s="627"/>
      <c r="I13" s="627"/>
      <c r="J13" s="627" t="s">
        <v>105</v>
      </c>
      <c r="K13" s="10">
        <v>11678.949899905174</v>
      </c>
      <c r="L13" s="632"/>
      <c r="M13" s="10">
        <v>0</v>
      </c>
      <c r="N13" s="635"/>
      <c r="O13" s="646"/>
      <c r="P13" s="646"/>
      <c r="Q13" s="615"/>
    </row>
    <row r="14" spans="1:18" ht="15.75" x14ac:dyDescent="0.25">
      <c r="A14" s="650"/>
      <c r="B14" s="649"/>
      <c r="C14" s="649"/>
      <c r="D14" s="627"/>
      <c r="E14" s="627"/>
      <c r="F14" s="627"/>
      <c r="G14" s="627"/>
      <c r="H14" s="627"/>
      <c r="I14" s="627"/>
      <c r="J14" s="627"/>
      <c r="K14" s="10"/>
      <c r="L14" s="632"/>
      <c r="M14" s="10"/>
      <c r="N14" s="635"/>
      <c r="O14" s="646"/>
      <c r="P14" s="646"/>
      <c r="Q14" s="615"/>
    </row>
    <row r="15" spans="1:18" ht="15.75" x14ac:dyDescent="0.25">
      <c r="A15" s="650"/>
      <c r="B15" s="649"/>
      <c r="C15" s="649"/>
      <c r="D15" s="627"/>
      <c r="E15" s="627"/>
      <c r="F15" s="627"/>
      <c r="G15" s="627"/>
      <c r="H15" s="627"/>
      <c r="I15" s="627"/>
      <c r="J15" s="635" t="s">
        <v>106</v>
      </c>
      <c r="K15" s="62">
        <f>SUM(K8:K14)</f>
        <v>122936.49769063988</v>
      </c>
      <c r="L15" s="61"/>
      <c r="M15" s="19">
        <f>SUM(M8:M13)</f>
        <v>24965.27304406467</v>
      </c>
      <c r="N15" s="647"/>
      <c r="O15" s="640"/>
      <c r="P15" s="634"/>
      <c r="Q15" s="615"/>
      <c r="R15" s="613"/>
    </row>
    <row r="16" spans="1:18" ht="15.75" x14ac:dyDescent="0.25">
      <c r="A16" s="650"/>
      <c r="B16" s="649"/>
      <c r="C16" s="638"/>
      <c r="D16" s="627"/>
      <c r="E16" s="638"/>
      <c r="F16" s="638"/>
      <c r="G16" s="638"/>
      <c r="H16" s="638"/>
      <c r="I16" s="627"/>
      <c r="J16" s="627"/>
      <c r="K16" s="10"/>
      <c r="L16" s="632"/>
      <c r="M16" s="10"/>
      <c r="N16" s="635"/>
      <c r="O16" s="646"/>
      <c r="P16" s="643"/>
      <c r="Q16" s="615"/>
    </row>
    <row r="17" spans="3:19" x14ac:dyDescent="0.2">
      <c r="C17" s="638"/>
      <c r="D17" s="638"/>
      <c r="E17" s="638"/>
      <c r="F17" s="638"/>
      <c r="G17" s="638"/>
      <c r="H17" s="638"/>
      <c r="I17" s="627"/>
      <c r="J17" s="627"/>
      <c r="K17" s="627"/>
      <c r="L17" s="627"/>
      <c r="M17" s="647"/>
      <c r="N17" s="646"/>
      <c r="O17" s="646"/>
      <c r="P17" s="643"/>
      <c r="Q17" s="648"/>
      <c r="R17" s="636"/>
    </row>
    <row r="18" spans="3:19" x14ac:dyDescent="0.2">
      <c r="C18" s="638"/>
      <c r="D18" s="638"/>
      <c r="E18" s="638"/>
      <c r="F18" s="638"/>
      <c r="G18" s="638"/>
      <c r="H18" s="638"/>
      <c r="I18" s="627"/>
      <c r="J18" s="627"/>
      <c r="K18" s="627"/>
      <c r="L18" s="75"/>
      <c r="M18" s="647"/>
      <c r="N18" s="646"/>
      <c r="O18" s="646"/>
      <c r="P18" s="643"/>
      <c r="Q18" s="645"/>
      <c r="R18" s="636"/>
    </row>
    <row r="19" spans="3:19" x14ac:dyDescent="0.2">
      <c r="C19" s="638"/>
      <c r="D19" s="638"/>
      <c r="E19" s="638"/>
      <c r="F19" s="638"/>
      <c r="G19" s="638"/>
      <c r="H19" s="638"/>
      <c r="I19" s="638" t="s">
        <v>75</v>
      </c>
      <c r="J19" s="627" t="s">
        <v>100</v>
      </c>
      <c r="K19" s="41">
        <v>-36606.6366994899</v>
      </c>
      <c r="L19" s="41"/>
      <c r="M19" s="10">
        <v>-2128.8664300663986</v>
      </c>
      <c r="N19" s="641"/>
      <c r="O19" s="640"/>
      <c r="P19" s="634"/>
      <c r="Q19" s="639"/>
      <c r="R19" s="636"/>
      <c r="S19" s="642"/>
    </row>
    <row r="20" spans="3:19" ht="13.5" x14ac:dyDescent="0.2">
      <c r="C20" s="638"/>
      <c r="D20" s="638"/>
      <c r="E20" s="638"/>
      <c r="F20" s="638"/>
      <c r="G20" s="638"/>
      <c r="H20" s="638"/>
      <c r="I20" s="638"/>
      <c r="J20" s="644" t="s">
        <v>101</v>
      </c>
      <c r="K20" s="41">
        <v>-32545.196579703894</v>
      </c>
      <c r="L20" s="41"/>
      <c r="M20" s="10">
        <v>-21042.212723384189</v>
      </c>
      <c r="N20" s="641"/>
      <c r="O20" s="640"/>
      <c r="P20" s="643"/>
      <c r="Q20" s="639"/>
      <c r="R20" s="636"/>
      <c r="S20" s="642"/>
    </row>
    <row r="21" spans="3:19" x14ac:dyDescent="0.2">
      <c r="C21" s="638"/>
      <c r="D21" s="638"/>
      <c r="E21" s="638"/>
      <c r="F21" s="638"/>
      <c r="G21" s="638"/>
      <c r="H21" s="638"/>
      <c r="I21" s="638"/>
      <c r="J21" s="627" t="s">
        <v>102</v>
      </c>
      <c r="K21" s="41">
        <v>-305.67882621878999</v>
      </c>
      <c r="L21" s="41"/>
      <c r="M21" s="10">
        <v>-998.07592292918196</v>
      </c>
      <c r="N21" s="641"/>
      <c r="O21" s="640"/>
      <c r="P21" s="637"/>
      <c r="Q21" s="639"/>
      <c r="R21" s="636"/>
      <c r="S21" s="642"/>
    </row>
    <row r="22" spans="3:19" x14ac:dyDescent="0.2">
      <c r="C22" s="638"/>
      <c r="D22" s="638"/>
      <c r="E22" s="638"/>
      <c r="F22" s="638"/>
      <c r="G22" s="638"/>
      <c r="H22" s="638"/>
      <c r="I22" s="638"/>
      <c r="J22" s="627" t="s">
        <v>103</v>
      </c>
      <c r="K22" s="41">
        <v>-2100.042494524334</v>
      </c>
      <c r="L22" s="41"/>
      <c r="M22" s="10">
        <v>-795.52280621309217</v>
      </c>
      <c r="N22" s="641"/>
      <c r="O22" s="640"/>
      <c r="P22" s="637"/>
      <c r="Q22" s="639"/>
      <c r="R22" s="636"/>
      <c r="S22" s="642"/>
    </row>
    <row r="23" spans="3:19" x14ac:dyDescent="0.2">
      <c r="C23" s="627"/>
      <c r="D23" s="627"/>
      <c r="E23" s="627"/>
      <c r="F23" s="627"/>
      <c r="G23" s="627"/>
      <c r="H23" s="627"/>
      <c r="I23" s="638"/>
      <c r="J23" s="627" t="s">
        <v>104</v>
      </c>
      <c r="K23" s="10">
        <v>-14252.6428288392</v>
      </c>
      <c r="L23" s="632"/>
      <c r="M23" s="10"/>
      <c r="N23" s="641"/>
      <c r="O23" s="640"/>
      <c r="P23" s="637"/>
      <c r="Q23" s="639"/>
      <c r="R23" s="636"/>
      <c r="S23" s="642"/>
    </row>
    <row r="24" spans="3:19" x14ac:dyDescent="0.2">
      <c r="C24" s="627"/>
      <c r="D24" s="627"/>
      <c r="E24" s="627"/>
      <c r="F24" s="627"/>
      <c r="G24" s="627"/>
      <c r="H24" s="627"/>
      <c r="I24" s="638"/>
      <c r="J24" s="635" t="s">
        <v>105</v>
      </c>
      <c r="K24" s="10"/>
      <c r="L24" s="635"/>
      <c r="M24" s="10">
        <v>0</v>
      </c>
      <c r="N24" s="641"/>
      <c r="O24" s="640"/>
      <c r="P24" s="637"/>
      <c r="Q24" s="639"/>
      <c r="R24" s="636"/>
    </row>
    <row r="25" spans="3:19" x14ac:dyDescent="0.2">
      <c r="C25" s="627"/>
      <c r="D25" s="627"/>
      <c r="E25" s="627"/>
      <c r="F25" s="627"/>
      <c r="G25" s="627"/>
      <c r="H25" s="627"/>
      <c r="I25" s="638"/>
      <c r="J25" s="627"/>
      <c r="K25" s="10"/>
      <c r="L25" s="632"/>
      <c r="M25" s="10"/>
      <c r="N25" s="612"/>
      <c r="O25" s="612"/>
      <c r="P25" s="637"/>
      <c r="Q25" s="636"/>
      <c r="R25" s="636"/>
    </row>
    <row r="26" spans="3:19" x14ac:dyDescent="0.2">
      <c r="C26" s="627"/>
      <c r="D26" s="627"/>
      <c r="E26" s="627"/>
      <c r="F26" s="627"/>
      <c r="G26" s="627"/>
      <c r="H26" s="627"/>
      <c r="I26" s="627"/>
      <c r="J26" s="635" t="s">
        <v>106</v>
      </c>
      <c r="K26" s="62">
        <f>SUM(K19:K25)</f>
        <v>-85810.197428776111</v>
      </c>
      <c r="L26" s="61"/>
      <c r="M26" s="62">
        <f>SUM(M19:M24)</f>
        <v>-24964.677882592863</v>
      </c>
      <c r="N26" s="612"/>
      <c r="O26" s="612"/>
      <c r="P26" s="634"/>
      <c r="R26" s="613"/>
    </row>
    <row r="27" spans="3:19" x14ac:dyDescent="0.2">
      <c r="K27" s="612"/>
      <c r="L27" s="612"/>
      <c r="M27" s="633"/>
      <c r="N27" s="612"/>
      <c r="O27" s="612"/>
      <c r="P27" s="612"/>
    </row>
    <row r="28" spans="3:19" x14ac:dyDescent="0.2">
      <c r="K28" s="612"/>
      <c r="L28" s="612"/>
      <c r="M28" s="633"/>
      <c r="N28" s="612"/>
      <c r="O28" s="612"/>
      <c r="P28" s="612"/>
    </row>
    <row r="29" spans="3:19" x14ac:dyDescent="0.2">
      <c r="K29" s="612"/>
      <c r="L29" s="612"/>
      <c r="M29" s="633"/>
      <c r="N29" s="612"/>
      <c r="O29" s="612"/>
      <c r="P29" s="612"/>
    </row>
    <row r="30" spans="3:19" x14ac:dyDescent="0.2">
      <c r="C30" s="627"/>
      <c r="D30" s="627"/>
      <c r="E30" s="627"/>
      <c r="F30" s="627"/>
      <c r="G30" s="627"/>
      <c r="H30" s="627"/>
      <c r="I30" s="630" t="s">
        <v>212</v>
      </c>
      <c r="J30" s="627" t="s">
        <v>213</v>
      </c>
      <c r="K30" s="10">
        <v>126852.92487364347</v>
      </c>
      <c r="L30" s="632"/>
      <c r="M30" s="10">
        <v>25489.11924864924</v>
      </c>
      <c r="N30" s="612"/>
      <c r="O30" s="612"/>
      <c r="P30" s="612"/>
    </row>
    <row r="31" spans="3:19" x14ac:dyDescent="0.2">
      <c r="C31" s="627"/>
      <c r="D31" s="627"/>
      <c r="E31" s="627"/>
      <c r="F31" s="627"/>
      <c r="G31" s="627"/>
      <c r="H31" s="627"/>
      <c r="I31" s="627"/>
      <c r="J31" s="627" t="s">
        <v>214</v>
      </c>
      <c r="K31" s="10">
        <v>436.56527925615956</v>
      </c>
      <c r="L31" s="632"/>
      <c r="M31" s="10">
        <v>1116.2531960793276</v>
      </c>
      <c r="N31" s="612"/>
      <c r="O31" s="612"/>
      <c r="P31" s="612"/>
    </row>
    <row r="32" spans="3:19" x14ac:dyDescent="0.2">
      <c r="C32" s="627"/>
      <c r="D32" s="627"/>
      <c r="E32" s="627"/>
      <c r="F32" s="627"/>
      <c r="G32" s="627"/>
      <c r="H32" s="627"/>
      <c r="I32" s="627"/>
      <c r="J32" s="627"/>
      <c r="K32" s="19">
        <f>SUM(K30:K31)</f>
        <v>127289.49015289963</v>
      </c>
      <c r="L32" s="632"/>
      <c r="M32" s="19">
        <f>SUM(M30:M31)</f>
        <v>26605.372444728568</v>
      </c>
      <c r="N32" s="612"/>
      <c r="O32" s="612"/>
      <c r="P32" s="612"/>
    </row>
    <row r="33" spans="3:26" x14ac:dyDescent="0.2">
      <c r="K33" s="612"/>
      <c r="L33" s="612"/>
      <c r="M33" s="612"/>
      <c r="N33" s="612"/>
      <c r="O33" s="612"/>
      <c r="P33" s="612"/>
    </row>
    <row r="34" spans="3:26" x14ac:dyDescent="0.2">
      <c r="K34" s="612"/>
      <c r="L34" s="612"/>
      <c r="M34" s="612"/>
      <c r="N34" s="612"/>
      <c r="O34" s="612"/>
      <c r="P34" s="612"/>
    </row>
    <row r="35" spans="3:26" x14ac:dyDescent="0.2">
      <c r="K35" s="629"/>
      <c r="L35" s="629"/>
      <c r="M35" s="629"/>
      <c r="N35" s="612"/>
      <c r="O35" s="612"/>
      <c r="P35" s="612"/>
    </row>
    <row r="36" spans="3:26" x14ac:dyDescent="0.2">
      <c r="K36" s="629"/>
      <c r="L36" s="629"/>
      <c r="M36" s="629"/>
      <c r="T36" s="612"/>
      <c r="W36" s="612"/>
      <c r="X36" s="612"/>
      <c r="Y36" s="612"/>
    </row>
    <row r="37" spans="3:26" x14ac:dyDescent="0.2">
      <c r="K37" s="629"/>
      <c r="L37" s="629"/>
      <c r="M37" s="629"/>
      <c r="T37" s="612"/>
      <c r="W37" s="612"/>
      <c r="X37" s="612"/>
      <c r="Y37" s="612"/>
    </row>
    <row r="38" spans="3:26" x14ac:dyDescent="0.2">
      <c r="C38" s="630" t="s">
        <v>107</v>
      </c>
      <c r="D38" s="627" t="s">
        <v>108</v>
      </c>
      <c r="K38" s="629"/>
      <c r="L38" s="629"/>
      <c r="M38" s="629"/>
      <c r="T38" s="612"/>
      <c r="W38" s="612"/>
      <c r="X38" s="612"/>
      <c r="Y38" s="612"/>
    </row>
    <row r="39" spans="3:26" x14ac:dyDescent="0.2">
      <c r="C39" s="628" t="s">
        <v>215</v>
      </c>
      <c r="D39" s="627" t="s">
        <v>216</v>
      </c>
      <c r="M39" s="626"/>
      <c r="N39" s="625"/>
      <c r="O39" s="625"/>
      <c r="P39" s="624"/>
      <c r="Q39" s="624"/>
      <c r="W39" s="612"/>
      <c r="X39" s="612"/>
      <c r="Y39" s="623"/>
    </row>
    <row r="40" spans="3:26" x14ac:dyDescent="0.2">
      <c r="M40" s="614"/>
      <c r="N40" s="614"/>
      <c r="O40" s="614"/>
      <c r="W40" s="612"/>
      <c r="X40" s="614"/>
      <c r="Y40" s="614"/>
    </row>
    <row r="41" spans="3:26" x14ac:dyDescent="0.2">
      <c r="K41" s="615"/>
      <c r="L41" s="615"/>
      <c r="M41" s="616"/>
      <c r="N41" s="616"/>
      <c r="O41" s="614"/>
      <c r="W41" s="612"/>
      <c r="X41" s="622"/>
      <c r="Y41" s="614"/>
    </row>
    <row r="42" spans="3:26" x14ac:dyDescent="0.2">
      <c r="K42" s="615"/>
      <c r="L42" s="615"/>
      <c r="M42" s="621"/>
      <c r="N42" s="621"/>
      <c r="W42" s="612"/>
      <c r="X42" s="622"/>
      <c r="Y42" s="614"/>
    </row>
    <row r="43" spans="3:26" x14ac:dyDescent="0.2">
      <c r="K43" s="615"/>
      <c r="L43" s="615"/>
      <c r="M43" s="621"/>
      <c r="N43" s="620"/>
      <c r="W43" s="612"/>
      <c r="X43" s="619"/>
      <c r="Y43" s="618"/>
      <c r="Z43" s="617"/>
    </row>
    <row r="44" spans="3:26" x14ac:dyDescent="0.2">
      <c r="K44" s="615"/>
      <c r="L44" s="615"/>
      <c r="M44" s="621"/>
      <c r="N44" s="620"/>
      <c r="W44" s="612"/>
      <c r="X44" s="619"/>
      <c r="Y44" s="618"/>
      <c r="Z44" s="617"/>
    </row>
    <row r="45" spans="3:26" x14ac:dyDescent="0.2">
      <c r="K45" s="615"/>
      <c r="L45" s="615"/>
      <c r="M45" s="621"/>
      <c r="N45" s="620"/>
      <c r="W45" s="612"/>
      <c r="X45" s="619"/>
      <c r="Y45" s="618"/>
      <c r="Z45" s="617"/>
    </row>
    <row r="46" spans="3:26" x14ac:dyDescent="0.2">
      <c r="K46" s="615"/>
      <c r="L46" s="615"/>
      <c r="M46" s="621"/>
      <c r="N46" s="620"/>
      <c r="W46" s="612"/>
      <c r="X46" s="619"/>
      <c r="Y46" s="618"/>
      <c r="Z46" s="617"/>
    </row>
    <row r="47" spans="3:26" x14ac:dyDescent="0.2">
      <c r="K47" s="615"/>
      <c r="L47" s="615"/>
      <c r="M47" s="621"/>
      <c r="N47" s="620"/>
      <c r="W47" s="612"/>
      <c r="X47" s="619"/>
      <c r="Y47" s="618"/>
      <c r="Z47" s="617"/>
    </row>
    <row r="48" spans="3:26" x14ac:dyDescent="0.2">
      <c r="K48" s="615"/>
      <c r="L48" s="615"/>
      <c r="M48" s="616"/>
      <c r="N48" s="616"/>
      <c r="O48" s="614"/>
      <c r="W48" s="612"/>
      <c r="X48" s="614"/>
      <c r="Y48" s="614"/>
    </row>
    <row r="49" spans="5:25" x14ac:dyDescent="0.2">
      <c r="E49" s="613"/>
      <c r="K49" s="615"/>
      <c r="L49" s="615"/>
      <c r="M49" s="615"/>
      <c r="N49" s="615"/>
      <c r="Q49" s="612"/>
      <c r="R49" s="716"/>
      <c r="T49" s="612"/>
      <c r="W49" s="612"/>
      <c r="X49" s="614"/>
      <c r="Y49" s="614"/>
    </row>
    <row r="50" spans="5:25" x14ac:dyDescent="0.2">
      <c r="E50" s="613"/>
      <c r="T50" s="612"/>
      <c r="W50" s="612"/>
      <c r="X50" s="614"/>
      <c r="Y50" s="614"/>
    </row>
    <row r="51" spans="5:25" x14ac:dyDescent="0.2">
      <c r="E51" s="613"/>
      <c r="T51" s="612"/>
      <c r="W51" s="612"/>
      <c r="X51" s="612"/>
      <c r="Y51" s="612"/>
    </row>
    <row r="52" spans="5:25" x14ac:dyDescent="0.2">
      <c r="T52" s="612"/>
      <c r="W52" s="612"/>
      <c r="X52" s="612"/>
      <c r="Y52" s="612"/>
    </row>
    <row r="53" spans="5:25" x14ac:dyDescent="0.2">
      <c r="T53" s="612"/>
      <c r="W53" s="612"/>
      <c r="X53" s="612"/>
      <c r="Y53" s="612"/>
    </row>
    <row r="54" spans="5:25" x14ac:dyDescent="0.2">
      <c r="T54" s="612"/>
      <c r="W54" s="612"/>
      <c r="X54" s="612"/>
      <c r="Y54" s="612"/>
    </row>
    <row r="55" spans="5:25" x14ac:dyDescent="0.2">
      <c r="T55" s="612"/>
      <c r="W55" s="612"/>
      <c r="X55" s="612"/>
      <c r="Y55" s="612"/>
    </row>
    <row r="56" spans="5:25" x14ac:dyDescent="0.2">
      <c r="T56" s="612"/>
      <c r="W56" s="612"/>
      <c r="X56" s="612"/>
      <c r="Y56" s="612"/>
    </row>
  </sheetData>
  <pageMargins left="0.74803149606299213" right="0.74803149606299213" top="0.98425196850393704" bottom="0.98425196850393704" header="0.51181102362204722" footer="0.51181102362204722"/>
  <pageSetup paperSize="9" scale="84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31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D1" s="124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39904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D6" s="53"/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f>L10+L45+L47+L49+L52</f>
        <v>46946.858019591054</v>
      </c>
      <c r="N8" s="163">
        <f>N10+N45+N47+N49+N52</f>
        <v>20881.923016042012</v>
      </c>
    </row>
    <row r="9" spans="1:15" s="24" customFormat="1" ht="15" x14ac:dyDescent="0.2">
      <c r="A9" s="3"/>
      <c r="D9" s="127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f>L12+L32</f>
        <v>37895.589433695721</v>
      </c>
      <c r="N10" s="165">
        <f>N12+N32</f>
        <v>6762.0869487569835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31" t="s">
        <v>10</v>
      </c>
      <c r="L12" s="161">
        <v>37340.162661454022</v>
      </c>
      <c r="N12" s="161">
        <v>6463.7401165455476</v>
      </c>
    </row>
    <row r="13" spans="1:15" ht="7.5" customHeight="1" x14ac:dyDescent="0.25"/>
    <row r="14" spans="1:15" ht="15" customHeight="1" x14ac:dyDescent="0.25">
      <c r="D14" s="31" t="s">
        <v>11</v>
      </c>
      <c r="L14" s="161">
        <v>34518.582820054529</v>
      </c>
      <c r="M14" s="21"/>
      <c r="N14" s="161">
        <v>6332.3533514700976</v>
      </c>
    </row>
    <row r="15" spans="1:15" ht="15" customHeight="1" x14ac:dyDescent="0.25">
      <c r="D15" s="31" t="s">
        <v>12</v>
      </c>
      <c r="E15" s="31" t="s">
        <v>13</v>
      </c>
      <c r="L15" s="153">
        <v>33836.3326930474</v>
      </c>
      <c r="N15" s="153">
        <v>6094.680606338361</v>
      </c>
    </row>
    <row r="16" spans="1:15" ht="15" customHeight="1" x14ac:dyDescent="0.25">
      <c r="D16" s="31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1" t="s">
        <v>18</v>
      </c>
      <c r="E19" s="8" t="s">
        <v>19</v>
      </c>
      <c r="L19" s="153">
        <v>682.25012700712705</v>
      </c>
      <c r="N19" s="153">
        <v>237.672745131737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682.25012700712705</v>
      </c>
      <c r="M21" s="34"/>
      <c r="N21" s="166">
        <v>237.672745131737</v>
      </c>
    </row>
    <row r="22" spans="3:14" ht="21" customHeight="1" x14ac:dyDescent="0.25">
      <c r="D22" s="31" t="s">
        <v>20</v>
      </c>
      <c r="L22" s="161">
        <v>2821.5798413995003</v>
      </c>
      <c r="M22" s="21"/>
      <c r="N22" s="161">
        <v>131.38676507545</v>
      </c>
    </row>
    <row r="23" spans="3:14" ht="15" customHeight="1" x14ac:dyDescent="0.25">
      <c r="D23" s="31" t="s">
        <v>12</v>
      </c>
      <c r="E23" s="31" t="s">
        <v>13</v>
      </c>
      <c r="L23" s="153">
        <v>2821.5798413995003</v>
      </c>
      <c r="N23" s="153">
        <v>131.38676507545</v>
      </c>
    </row>
    <row r="24" spans="3:14" ht="15" customHeight="1" x14ac:dyDescent="0.25">
      <c r="D24" s="31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1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31" t="s">
        <v>90</v>
      </c>
      <c r="F32" s="32"/>
      <c r="L32" s="161">
        <f>L34+L35+L39</f>
        <v>555.42677224170131</v>
      </c>
      <c r="M32" s="21"/>
      <c r="N32" s="161">
        <f>N34+N35+N39</f>
        <v>298.34683221143609</v>
      </c>
    </row>
    <row r="33" spans="2:16" ht="7.5" customHeight="1" x14ac:dyDescent="0.25">
      <c r="L33" s="161"/>
      <c r="N33" s="161"/>
    </row>
    <row r="34" spans="2:16" x14ac:dyDescent="0.25">
      <c r="D34" s="31" t="s">
        <v>12</v>
      </c>
      <c r="E34" s="8" t="s">
        <v>22</v>
      </c>
      <c r="L34" s="153">
        <v>433.03132823057507</v>
      </c>
      <c r="N34" s="153">
        <v>69.851710166988468</v>
      </c>
    </row>
    <row r="35" spans="2:16" x14ac:dyDescent="0.25">
      <c r="D35" s="31" t="s">
        <v>14</v>
      </c>
      <c r="E35" s="8" t="s">
        <v>23</v>
      </c>
      <c r="L35" s="153">
        <v>3.6538886622216364</v>
      </c>
      <c r="N35" s="153">
        <v>102.59566399610787</v>
      </c>
    </row>
    <row r="36" spans="2:16" ht="15.75" customHeight="1" x14ac:dyDescent="0.25">
      <c r="F36" s="32" t="s">
        <v>16</v>
      </c>
      <c r="L36" s="167">
        <v>3.5283236622216365</v>
      </c>
      <c r="N36" s="167">
        <v>102.59566399610787</v>
      </c>
    </row>
    <row r="37" spans="2:16" x14ac:dyDescent="0.25">
      <c r="F37" s="32" t="s">
        <v>17</v>
      </c>
      <c r="L37" s="167">
        <v>0.12556500000000001</v>
      </c>
      <c r="N37" s="167">
        <v>0</v>
      </c>
    </row>
    <row r="38" spans="2:16" ht="7.5" customHeight="1" x14ac:dyDescent="0.25"/>
    <row r="39" spans="2:16" x14ac:dyDescent="0.25">
      <c r="D39" s="31" t="s">
        <v>18</v>
      </c>
      <c r="E39" s="8" t="s">
        <v>24</v>
      </c>
      <c r="L39" s="153">
        <v>118.74155534890467</v>
      </c>
      <c r="N39" s="153">
        <v>125.89945804833971</v>
      </c>
    </row>
    <row r="40" spans="2:16" x14ac:dyDescent="0.25">
      <c r="F40" s="32" t="s">
        <v>16</v>
      </c>
      <c r="L40" s="167">
        <v>0.96073527091216171</v>
      </c>
      <c r="N40" s="167">
        <v>2.41E-2</v>
      </c>
    </row>
    <row r="41" spans="2:16" x14ac:dyDescent="0.25">
      <c r="F41" s="32" t="s">
        <v>17</v>
      </c>
      <c r="L41" s="167">
        <v>117.78082007799252</v>
      </c>
      <c r="N41" s="167">
        <v>125.87535804833971</v>
      </c>
    </row>
    <row r="42" spans="2:16" ht="7.5" customHeight="1" x14ac:dyDescent="0.25">
      <c r="L42" s="167"/>
      <c r="N42" s="167"/>
    </row>
    <row r="43" spans="2:16" x14ac:dyDescent="0.25"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2613.74085701886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432.11617375817201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8810.5337137204333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9975110.0600000005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165">
        <v>-2805.1221586021334</v>
      </c>
      <c r="N52" s="165">
        <v>14119.836067285027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79</v>
      </c>
      <c r="G55" s="14"/>
      <c r="L55" s="153">
        <v>-3407.9485288206602</v>
      </c>
      <c r="N55" s="153">
        <v>40.324236762826906</v>
      </c>
      <c r="P55" s="170"/>
    </row>
    <row r="56" spans="1:16" ht="15.75" customHeight="1" x14ac:dyDescent="0.25">
      <c r="C56" s="16"/>
      <c r="G56" s="14" t="s">
        <v>32</v>
      </c>
      <c r="L56" s="166">
        <v>-3416.4747499760592</v>
      </c>
      <c r="M56" s="34"/>
      <c r="N56" s="166">
        <v>128.93645440279099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602.8263702185269</v>
      </c>
      <c r="N57" s="153">
        <v>14079.5118305222</v>
      </c>
    </row>
    <row r="58" spans="1:16" s="44" customFormat="1" ht="15.75" customHeight="1" x14ac:dyDescent="0.2">
      <c r="D58" s="128"/>
      <c r="G58" s="14" t="s">
        <v>32</v>
      </c>
      <c r="L58" s="166">
        <v>252.31810738738901</v>
      </c>
      <c r="M58" s="45"/>
      <c r="N58" s="166">
        <v>4627.7248718603205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14.56928511730241</v>
      </c>
      <c r="N60" s="153">
        <v>13519.840504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14.56928511730241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13519.840504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tr">
        <f>C3</f>
        <v>as at end</v>
      </c>
      <c r="D66" s="126">
        <v>39904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-34722.833529181415</v>
      </c>
    </row>
    <row r="69" spans="1:14" x14ac:dyDescent="0.25">
      <c r="C69" s="16"/>
      <c r="D69" s="131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-23725.187716995493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-5738.0500832600001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-5259.5957289259195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-12453.033478408648</v>
      </c>
      <c r="M75" s="47"/>
      <c r="N75" s="165">
        <v>-1128.9199494202819</v>
      </c>
    </row>
    <row r="76" spans="1:14" ht="12.75" customHeight="1" x14ac:dyDescent="0.25">
      <c r="B76" s="46"/>
      <c r="C76" s="28" t="s">
        <v>43</v>
      </c>
      <c r="D76" s="131"/>
      <c r="I76" s="13"/>
      <c r="J76" s="13"/>
      <c r="K76" s="13"/>
      <c r="M76" s="47"/>
    </row>
    <row r="77" spans="1:14" x14ac:dyDescent="0.25">
      <c r="C77" s="8" t="s">
        <v>9</v>
      </c>
      <c r="D77" s="31" t="s">
        <v>44</v>
      </c>
      <c r="I77" s="16" t="s">
        <v>37</v>
      </c>
      <c r="J77" s="13"/>
      <c r="K77" s="13"/>
      <c r="L77" s="165">
        <v>-18514.439489245364</v>
      </c>
      <c r="M77" s="50"/>
      <c r="N77" s="165">
        <v>-1773.696285419883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-3371.5787121399544</v>
      </c>
      <c r="M79" s="47"/>
      <c r="N79" s="153">
        <v>-879.18887010880007</v>
      </c>
    </row>
    <row r="80" spans="1:14" x14ac:dyDescent="0.25">
      <c r="B80" s="8"/>
      <c r="I80" s="13"/>
      <c r="J80" s="49" t="s">
        <v>39</v>
      </c>
      <c r="K80" s="49"/>
      <c r="L80" s="153">
        <v>-5847.0468577005595</v>
      </c>
      <c r="M80" s="47"/>
      <c r="N80" s="153">
        <v>-894.50741531108292</v>
      </c>
    </row>
    <row r="81" spans="2:14" x14ac:dyDescent="0.25">
      <c r="B81" s="8"/>
      <c r="I81" s="13"/>
      <c r="J81" s="48" t="s">
        <v>40</v>
      </c>
      <c r="K81" s="48"/>
      <c r="L81" s="153">
        <v>-9295.8139194048508</v>
      </c>
      <c r="M81" s="47"/>
      <c r="N81" s="153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31" t="s">
        <v>45</v>
      </c>
      <c r="I83" s="16" t="s">
        <v>46</v>
      </c>
      <c r="J83" s="13"/>
      <c r="K83" s="13"/>
      <c r="L83" s="165">
        <v>6061.4060108367175</v>
      </c>
      <c r="M83" s="47"/>
      <c r="N83" s="165">
        <v>644.77633599960109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542.09729076141798</v>
      </c>
      <c r="M85" s="47"/>
      <c r="N85" s="153">
        <v>485.66697971824306</v>
      </c>
    </row>
    <row r="86" spans="2:14" x14ac:dyDescent="0.25">
      <c r="B86" s="8"/>
      <c r="I86" s="13"/>
      <c r="J86" s="49" t="s">
        <v>39</v>
      </c>
      <c r="K86" s="49"/>
      <c r="L86" s="153">
        <v>1011.31644579187</v>
      </c>
      <c r="M86" s="47"/>
      <c r="N86" s="153">
        <v>159.109356281358</v>
      </c>
    </row>
    <row r="87" spans="2:14" x14ac:dyDescent="0.25">
      <c r="B87" s="8"/>
      <c r="I87" s="13"/>
      <c r="J87" s="48" t="s">
        <v>40</v>
      </c>
      <c r="K87" s="48"/>
      <c r="L87" s="153">
        <v>4507.9922742834297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-3624.1236193235077</v>
      </c>
      <c r="M89" s="80"/>
      <c r="N89" s="161">
        <v>-477.52107483483599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-3649.8489763235079</v>
      </c>
      <c r="M90" s="80"/>
      <c r="N90" s="161">
        <v>-480.485854834836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-1491.1959734049999</v>
      </c>
      <c r="N91" s="153">
        <v>-67.218369409999994</v>
      </c>
    </row>
    <row r="92" spans="2:14" x14ac:dyDescent="0.25">
      <c r="B92" s="8"/>
      <c r="J92" s="49" t="s">
        <v>39</v>
      </c>
      <c r="L92" s="153">
        <v>-1662.3884256275701</v>
      </c>
      <c r="N92" s="153">
        <v>-413.26748542483597</v>
      </c>
    </row>
    <row r="93" spans="2:14" x14ac:dyDescent="0.25">
      <c r="B93" s="8"/>
      <c r="J93" s="48" t="s">
        <v>40</v>
      </c>
      <c r="L93" s="153">
        <v>-496.26457729093801</v>
      </c>
      <c r="N93" s="153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2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2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-499.40874300000002</v>
      </c>
      <c r="M100" s="80"/>
      <c r="N100" s="161">
        <v>-1147.03522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-71.160893000000002</v>
      </c>
      <c r="N101" s="153">
        <v>-1147.03522</v>
      </c>
    </row>
    <row r="102" spans="1:14" x14ac:dyDescent="0.25">
      <c r="A102" s="51"/>
      <c r="B102" s="13"/>
      <c r="J102" s="49" t="s">
        <v>39</v>
      </c>
      <c r="L102" s="153">
        <v>-85.452955000000003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-342.794895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525.13409999999999</v>
      </c>
      <c r="M105" s="80"/>
      <c r="N105" s="161">
        <v>1150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250.00182000000001</v>
      </c>
      <c r="N106" s="153">
        <v>1150</v>
      </c>
    </row>
    <row r="107" spans="1:14" x14ac:dyDescent="0.25">
      <c r="A107" s="51"/>
      <c r="B107" s="13"/>
      <c r="J107" s="49" t="s">
        <v>39</v>
      </c>
      <c r="L107" s="153">
        <v>19.084320000000002</v>
      </c>
      <c r="N107" s="153">
        <v>0</v>
      </c>
    </row>
    <row r="108" spans="1:14" x14ac:dyDescent="0.25">
      <c r="A108" s="51"/>
      <c r="B108" s="13"/>
      <c r="C108" s="13"/>
      <c r="D108" s="132"/>
      <c r="E108" s="13"/>
      <c r="F108" s="13"/>
      <c r="G108" s="13"/>
      <c r="H108" s="13"/>
      <c r="J108" s="48" t="s">
        <v>40</v>
      </c>
      <c r="L108" s="153">
        <v>256.04795999999999</v>
      </c>
      <c r="N108" s="153">
        <v>0</v>
      </c>
    </row>
    <row r="109" spans="1:14" ht="42" customHeight="1" x14ac:dyDescent="0.25">
      <c r="B109" s="20" t="s">
        <v>47</v>
      </c>
      <c r="L109" s="161">
        <v>-16077.157097732155</v>
      </c>
      <c r="M109" s="80"/>
      <c r="N109" s="161">
        <v>-36329.274553436531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tr">
        <f>C3</f>
        <v>as at end</v>
      </c>
      <c r="D116" s="126">
        <v>39904</v>
      </c>
      <c r="I116" s="91" t="str">
        <f>J2</f>
        <v>US$ millions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31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31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D128" s="127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31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31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31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tr">
        <f>J2</f>
        <v>US$ millions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79" t="str">
        <f>C3</f>
        <v>as at end</v>
      </c>
      <c r="D151" s="126">
        <v>39904</v>
      </c>
    </row>
    <row r="152" spans="1:17" ht="34.5" customHeight="1" x14ac:dyDescent="0.25">
      <c r="C152" s="8" t="s">
        <v>9</v>
      </c>
      <c r="D152" s="31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31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31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31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31" t="s">
        <v>62</v>
      </c>
      <c r="I158" s="44"/>
      <c r="J158" s="44"/>
      <c r="K158" s="44"/>
      <c r="L158" s="159">
        <v>3601.4570751558108</v>
      </c>
      <c r="M158" s="52"/>
      <c r="N158" s="159">
        <v>472.19711055995907</v>
      </c>
      <c r="O158" s="22"/>
      <c r="P158" s="16"/>
      <c r="Q158" s="16"/>
    </row>
    <row r="159" spans="1:17" x14ac:dyDescent="0.25">
      <c r="D159" s="31" t="s">
        <v>63</v>
      </c>
      <c r="I159" s="44"/>
      <c r="J159" s="44"/>
      <c r="K159" s="44"/>
      <c r="L159" s="159">
        <v>613.922172061217</v>
      </c>
      <c r="M159" s="52"/>
      <c r="N159" s="159">
        <v>14427.8694981877</v>
      </c>
      <c r="O159" s="22"/>
      <c r="P159" s="16"/>
      <c r="Q159" s="16"/>
    </row>
    <row r="160" spans="1:17" x14ac:dyDescent="0.25">
      <c r="D160" s="131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31" t="s">
        <v>65</v>
      </c>
      <c r="J161" s="44"/>
      <c r="K161" s="44"/>
      <c r="L161" s="160">
        <v>-3393.37924370574</v>
      </c>
      <c r="M161" s="52"/>
      <c r="N161" s="160">
        <v>40.32423676280596</v>
      </c>
    </row>
    <row r="162" spans="1:14" x14ac:dyDescent="0.25">
      <c r="I162" s="8" t="s">
        <v>66</v>
      </c>
      <c r="J162" s="44"/>
      <c r="K162" s="44"/>
      <c r="L162" s="158">
        <v>-75.822285314781396</v>
      </c>
      <c r="N162" s="158">
        <v>-96.831604132279026</v>
      </c>
    </row>
    <row r="163" spans="1:14" x14ac:dyDescent="0.25">
      <c r="I163" s="8" t="s">
        <v>67</v>
      </c>
      <c r="J163" s="44"/>
      <c r="K163" s="44"/>
      <c r="L163" s="158">
        <v>-3302.4515750117098</v>
      </c>
      <c r="N163" s="158">
        <v>128.52620843664818</v>
      </c>
    </row>
    <row r="164" spans="1:14" x14ac:dyDescent="0.25">
      <c r="I164" s="8" t="s">
        <v>68</v>
      </c>
      <c r="J164" s="44"/>
      <c r="K164" s="44"/>
      <c r="L164" s="158">
        <v>-15.105383379248995</v>
      </c>
      <c r="N164" s="158">
        <v>8.6296324584368094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31" t="s">
        <v>71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31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133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31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49855.397805641653</v>
      </c>
      <c r="M179" s="136"/>
      <c r="N179" s="136">
        <v>19694.563559099664</v>
      </c>
    </row>
    <row r="180" spans="1:14" x14ac:dyDescent="0.25">
      <c r="C180" s="7"/>
      <c r="J180" s="135" t="s">
        <v>226</v>
      </c>
      <c r="K180" s="13"/>
      <c r="L180" s="136">
        <f>L55</f>
        <v>-3407.9485288206602</v>
      </c>
      <c r="M180" s="136"/>
      <c r="N180" s="136">
        <f>N55</f>
        <v>40.324236762826906</v>
      </c>
    </row>
    <row r="181" spans="1:14" x14ac:dyDescent="0.25">
      <c r="C181" s="7"/>
      <c r="I181" s="135"/>
      <c r="J181" s="135" t="s">
        <v>227</v>
      </c>
      <c r="K181" s="13"/>
      <c r="L181" s="137">
        <v>-499.40874277006799</v>
      </c>
      <c r="M181" s="136"/>
      <c r="N181" s="137">
        <v>-1147.0352201795199</v>
      </c>
    </row>
    <row r="182" spans="1:14" x14ac:dyDescent="0.25">
      <c r="C182" s="7"/>
      <c r="J182" s="135" t="s">
        <v>228</v>
      </c>
      <c r="K182" s="13"/>
      <c r="L182" s="136">
        <f>L179+L180-L181</f>
        <v>46946.858019591054</v>
      </c>
      <c r="M182" s="136"/>
      <c r="N182" s="136">
        <f>N179+N180-N181</f>
        <v>20881.923016042012</v>
      </c>
    </row>
    <row r="183" spans="1:14" x14ac:dyDescent="0.25">
      <c r="C183" s="7"/>
      <c r="D183" s="128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128"/>
      <c r="E184" s="44"/>
      <c r="F184" s="44"/>
      <c r="L184" s="8"/>
      <c r="M184" s="8"/>
      <c r="N184" s="8"/>
    </row>
    <row r="185" spans="1:14" x14ac:dyDescent="0.25">
      <c r="C185" s="7"/>
      <c r="D185" s="180"/>
      <c r="E185" s="44"/>
      <c r="F185" s="44"/>
      <c r="L185" s="8"/>
      <c r="M185" s="155"/>
      <c r="N185" s="8"/>
    </row>
    <row r="186" spans="1:14" x14ac:dyDescent="0.25">
      <c r="D186" s="31" t="s">
        <v>229</v>
      </c>
      <c r="K186" s="13"/>
      <c r="L186" s="158"/>
      <c r="M186" s="158"/>
      <c r="N186" s="158"/>
    </row>
    <row r="187" spans="1:14" x14ac:dyDescent="0.25">
      <c r="D187" s="31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133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3" man="1"/>
    <brk id="113" max="13" man="1"/>
    <brk id="149" max="13" man="1"/>
    <brk id="184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C3" s="30"/>
      <c r="D3" s="3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98</v>
      </c>
      <c r="E6" s="123">
        <v>39903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14054.670330004044</v>
      </c>
      <c r="M8" s="158"/>
      <c r="N8" s="158">
        <v>17931.716817780223</v>
      </c>
    </row>
    <row r="9" spans="1:15" x14ac:dyDescent="0.25">
      <c r="C9" s="7"/>
      <c r="J9" s="76" t="s">
        <v>123</v>
      </c>
      <c r="K9" s="13"/>
      <c r="L9" s="158">
        <v>21553.654224938498</v>
      </c>
      <c r="M9" s="158"/>
      <c r="N9" s="158">
        <v>15279.060195156853</v>
      </c>
    </row>
    <row r="10" spans="1:15" x14ac:dyDescent="0.25">
      <c r="C10" s="7"/>
      <c r="J10" s="8" t="s">
        <v>102</v>
      </c>
      <c r="K10" s="13"/>
      <c r="L10" s="158">
        <v>1667.7450206215819</v>
      </c>
      <c r="M10" s="158"/>
      <c r="N10" s="158">
        <v>263.76271025511215</v>
      </c>
    </row>
    <row r="11" spans="1:15" x14ac:dyDescent="0.25">
      <c r="C11" s="7"/>
      <c r="J11" s="8" t="s">
        <v>103</v>
      </c>
      <c r="K11" s="13"/>
      <c r="L11" s="158">
        <v>3.7893535228610475</v>
      </c>
      <c r="M11" s="158"/>
      <c r="N11" s="158">
        <v>2.0259161384064619</v>
      </c>
    </row>
    <row r="12" spans="1:15" x14ac:dyDescent="0.25">
      <c r="C12" s="7"/>
      <c r="J12" s="13" t="s">
        <v>104</v>
      </c>
      <c r="K12" s="13"/>
      <c r="L12" s="153">
        <v>2862.4549236011385</v>
      </c>
      <c r="M12" s="13"/>
    </row>
    <row r="13" spans="1:15" x14ac:dyDescent="0.25">
      <c r="C13" s="7"/>
      <c r="J13" s="8" t="s">
        <v>105</v>
      </c>
      <c r="L13" s="153">
        <v>9142.1672058729182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49284.481058561032</v>
      </c>
      <c r="M15" s="160"/>
      <c r="N15" s="159">
        <v>33476.565639330598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-6419.1798284899432</v>
      </c>
      <c r="M19" s="158"/>
      <c r="N19" s="158">
        <v>-17934.364476735842</v>
      </c>
    </row>
    <row r="20" spans="9:14" x14ac:dyDescent="0.25">
      <c r="J20" s="76" t="s">
        <v>123</v>
      </c>
      <c r="K20" s="13"/>
      <c r="L20" s="158">
        <v>-14043.136791747558</v>
      </c>
      <c r="M20" s="158"/>
      <c r="N20" s="158">
        <v>-15279.232778742095</v>
      </c>
    </row>
    <row r="21" spans="9:14" x14ac:dyDescent="0.25">
      <c r="J21" s="8" t="s">
        <v>102</v>
      </c>
      <c r="K21" s="13"/>
      <c r="L21" s="158">
        <v>2127.7043881406812</v>
      </c>
      <c r="M21" s="158"/>
      <c r="N21" s="158">
        <v>-264.00620406965004</v>
      </c>
    </row>
    <row r="22" spans="9:14" x14ac:dyDescent="0.25">
      <c r="J22" s="8" t="s">
        <v>103</v>
      </c>
      <c r="K22" s="13"/>
      <c r="L22" s="158">
        <v>-0.52090229450015713</v>
      </c>
      <c r="M22" s="158"/>
      <c r="N22" s="158">
        <v>-0.2037591875844692</v>
      </c>
    </row>
    <row r="23" spans="9:14" x14ac:dyDescent="0.25">
      <c r="J23" s="8" t="s">
        <v>104</v>
      </c>
      <c r="L23" s="153">
        <v>-2680.7672579680993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-21015.900392359417</v>
      </c>
      <c r="M26" s="160"/>
      <c r="N26" s="159">
        <v>-33477.807218735172</v>
      </c>
    </row>
    <row r="30" spans="9:14" x14ac:dyDescent="0.25">
      <c r="I30" s="30" t="s">
        <v>212</v>
      </c>
      <c r="J30" s="8" t="s">
        <v>213</v>
      </c>
      <c r="L30" s="153">
        <v>45430.231705450547</v>
      </c>
      <c r="N30" s="153">
        <v>33358.733935564131</v>
      </c>
    </row>
    <row r="31" spans="9:14" x14ac:dyDescent="0.25">
      <c r="J31" s="8" t="s">
        <v>214</v>
      </c>
      <c r="L31" s="153">
        <v>4.9352319691606681</v>
      </c>
      <c r="N31" s="153">
        <v>524.18409681178309</v>
      </c>
    </row>
    <row r="32" spans="9:14" x14ac:dyDescent="0.25">
      <c r="L32" s="161">
        <v>45435.166937419708</v>
      </c>
      <c r="N32" s="161">
        <v>33882.918032375914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7.5703125" style="8" customWidth="1"/>
    <col min="4" max="4" width="8.5703125" style="31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D1" s="124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39873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D6" s="53"/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45435.166937549657</v>
      </c>
      <c r="N8" s="163">
        <v>18894.296561375912</v>
      </c>
    </row>
    <row r="9" spans="1:15" s="24" customFormat="1" ht="15" x14ac:dyDescent="0.2">
      <c r="A9" s="3"/>
      <c r="D9" s="127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37081.745859246745</v>
      </c>
      <c r="N10" s="165">
        <v>7416.2157332045972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31" t="s">
        <v>10</v>
      </c>
      <c r="L12" s="161">
        <v>36554.01754834006</v>
      </c>
      <c r="N12" s="161">
        <v>6987.3135192698928</v>
      </c>
    </row>
    <row r="13" spans="1:15" ht="7.5" customHeight="1" x14ac:dyDescent="0.25"/>
    <row r="14" spans="1:15" ht="15" customHeight="1" x14ac:dyDescent="0.25">
      <c r="D14" s="31" t="s">
        <v>11</v>
      </c>
      <c r="L14" s="161">
        <v>34251.898302904941</v>
      </c>
      <c r="M14" s="21"/>
      <c r="N14" s="161">
        <v>6987.3135192698928</v>
      </c>
    </row>
    <row r="15" spans="1:15" ht="15" customHeight="1" x14ac:dyDescent="0.25">
      <c r="D15" s="31" t="s">
        <v>12</v>
      </c>
      <c r="E15" s="31" t="s">
        <v>13</v>
      </c>
      <c r="L15" s="153">
        <v>33391.838954897998</v>
      </c>
      <c r="N15" s="153">
        <v>6751.095787751241</v>
      </c>
    </row>
    <row r="16" spans="1:15" ht="15" customHeight="1" x14ac:dyDescent="0.25">
      <c r="D16" s="31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1" t="s">
        <v>18</v>
      </c>
      <c r="E19" s="8" t="s">
        <v>19</v>
      </c>
      <c r="L19" s="153">
        <v>860.05934800693706</v>
      </c>
      <c r="N19" s="153">
        <v>236.21773151865199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860.05934800693706</v>
      </c>
      <c r="M21" s="34"/>
      <c r="N21" s="166">
        <v>236.21773151865199</v>
      </c>
    </row>
    <row r="22" spans="3:14" ht="21" customHeight="1" x14ac:dyDescent="0.25">
      <c r="D22" s="31" t="s">
        <v>20</v>
      </c>
      <c r="L22" s="161">
        <v>2302.1192454351194</v>
      </c>
      <c r="M22" s="21"/>
      <c r="N22" s="161">
        <v>0</v>
      </c>
    </row>
    <row r="23" spans="3:14" ht="15" customHeight="1" x14ac:dyDescent="0.25">
      <c r="D23" s="31" t="s">
        <v>12</v>
      </c>
      <c r="E23" s="31" t="s">
        <v>13</v>
      </c>
      <c r="L23" s="153">
        <v>2302.1192454351194</v>
      </c>
      <c r="N23" s="153">
        <v>0</v>
      </c>
    </row>
    <row r="24" spans="3:14" ht="15" customHeight="1" x14ac:dyDescent="0.25">
      <c r="D24" s="31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1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31" t="s">
        <v>90</v>
      </c>
      <c r="F32" s="32"/>
      <c r="L32" s="161">
        <v>527.72831090668751</v>
      </c>
      <c r="M32" s="21"/>
      <c r="N32" s="161">
        <v>428.90221393470483</v>
      </c>
    </row>
    <row r="33" spans="2:16" ht="7.5" customHeight="1" x14ac:dyDescent="0.25">
      <c r="L33" s="161"/>
      <c r="N33" s="161"/>
    </row>
    <row r="34" spans="2:16" x14ac:dyDescent="0.25">
      <c r="D34" s="31" t="s">
        <v>12</v>
      </c>
      <c r="E34" s="8" t="s">
        <v>22</v>
      </c>
      <c r="L34" s="153">
        <v>460.39071716665603</v>
      </c>
      <c r="N34" s="153">
        <v>35.923447650379032</v>
      </c>
    </row>
    <row r="35" spans="2:16" x14ac:dyDescent="0.25">
      <c r="D35" s="31" t="s">
        <v>14</v>
      </c>
      <c r="E35" s="8" t="s">
        <v>23</v>
      </c>
      <c r="L35" s="153">
        <v>61.748404747023429</v>
      </c>
      <c r="N35" s="153">
        <v>135.28289482318746</v>
      </c>
    </row>
    <row r="36" spans="2:16" ht="15.75" customHeight="1" x14ac:dyDescent="0.25">
      <c r="F36" s="32" t="s">
        <v>16</v>
      </c>
      <c r="L36" s="167">
        <v>61.594354747023424</v>
      </c>
      <c r="N36" s="167">
        <v>135.28289482318746</v>
      </c>
    </row>
    <row r="37" spans="2:16" x14ac:dyDescent="0.25">
      <c r="F37" s="32" t="s">
        <v>17</v>
      </c>
      <c r="L37" s="167">
        <v>0.15404999999999999</v>
      </c>
      <c r="N37" s="167">
        <v>0</v>
      </c>
    </row>
    <row r="38" spans="2:16" ht="7.5" customHeight="1" x14ac:dyDescent="0.25"/>
    <row r="39" spans="2:16" x14ac:dyDescent="0.25">
      <c r="D39" s="31" t="s">
        <v>18</v>
      </c>
      <c r="E39" s="8" t="s">
        <v>24</v>
      </c>
      <c r="L39" s="153">
        <v>5.5891889930080207</v>
      </c>
      <c r="N39" s="153">
        <v>257.69587146113832</v>
      </c>
    </row>
    <row r="40" spans="2:16" x14ac:dyDescent="0.25">
      <c r="F40" s="32" t="s">
        <v>16</v>
      </c>
      <c r="L40" s="167">
        <v>0.68269757459409841</v>
      </c>
      <c r="N40" s="167">
        <v>0</v>
      </c>
    </row>
    <row r="41" spans="2:16" x14ac:dyDescent="0.25">
      <c r="F41" s="32" t="s">
        <v>17</v>
      </c>
      <c r="L41" s="167">
        <v>4.9064914184139221</v>
      </c>
      <c r="N41" s="167">
        <v>257.69587146113832</v>
      </c>
    </row>
    <row r="42" spans="2:16" ht="7.5" customHeight="1" x14ac:dyDescent="0.25">
      <c r="L42" s="167"/>
      <c r="N42" s="167"/>
    </row>
    <row r="43" spans="2:16" x14ac:dyDescent="0.25"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2431.1349955047399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431.319928096399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9142.1672058729182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9975110.0600000005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-3651.2010511711414</v>
      </c>
      <c r="N52" s="165">
        <v>11478.080828171314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79</v>
      </c>
      <c r="G55" s="14"/>
      <c r="L55" s="153">
        <v>-4079.9343923603997</v>
      </c>
      <c r="N55" s="153">
        <v>-116.15730119758501</v>
      </c>
      <c r="P55" s="170"/>
    </row>
    <row r="56" spans="1:16" ht="15.75" customHeight="1" x14ac:dyDescent="0.25">
      <c r="C56" s="16"/>
      <c r="G56" s="14" t="s">
        <v>32</v>
      </c>
      <c r="L56" s="166">
        <v>-4070.9976911585995</v>
      </c>
      <c r="M56" s="34"/>
      <c r="N56" s="166">
        <v>21.470031176222697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428.73334118925806</v>
      </c>
      <c r="N57" s="153">
        <v>11594.238129368898</v>
      </c>
    </row>
    <row r="58" spans="1:16" s="44" customFormat="1" ht="15.75" customHeight="1" x14ac:dyDescent="0.2">
      <c r="D58" s="128"/>
      <c r="G58" s="14" t="s">
        <v>32</v>
      </c>
      <c r="L58" s="166">
        <v>228.63801650925905</v>
      </c>
      <c r="M58" s="45"/>
      <c r="N58" s="166">
        <v>4598.0749376291196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-166.29488023540807</v>
      </c>
      <c r="N60" s="153">
        <v>14988.621471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-166.29488023540807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14988.621471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tr">
        <f>C3</f>
        <v>as at end</v>
      </c>
      <c r="D66" s="126">
        <v>39873</v>
      </c>
      <c r="L66" s="162" t="s">
        <v>3</v>
      </c>
      <c r="M66" s="18"/>
      <c r="N66" s="162" t="s">
        <v>4</v>
      </c>
    </row>
    <row r="67" spans="1:14" x14ac:dyDescent="0.25">
      <c r="C67" s="30"/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-31305.808518550584</v>
      </c>
    </row>
    <row r="69" spans="1:14" x14ac:dyDescent="0.25">
      <c r="C69" s="16"/>
      <c r="D69" s="131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-13893.427341051331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-12867.00905002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-4545.3721274792497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-12002.80627104045</v>
      </c>
      <c r="M75" s="47"/>
      <c r="N75" s="165">
        <v>-1205.6347307652129</v>
      </c>
    </row>
    <row r="76" spans="1:14" ht="12.75" customHeight="1" x14ac:dyDescent="0.25">
      <c r="B76" s="46"/>
      <c r="C76" s="28" t="s">
        <v>43</v>
      </c>
      <c r="D76" s="131"/>
      <c r="I76" s="13"/>
      <c r="J76" s="13"/>
      <c r="K76" s="13"/>
      <c r="M76" s="47"/>
    </row>
    <row r="77" spans="1:14" x14ac:dyDescent="0.25">
      <c r="C77" s="8" t="s">
        <v>9</v>
      </c>
      <c r="D77" s="31" t="s">
        <v>44</v>
      </c>
      <c r="I77" s="16" t="s">
        <v>37</v>
      </c>
      <c r="J77" s="13"/>
      <c r="K77" s="13"/>
      <c r="L77" s="165">
        <v>-18589.43520547797</v>
      </c>
      <c r="M77" s="50"/>
      <c r="N77" s="165">
        <v>-1811.9569319030791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-5954.3731187262092</v>
      </c>
      <c r="M79" s="47"/>
      <c r="N79" s="153">
        <v>-710.45731536184894</v>
      </c>
    </row>
    <row r="80" spans="1:14" x14ac:dyDescent="0.25">
      <c r="B80" s="8"/>
      <c r="I80" s="13"/>
      <c r="J80" s="49" t="s">
        <v>39</v>
      </c>
      <c r="K80" s="49"/>
      <c r="L80" s="153">
        <v>-2128.8174082441601</v>
      </c>
      <c r="M80" s="47"/>
      <c r="N80" s="153">
        <v>-1101.4996165412299</v>
      </c>
    </row>
    <row r="81" spans="2:14" x14ac:dyDescent="0.25">
      <c r="B81" s="8"/>
      <c r="I81" s="13"/>
      <c r="J81" s="48" t="s">
        <v>40</v>
      </c>
      <c r="K81" s="48"/>
      <c r="L81" s="153">
        <v>-10506.244678507601</v>
      </c>
      <c r="M81" s="47"/>
      <c r="N81" s="153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31" t="s">
        <v>45</v>
      </c>
      <c r="I83" s="16" t="s">
        <v>46</v>
      </c>
      <c r="J83" s="13"/>
      <c r="K83" s="13"/>
      <c r="L83" s="165">
        <v>6586.6289344375191</v>
      </c>
      <c r="M83" s="47"/>
      <c r="N83" s="165">
        <v>606.32220113786605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1196.4229314230199</v>
      </c>
      <c r="M85" s="47"/>
      <c r="N85" s="153">
        <v>369.40570634098299</v>
      </c>
    </row>
    <row r="86" spans="2:14" x14ac:dyDescent="0.25">
      <c r="B86" s="8"/>
      <c r="I86" s="13"/>
      <c r="J86" s="49" t="s">
        <v>39</v>
      </c>
      <c r="K86" s="49"/>
      <c r="L86" s="153">
        <v>859.63178859191896</v>
      </c>
      <c r="M86" s="47"/>
      <c r="N86" s="153">
        <v>236.916494796883</v>
      </c>
    </row>
    <row r="87" spans="2:14" x14ac:dyDescent="0.25">
      <c r="B87" s="8"/>
      <c r="I87" s="13"/>
      <c r="J87" s="48" t="s">
        <v>40</v>
      </c>
      <c r="K87" s="48"/>
      <c r="L87" s="153">
        <v>4530.5742144225796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-2757.5934950043384</v>
      </c>
      <c r="M89" s="80"/>
      <c r="N89" s="161">
        <v>-1077.540375415158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-2726.9732240043381</v>
      </c>
      <c r="M90" s="80"/>
      <c r="N90" s="161">
        <v>-975.87768141515801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-2217.1614409884601</v>
      </c>
      <c r="N91" s="153">
        <v>-561.86180546363403</v>
      </c>
    </row>
    <row r="92" spans="2:14" x14ac:dyDescent="0.25">
      <c r="B92" s="8"/>
      <c r="J92" s="49" t="s">
        <v>39</v>
      </c>
      <c r="L92" s="153">
        <v>-456.42961278000001</v>
      </c>
      <c r="N92" s="153">
        <v>0</v>
      </c>
    </row>
    <row r="93" spans="2:14" x14ac:dyDescent="0.25">
      <c r="B93" s="8"/>
      <c r="J93" s="48" t="s">
        <v>40</v>
      </c>
      <c r="L93" s="153">
        <v>-53.382170235878014</v>
      </c>
      <c r="N93" s="153">
        <v>-414.01587595152409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2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2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-230.620271</v>
      </c>
      <c r="M100" s="80"/>
      <c r="N100" s="161">
        <v>-522.50969399999997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0</v>
      </c>
      <c r="N101" s="153">
        <v>-127.727394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-394.78230000000002</v>
      </c>
    </row>
    <row r="103" spans="1:14" x14ac:dyDescent="0.25">
      <c r="A103" s="51"/>
      <c r="B103" s="13"/>
      <c r="J103" s="48" t="s">
        <v>40</v>
      </c>
      <c r="L103" s="153">
        <v>-230.620271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200</v>
      </c>
      <c r="M105" s="80"/>
      <c r="N105" s="161">
        <v>420.84699999999998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200</v>
      </c>
      <c r="N106" s="153">
        <v>420.84699999999998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2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-14760.399766044788</v>
      </c>
      <c r="M109" s="80"/>
      <c r="N109" s="161">
        <v>-33588.98362473095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1" t="str">
        <f>C3</f>
        <v>as at end</v>
      </c>
      <c r="D116" s="126">
        <v>39873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31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31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D128" s="127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31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31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31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25" t="str">
        <f>C3</f>
        <v>as at end</v>
      </c>
      <c r="D151" s="126">
        <v>39873</v>
      </c>
    </row>
    <row r="152" spans="1:17" ht="34.5" customHeight="1" x14ac:dyDescent="0.25">
      <c r="C152" s="8" t="s">
        <v>9</v>
      </c>
      <c r="D152" s="31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31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31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31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31" t="s">
        <v>62</v>
      </c>
      <c r="I158" s="44"/>
      <c r="J158" s="44"/>
      <c r="K158" s="44"/>
      <c r="L158" s="159">
        <v>2722.8056283594706</v>
      </c>
      <c r="M158" s="52"/>
      <c r="N158" s="159">
        <v>958.348265080479</v>
      </c>
      <c r="O158" s="22"/>
      <c r="P158" s="16"/>
      <c r="Q158" s="16"/>
    </row>
    <row r="159" spans="1:17" x14ac:dyDescent="0.25">
      <c r="D159" s="31" t="s">
        <v>63</v>
      </c>
      <c r="I159" s="44"/>
      <c r="J159" s="44"/>
      <c r="K159" s="44"/>
      <c r="L159" s="159">
        <v>445.75256348049402</v>
      </c>
      <c r="M159" s="52"/>
      <c r="N159" s="159">
        <v>11873.646918743701</v>
      </c>
      <c r="O159" s="22"/>
      <c r="P159" s="16"/>
      <c r="Q159" s="16"/>
    </row>
    <row r="160" spans="1:17" x14ac:dyDescent="0.25">
      <c r="D160" s="131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31" t="s">
        <v>65</v>
      </c>
      <c r="J161" s="44"/>
      <c r="K161" s="44"/>
      <c r="L161" s="160">
        <v>-4246.229272595835</v>
      </c>
      <c r="M161" s="52"/>
      <c r="N161" s="160">
        <v>-116.157301197588</v>
      </c>
    </row>
    <row r="162" spans="1:14" x14ac:dyDescent="0.25">
      <c r="I162" s="8" t="s">
        <v>66</v>
      </c>
      <c r="J162" s="44"/>
      <c r="K162" s="44"/>
      <c r="L162" s="158">
        <v>-392.14339731727512</v>
      </c>
      <c r="N162" s="158">
        <v>-246.38325124711298</v>
      </c>
    </row>
    <row r="163" spans="1:14" x14ac:dyDescent="0.25">
      <c r="I163" s="8" t="s">
        <v>67</v>
      </c>
      <c r="J163" s="44"/>
      <c r="K163" s="44"/>
      <c r="L163" s="158">
        <v>-3817.8500253912243</v>
      </c>
      <c r="N163" s="158">
        <v>112.77956137189079</v>
      </c>
    </row>
    <row r="164" spans="1:14" x14ac:dyDescent="0.25">
      <c r="I164" s="8" t="s">
        <v>68</v>
      </c>
      <c r="J164" s="44"/>
      <c r="K164" s="44"/>
      <c r="L164" s="158">
        <v>-36.235849887336002</v>
      </c>
      <c r="N164" s="158">
        <v>17.446388677634204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31" t="s">
        <v>71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31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133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31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49284.481058561054</v>
      </c>
      <c r="M179" s="136"/>
      <c r="N179" s="136">
        <v>18487.944168330589</v>
      </c>
    </row>
    <row r="180" spans="1:14" x14ac:dyDescent="0.25">
      <c r="C180" s="7"/>
      <c r="J180" s="135" t="s">
        <v>226</v>
      </c>
      <c r="K180" s="13"/>
      <c r="L180" s="136">
        <v>-4079.9343923603997</v>
      </c>
      <c r="M180" s="136"/>
      <c r="N180" s="136">
        <v>-116.15730119758501</v>
      </c>
    </row>
    <row r="181" spans="1:14" x14ac:dyDescent="0.25">
      <c r="C181" s="7"/>
      <c r="I181" s="135"/>
      <c r="J181" s="135" t="s">
        <v>227</v>
      </c>
      <c r="K181" s="13"/>
      <c r="L181" s="137">
        <v>-230.62027134900001</v>
      </c>
      <c r="M181" s="136"/>
      <c r="N181" s="137">
        <v>-522.50969424290997</v>
      </c>
    </row>
    <row r="182" spans="1:14" x14ac:dyDescent="0.25">
      <c r="C182" s="7"/>
      <c r="J182" s="135" t="s">
        <v>228</v>
      </c>
      <c r="K182" s="13"/>
      <c r="L182" s="136">
        <v>45435.166937549649</v>
      </c>
      <c r="M182" s="136"/>
      <c r="N182" s="136">
        <v>18894.296561375915</v>
      </c>
    </row>
    <row r="183" spans="1:14" x14ac:dyDescent="0.25">
      <c r="C183" s="7"/>
      <c r="D183" s="128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128"/>
      <c r="E184" s="44"/>
      <c r="F184" s="44"/>
      <c r="L184" s="8"/>
      <c r="M184" s="8"/>
      <c r="N184" s="8"/>
    </row>
    <row r="185" spans="1:14" x14ac:dyDescent="0.25">
      <c r="C185" s="7"/>
      <c r="D185" s="181"/>
      <c r="E185" s="44"/>
      <c r="F185" s="44"/>
      <c r="L185" s="8"/>
      <c r="M185" s="155"/>
      <c r="N185" s="8"/>
    </row>
    <row r="186" spans="1:14" x14ac:dyDescent="0.25">
      <c r="D186" s="31" t="s">
        <v>229</v>
      </c>
      <c r="K186" s="13"/>
      <c r="L186" s="158"/>
      <c r="M186" s="158"/>
      <c r="N186" s="158"/>
    </row>
    <row r="187" spans="1:14" x14ac:dyDescent="0.25">
      <c r="D187" s="31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133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3" man="1"/>
    <brk id="113" max="13" man="1"/>
    <brk id="149" max="13" man="1"/>
    <brk id="184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8.7109375" style="8" customWidth="1"/>
    <col min="4" max="4" width="8.5703125" style="31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D1" s="124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39845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D6" s="53"/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44738.783287019003</v>
      </c>
      <c r="N8" s="163">
        <v>16851.678218369874</v>
      </c>
    </row>
    <row r="9" spans="1:15" s="24" customFormat="1" ht="15" x14ac:dyDescent="0.2">
      <c r="A9" s="3"/>
      <c r="D9" s="127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35966.387255514077</v>
      </c>
      <c r="N10" s="165">
        <v>5102.8617004739026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31" t="s">
        <v>10</v>
      </c>
      <c r="L12" s="161">
        <v>35347.479577459388</v>
      </c>
      <c r="N12" s="161">
        <v>4754.9625656482403</v>
      </c>
    </row>
    <row r="13" spans="1:15" ht="7.5" customHeight="1" x14ac:dyDescent="0.25"/>
    <row r="14" spans="1:15" ht="15" customHeight="1" x14ac:dyDescent="0.25">
      <c r="D14" s="31" t="s">
        <v>11</v>
      </c>
      <c r="L14" s="161">
        <v>33028.616914030521</v>
      </c>
      <c r="M14" s="21"/>
      <c r="N14" s="161">
        <v>4754.9625656482403</v>
      </c>
    </row>
    <row r="15" spans="1:15" ht="15" customHeight="1" x14ac:dyDescent="0.25">
      <c r="D15" s="31" t="s">
        <v>12</v>
      </c>
      <c r="E15" s="31" t="s">
        <v>13</v>
      </c>
      <c r="L15" s="153">
        <v>32163.568088173699</v>
      </c>
      <c r="N15" s="153">
        <v>4650.5956435482394</v>
      </c>
    </row>
    <row r="16" spans="1:15" ht="15" customHeight="1" x14ac:dyDescent="0.25">
      <c r="D16" s="31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1" t="s">
        <v>18</v>
      </c>
      <c r="E19" s="8" t="s">
        <v>19</v>
      </c>
      <c r="L19" s="153">
        <v>865.0488258568239</v>
      </c>
      <c r="N19" s="153">
        <v>104.36692210000001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865.0488258568239</v>
      </c>
      <c r="M21" s="34"/>
      <c r="N21" s="166">
        <v>104.36692210000001</v>
      </c>
    </row>
    <row r="22" spans="3:14" ht="21" customHeight="1" x14ac:dyDescent="0.25">
      <c r="D22" s="31" t="s">
        <v>20</v>
      </c>
      <c r="L22" s="161">
        <v>2318.8626634288698</v>
      </c>
      <c r="M22" s="21"/>
      <c r="N22" s="161">
        <v>0</v>
      </c>
    </row>
    <row r="23" spans="3:14" ht="15" customHeight="1" x14ac:dyDescent="0.25">
      <c r="D23" s="31" t="s">
        <v>12</v>
      </c>
      <c r="E23" s="31" t="s">
        <v>13</v>
      </c>
      <c r="L23" s="153">
        <v>2318.8626634288698</v>
      </c>
      <c r="N23" s="153">
        <v>0</v>
      </c>
    </row>
    <row r="24" spans="3:14" ht="15" customHeight="1" x14ac:dyDescent="0.25">
      <c r="D24" s="31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1" t="s">
        <v>18</v>
      </c>
      <c r="E27" s="8" t="s">
        <v>19</v>
      </c>
      <c r="L27" s="153">
        <v>0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0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31" t="s">
        <v>90</v>
      </c>
      <c r="F32" s="32"/>
      <c r="L32" s="161">
        <v>618.90767805468874</v>
      </c>
      <c r="M32" s="21"/>
      <c r="N32" s="161">
        <v>347.8991348256626</v>
      </c>
    </row>
    <row r="33" spans="2:16" ht="7.5" customHeight="1" x14ac:dyDescent="0.25">
      <c r="L33" s="161"/>
      <c r="N33" s="161"/>
    </row>
    <row r="34" spans="2:16" x14ac:dyDescent="0.25">
      <c r="D34" s="31" t="s">
        <v>12</v>
      </c>
      <c r="E34" s="8" t="s">
        <v>22</v>
      </c>
      <c r="L34" s="153">
        <v>563.15421347934398</v>
      </c>
      <c r="N34" s="153">
        <v>55.226405828045067</v>
      </c>
    </row>
    <row r="35" spans="2:16" x14ac:dyDescent="0.25">
      <c r="D35" s="31" t="s">
        <v>14</v>
      </c>
      <c r="E35" s="8" t="s">
        <v>23</v>
      </c>
      <c r="L35" s="153">
        <v>3.328661737663055</v>
      </c>
      <c r="N35" s="153">
        <v>99.441443126354812</v>
      </c>
    </row>
    <row r="36" spans="2:16" ht="15.75" customHeight="1" x14ac:dyDescent="0.25">
      <c r="F36" s="32" t="s">
        <v>16</v>
      </c>
      <c r="L36" s="167">
        <v>3.1486467376630549</v>
      </c>
      <c r="N36" s="167">
        <v>99.441443126354812</v>
      </c>
    </row>
    <row r="37" spans="2:16" x14ac:dyDescent="0.25">
      <c r="F37" s="32" t="s">
        <v>17</v>
      </c>
      <c r="L37" s="167">
        <v>0.18001500000000001</v>
      </c>
      <c r="N37" s="167">
        <v>0</v>
      </c>
    </row>
    <row r="38" spans="2:16" ht="7.5" customHeight="1" x14ac:dyDescent="0.25"/>
    <row r="39" spans="2:16" x14ac:dyDescent="0.25">
      <c r="D39" s="31" t="s">
        <v>18</v>
      </c>
      <c r="E39" s="8" t="s">
        <v>24</v>
      </c>
      <c r="L39" s="153">
        <v>52.424802837681682</v>
      </c>
      <c r="N39" s="153">
        <v>193.23128587126271</v>
      </c>
    </row>
    <row r="40" spans="2:16" x14ac:dyDescent="0.25">
      <c r="F40" s="32" t="s">
        <v>16</v>
      </c>
      <c r="L40" s="167">
        <v>0.58508114553447954</v>
      </c>
      <c r="N40" s="167">
        <v>0</v>
      </c>
    </row>
    <row r="41" spans="2:16" x14ac:dyDescent="0.25">
      <c r="F41" s="32" t="s">
        <v>17</v>
      </c>
      <c r="L41" s="167">
        <v>51.839721692147201</v>
      </c>
      <c r="N41" s="167">
        <v>193.23128587126271</v>
      </c>
    </row>
    <row r="42" spans="2:16" ht="7.5" customHeight="1" x14ac:dyDescent="0.25">
      <c r="L42" s="167"/>
      <c r="N42" s="167"/>
    </row>
    <row r="43" spans="2:16" x14ac:dyDescent="0.25"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2152.1785499846201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423.32573705012607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9496.3062965290064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9975110.0600000005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165">
        <v>-3299.4145520588268</v>
      </c>
      <c r="N52" s="165">
        <v>11748.816517895973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79</v>
      </c>
      <c r="G55" s="14"/>
      <c r="L55" s="153">
        <v>-3813.6741546062599</v>
      </c>
      <c r="N55" s="153">
        <v>321.48224828857201</v>
      </c>
      <c r="P55" s="170"/>
    </row>
    <row r="56" spans="1:16" ht="15.75" customHeight="1" x14ac:dyDescent="0.25">
      <c r="C56" s="16"/>
      <c r="G56" s="14" t="s">
        <v>32</v>
      </c>
      <c r="L56" s="166">
        <v>-3815.1536439280198</v>
      </c>
      <c r="M56" s="34"/>
      <c r="N56" s="166">
        <v>295.500029394666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514.25960254743302</v>
      </c>
      <c r="N57" s="153">
        <v>11427.334269607401</v>
      </c>
    </row>
    <row r="58" spans="1:16" s="44" customFormat="1" ht="15.75" customHeight="1" x14ac:dyDescent="0.2">
      <c r="D58" s="128"/>
      <c r="G58" s="14" t="s">
        <v>32</v>
      </c>
      <c r="L58" s="166">
        <v>328.04055421590704</v>
      </c>
      <c r="M58" s="45"/>
      <c r="N58" s="166">
        <v>4680.4547257566901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-36.14316429102891</v>
      </c>
      <c r="N60" s="153">
        <v>16001.258302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-36.14316429102891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16001.258302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">
        <v>98</v>
      </c>
      <c r="D66" s="126">
        <v>39845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-26635.764183224786</v>
      </c>
    </row>
    <row r="69" spans="1:14" x14ac:dyDescent="0.25">
      <c r="C69" s="16"/>
      <c r="D69" s="131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-8601.2562415690936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-15996.9820740665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-2037.5258675891901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-13138.850054793993</v>
      </c>
      <c r="M75" s="47"/>
      <c r="N75" s="165">
        <v>-968.87917452755119</v>
      </c>
    </row>
    <row r="76" spans="1:14" ht="12.75" customHeight="1" x14ac:dyDescent="0.25">
      <c r="B76" s="46"/>
      <c r="C76" s="28" t="s">
        <v>43</v>
      </c>
      <c r="D76" s="131"/>
      <c r="I76" s="13"/>
      <c r="J76" s="13"/>
      <c r="K76" s="13"/>
      <c r="M76" s="47"/>
    </row>
    <row r="77" spans="1:14" x14ac:dyDescent="0.25">
      <c r="C77" s="8" t="s">
        <v>9</v>
      </c>
      <c r="D77" s="31" t="s">
        <v>44</v>
      </c>
      <c r="I77" s="16" t="s">
        <v>37</v>
      </c>
      <c r="J77" s="13"/>
      <c r="K77" s="13"/>
      <c r="L77" s="165">
        <v>-18549.568638844823</v>
      </c>
      <c r="M77" s="50"/>
      <c r="N77" s="165">
        <v>-1919.5382560052371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-4610.7810412603394</v>
      </c>
      <c r="M79" s="47"/>
      <c r="N79" s="153">
        <v>-1140.15832353407</v>
      </c>
    </row>
    <row r="80" spans="1:14" x14ac:dyDescent="0.25">
      <c r="B80" s="8"/>
      <c r="I80" s="13"/>
      <c r="J80" s="49" t="s">
        <v>39</v>
      </c>
      <c r="K80" s="49"/>
      <c r="L80" s="153">
        <v>-4942.3510866208208</v>
      </c>
      <c r="M80" s="47"/>
      <c r="N80" s="153">
        <v>-779.37993247116697</v>
      </c>
    </row>
    <row r="81" spans="2:14" x14ac:dyDescent="0.25">
      <c r="B81" s="8"/>
      <c r="I81" s="13"/>
      <c r="J81" s="48" t="s">
        <v>40</v>
      </c>
      <c r="K81" s="48"/>
      <c r="L81" s="153">
        <v>-8996.4365109636619</v>
      </c>
      <c r="M81" s="47"/>
      <c r="N81" s="153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31" t="s">
        <v>45</v>
      </c>
      <c r="I83" s="16" t="s">
        <v>46</v>
      </c>
      <c r="J83" s="13"/>
      <c r="K83" s="13"/>
      <c r="L83" s="165">
        <v>5410.7185840508291</v>
      </c>
      <c r="M83" s="47"/>
      <c r="N83" s="165">
        <v>950.65908147768596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805.12287562648805</v>
      </c>
      <c r="M85" s="47"/>
      <c r="N85" s="153">
        <v>724.79027434980594</v>
      </c>
    </row>
    <row r="86" spans="2:14" x14ac:dyDescent="0.25">
      <c r="B86" s="8"/>
      <c r="I86" s="13"/>
      <c r="J86" s="49" t="s">
        <v>39</v>
      </c>
      <c r="K86" s="49"/>
      <c r="L86" s="153">
        <v>1150.6931013687301</v>
      </c>
      <c r="M86" s="47"/>
      <c r="N86" s="153">
        <v>225.86880712788005</v>
      </c>
    </row>
    <row r="87" spans="2:14" x14ac:dyDescent="0.25">
      <c r="B87" s="8"/>
      <c r="I87" s="13"/>
      <c r="J87" s="48" t="s">
        <v>40</v>
      </c>
      <c r="K87" s="48"/>
      <c r="L87" s="153">
        <v>3454.9026070556106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-3166.8862650608339</v>
      </c>
      <c r="M89" s="80"/>
      <c r="N89" s="161">
        <v>-1209.8309407924539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-3597.6380480608341</v>
      </c>
      <c r="M90" s="80"/>
      <c r="N90" s="161">
        <v>-861.24574979245403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-2154.6123053116598</v>
      </c>
      <c r="N91" s="153">
        <v>0</v>
      </c>
    </row>
    <row r="92" spans="2:14" x14ac:dyDescent="0.25">
      <c r="B92" s="8"/>
      <c r="J92" s="49" t="s">
        <v>39</v>
      </c>
      <c r="L92" s="153">
        <v>-1391.9594669213598</v>
      </c>
      <c r="N92" s="153">
        <v>-465.19124648144196</v>
      </c>
    </row>
    <row r="93" spans="2:14" x14ac:dyDescent="0.25">
      <c r="B93" s="8"/>
      <c r="J93" s="48" t="s">
        <v>40</v>
      </c>
      <c r="L93" s="153">
        <v>-51.066275827814003</v>
      </c>
      <c r="N93" s="153">
        <v>-396.05450331101201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2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2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84.931092000000007</v>
      </c>
      <c r="M100" s="80"/>
      <c r="N100" s="161">
        <v>-897.58519100000001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84.931092000000007</v>
      </c>
      <c r="N101" s="153">
        <v>-897.58519100000001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345.82069100000001</v>
      </c>
      <c r="M105" s="80"/>
      <c r="N105" s="161">
        <v>549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345.82069100000001</v>
      </c>
      <c r="N106" s="153">
        <v>549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2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-16305.736319854828</v>
      </c>
      <c r="M109" s="80"/>
      <c r="N109" s="161">
        <v>-28814.474298544788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1" t="str">
        <f>C3</f>
        <v>as at end</v>
      </c>
      <c r="D116" s="126">
        <v>39845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31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31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D128" s="127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31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31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31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1" t="str">
        <f>C3</f>
        <v>as at end</v>
      </c>
      <c r="D151" s="126">
        <v>39845</v>
      </c>
    </row>
    <row r="152" spans="1:17" ht="34.5" customHeight="1" x14ac:dyDescent="0.25">
      <c r="C152" s="8" t="s">
        <v>9</v>
      </c>
      <c r="D152" s="31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31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31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31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31" t="s">
        <v>62</v>
      </c>
      <c r="I158" s="44"/>
      <c r="J158" s="44"/>
      <c r="K158" s="44"/>
      <c r="L158" s="159">
        <v>3551.6249160001203</v>
      </c>
      <c r="M158" s="52"/>
      <c r="N158" s="159">
        <v>843.459578242671</v>
      </c>
      <c r="O158" s="22"/>
      <c r="P158" s="16"/>
      <c r="Q158" s="16"/>
    </row>
    <row r="159" spans="1:17" x14ac:dyDescent="0.25">
      <c r="D159" s="31" t="s">
        <v>63</v>
      </c>
      <c r="I159" s="44"/>
      <c r="J159" s="44"/>
      <c r="K159" s="44"/>
      <c r="L159" s="159">
        <v>522.41948378756706</v>
      </c>
      <c r="M159" s="52"/>
      <c r="N159" s="159">
        <v>11677.0276739527</v>
      </c>
      <c r="O159" s="22"/>
      <c r="P159" s="16"/>
      <c r="Q159" s="16"/>
    </row>
    <row r="160" spans="1:17" x14ac:dyDescent="0.25">
      <c r="D160" s="131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31" t="s">
        <v>65</v>
      </c>
      <c r="J161" s="44"/>
      <c r="K161" s="44"/>
      <c r="L161" s="160">
        <v>-3849.8173188972351</v>
      </c>
      <c r="M161" s="52"/>
      <c r="N161" s="160">
        <v>321.48224828860458</v>
      </c>
    </row>
    <row r="162" spans="1:14" x14ac:dyDescent="0.25">
      <c r="I162" s="8" t="s">
        <v>66</v>
      </c>
      <c r="J162" s="44"/>
      <c r="K162" s="44"/>
      <c r="L162" s="158">
        <v>-213.21068996333491</v>
      </c>
      <c r="N162" s="158">
        <v>72.316477407746603</v>
      </c>
    </row>
    <row r="163" spans="1:14" x14ac:dyDescent="0.25">
      <c r="I163" s="8" t="s">
        <v>67</v>
      </c>
      <c r="J163" s="44"/>
      <c r="K163" s="44"/>
      <c r="L163" s="158">
        <v>-3597.5744553056229</v>
      </c>
      <c r="N163" s="158">
        <v>249.71359926287761</v>
      </c>
    </row>
    <row r="164" spans="1:14" x14ac:dyDescent="0.25">
      <c r="I164" s="8" t="s">
        <v>68</v>
      </c>
      <c r="J164" s="44"/>
      <c r="K164" s="44"/>
      <c r="L164" s="158">
        <v>-39.032173628276993</v>
      </c>
      <c r="N164" s="158">
        <v>-0.54782838201962702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31" t="s">
        <v>71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31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133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31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48637.388533393496</v>
      </c>
      <c r="M179" s="136"/>
      <c r="N179" s="136">
        <v>15632.61077950969</v>
      </c>
    </row>
    <row r="180" spans="1:14" x14ac:dyDescent="0.25">
      <c r="C180" s="7"/>
      <c r="J180" s="135" t="s">
        <v>226</v>
      </c>
      <c r="K180" s="13"/>
      <c r="L180" s="136">
        <v>-3813.6741546062599</v>
      </c>
      <c r="M180" s="136"/>
      <c r="N180" s="136">
        <v>321.48224828857201</v>
      </c>
    </row>
    <row r="181" spans="1:14" x14ac:dyDescent="0.25">
      <c r="C181" s="7"/>
      <c r="I181" s="135"/>
      <c r="J181" s="135" t="s">
        <v>227</v>
      </c>
      <c r="K181" s="13"/>
      <c r="L181" s="137">
        <v>84.931091768235291</v>
      </c>
      <c r="M181" s="136"/>
      <c r="N181" s="137">
        <v>-897.58519057161311</v>
      </c>
    </row>
    <row r="182" spans="1:14" x14ac:dyDescent="0.25">
      <c r="C182" s="7"/>
      <c r="J182" s="135" t="s">
        <v>228</v>
      </c>
      <c r="K182" s="13"/>
      <c r="L182" s="136">
        <v>44738.783287018996</v>
      </c>
      <c r="M182" s="136"/>
      <c r="N182" s="136">
        <v>16851.678218369874</v>
      </c>
    </row>
    <row r="183" spans="1:14" x14ac:dyDescent="0.25">
      <c r="C183" s="7"/>
      <c r="D183" s="128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128"/>
      <c r="E184" s="44"/>
      <c r="F184" s="44"/>
      <c r="L184" s="8"/>
      <c r="M184" s="8"/>
      <c r="N184" s="8"/>
    </row>
    <row r="185" spans="1:14" x14ac:dyDescent="0.25">
      <c r="C185" s="7"/>
      <c r="D185" s="182"/>
      <c r="E185" s="44"/>
      <c r="F185" s="44"/>
      <c r="L185" s="8"/>
      <c r="M185" s="155"/>
      <c r="N185" s="8"/>
    </row>
    <row r="186" spans="1:14" x14ac:dyDescent="0.25">
      <c r="D186" s="31" t="s">
        <v>229</v>
      </c>
      <c r="K186" s="13"/>
      <c r="L186" s="158"/>
      <c r="M186" s="158"/>
      <c r="N186" s="158"/>
    </row>
    <row r="187" spans="1:14" x14ac:dyDescent="0.25">
      <c r="D187" s="31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133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3" man="1"/>
    <brk id="63" max="13" man="1"/>
    <brk id="113" max="13" man="1"/>
    <brk id="149" max="13" man="1"/>
    <brk id="184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7.5703125" style="8" customWidth="1"/>
    <col min="4" max="4" width="8.5703125" style="31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17.140625" style="8" customWidth="1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D1" s="124"/>
      <c r="G1" s="1"/>
      <c r="L1" s="152"/>
      <c r="M1" s="5"/>
      <c r="N1" s="152"/>
      <c r="O1" s="6"/>
    </row>
    <row r="2" spans="1:15" x14ac:dyDescent="0.25">
      <c r="J2" s="89" t="s">
        <v>1</v>
      </c>
      <c r="N2" s="154"/>
    </row>
    <row r="3" spans="1:15" x14ac:dyDescent="0.25">
      <c r="A3" s="14"/>
      <c r="C3" s="125" t="s">
        <v>98</v>
      </c>
      <c r="D3" s="126">
        <v>39814</v>
      </c>
      <c r="E3" s="16"/>
      <c r="F3" s="16"/>
      <c r="G3" s="16"/>
      <c r="I3" s="16"/>
      <c r="J3" s="16"/>
      <c r="K3" s="16"/>
      <c r="L3" s="162" t="s">
        <v>3</v>
      </c>
      <c r="M3" s="18"/>
      <c r="N3" s="16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61"/>
      <c r="N4" s="161"/>
    </row>
    <row r="5" spans="1:15" ht="12" customHeight="1" x14ac:dyDescent="0.25"/>
    <row r="6" spans="1:15" s="16" customFormat="1" x14ac:dyDescent="0.25">
      <c r="A6" s="20" t="s">
        <v>5</v>
      </c>
      <c r="D6" s="53"/>
      <c r="L6" s="161"/>
      <c r="M6" s="21"/>
      <c r="N6" s="161"/>
      <c r="O6" s="22"/>
    </row>
    <row r="8" spans="1:15" ht="16.5" x14ac:dyDescent="0.25">
      <c r="B8" s="2" t="s">
        <v>6</v>
      </c>
      <c r="C8" s="1" t="s">
        <v>7</v>
      </c>
      <c r="L8" s="163">
        <v>45356.218902063258</v>
      </c>
      <c r="N8" s="163">
        <v>14807.597586041256</v>
      </c>
    </row>
    <row r="9" spans="1:15" s="24" customFormat="1" ht="15" x14ac:dyDescent="0.2">
      <c r="A9" s="3"/>
      <c r="D9" s="127"/>
      <c r="L9" s="164"/>
      <c r="M9" s="26"/>
      <c r="N9" s="164"/>
      <c r="O9" s="27"/>
    </row>
    <row r="10" spans="1:15" x14ac:dyDescent="0.25">
      <c r="B10" s="7">
        <v>1</v>
      </c>
      <c r="C10" s="28" t="s">
        <v>8</v>
      </c>
      <c r="L10" s="165">
        <v>36579.553088609144</v>
      </c>
      <c r="N10" s="165">
        <v>5175.5562537195037</v>
      </c>
    </row>
    <row r="11" spans="1:15" ht="7.5" customHeight="1" x14ac:dyDescent="0.25">
      <c r="L11" s="161"/>
      <c r="N11" s="161"/>
    </row>
    <row r="12" spans="1:15" ht="15.75" customHeight="1" x14ac:dyDescent="0.25">
      <c r="C12" s="8" t="s">
        <v>9</v>
      </c>
      <c r="D12" s="31" t="s">
        <v>10</v>
      </c>
      <c r="L12" s="161">
        <v>35919.288520734299</v>
      </c>
      <c r="N12" s="161">
        <v>4770.8684731593403</v>
      </c>
    </row>
    <row r="13" spans="1:15" ht="7.5" customHeight="1" x14ac:dyDescent="0.25"/>
    <row r="14" spans="1:15" ht="15" customHeight="1" x14ac:dyDescent="0.25">
      <c r="D14" s="31" t="s">
        <v>11</v>
      </c>
      <c r="L14" s="161">
        <v>33082.460079785436</v>
      </c>
      <c r="M14" s="21"/>
      <c r="N14" s="161">
        <v>4770.8684731593403</v>
      </c>
    </row>
    <row r="15" spans="1:15" ht="15" customHeight="1" x14ac:dyDescent="0.25">
      <c r="D15" s="31" t="s">
        <v>12</v>
      </c>
      <c r="E15" s="31" t="s">
        <v>13</v>
      </c>
      <c r="L15" s="153">
        <v>32225.9676428987</v>
      </c>
      <c r="N15" s="153">
        <v>4666.5576796593396</v>
      </c>
    </row>
    <row r="16" spans="1:15" ht="15" customHeight="1" x14ac:dyDescent="0.25">
      <c r="D16" s="31" t="s">
        <v>14</v>
      </c>
      <c r="E16" s="8" t="s">
        <v>15</v>
      </c>
      <c r="L16" s="153">
        <v>0</v>
      </c>
      <c r="N16" s="153">
        <v>0</v>
      </c>
    </row>
    <row r="17" spans="3:14" ht="15" customHeight="1" x14ac:dyDescent="0.25">
      <c r="F17" s="32" t="s">
        <v>16</v>
      </c>
      <c r="L17" s="166">
        <v>0</v>
      </c>
      <c r="M17" s="34"/>
      <c r="N17" s="166">
        <v>0</v>
      </c>
    </row>
    <row r="18" spans="3:14" ht="15" customHeight="1" x14ac:dyDescent="0.25">
      <c r="F18" s="32" t="s">
        <v>17</v>
      </c>
      <c r="L18" s="166">
        <v>0</v>
      </c>
      <c r="M18" s="34"/>
      <c r="N18" s="166">
        <v>0</v>
      </c>
    </row>
    <row r="19" spans="3:14" ht="15" customHeight="1" x14ac:dyDescent="0.25">
      <c r="D19" s="31" t="s">
        <v>18</v>
      </c>
      <c r="E19" s="8" t="s">
        <v>19</v>
      </c>
      <c r="L19" s="153">
        <v>856.49243688673403</v>
      </c>
      <c r="N19" s="153">
        <v>104.3107935</v>
      </c>
    </row>
    <row r="20" spans="3:14" ht="15" customHeight="1" x14ac:dyDescent="0.25">
      <c r="F20" s="32" t="s">
        <v>16</v>
      </c>
      <c r="L20" s="166">
        <v>0</v>
      </c>
      <c r="M20" s="34"/>
      <c r="N20" s="166">
        <v>0</v>
      </c>
    </row>
    <row r="21" spans="3:14" ht="15" customHeight="1" x14ac:dyDescent="0.25">
      <c r="F21" s="32" t="s">
        <v>17</v>
      </c>
      <c r="L21" s="166">
        <v>856.49243688673403</v>
      </c>
      <c r="M21" s="34"/>
      <c r="N21" s="166">
        <v>104.3107935</v>
      </c>
    </row>
    <row r="22" spans="3:14" ht="21" customHeight="1" x14ac:dyDescent="0.25">
      <c r="D22" s="31" t="s">
        <v>20</v>
      </c>
      <c r="L22" s="161">
        <v>2836.8284409488601</v>
      </c>
      <c r="M22" s="21"/>
      <c r="N22" s="161">
        <v>0</v>
      </c>
    </row>
    <row r="23" spans="3:14" ht="15" customHeight="1" x14ac:dyDescent="0.25">
      <c r="D23" s="31" t="s">
        <v>12</v>
      </c>
      <c r="E23" s="31" t="s">
        <v>13</v>
      </c>
      <c r="L23" s="153">
        <v>2636.00859389886</v>
      </c>
      <c r="N23" s="153">
        <v>0</v>
      </c>
    </row>
    <row r="24" spans="3:14" ht="15" customHeight="1" x14ac:dyDescent="0.25">
      <c r="D24" s="31" t="s">
        <v>14</v>
      </c>
      <c r="E24" s="8" t="s">
        <v>15</v>
      </c>
      <c r="L24" s="153">
        <v>0</v>
      </c>
      <c r="N24" s="153">
        <v>0</v>
      </c>
    </row>
    <row r="25" spans="3:14" ht="15" customHeight="1" x14ac:dyDescent="0.25">
      <c r="F25" s="32" t="s">
        <v>16</v>
      </c>
      <c r="L25" s="166">
        <v>0</v>
      </c>
      <c r="M25" s="34"/>
      <c r="N25" s="166">
        <v>0</v>
      </c>
    </row>
    <row r="26" spans="3:14" ht="15" customHeight="1" x14ac:dyDescent="0.25">
      <c r="F26" s="32" t="s">
        <v>17</v>
      </c>
      <c r="L26" s="166">
        <v>0</v>
      </c>
      <c r="M26" s="34"/>
      <c r="N26" s="166">
        <v>0</v>
      </c>
    </row>
    <row r="27" spans="3:14" ht="15" customHeight="1" x14ac:dyDescent="0.25">
      <c r="D27" s="31" t="s">
        <v>18</v>
      </c>
      <c r="E27" s="8" t="s">
        <v>19</v>
      </c>
      <c r="L27" s="153">
        <v>200.81984705000002</v>
      </c>
      <c r="N27" s="153">
        <v>0</v>
      </c>
    </row>
    <row r="28" spans="3:14" ht="15" customHeight="1" x14ac:dyDescent="0.25">
      <c r="F28" s="32" t="s">
        <v>16</v>
      </c>
      <c r="L28" s="166">
        <v>0</v>
      </c>
      <c r="M28" s="34"/>
      <c r="N28" s="166">
        <v>0</v>
      </c>
    </row>
    <row r="29" spans="3:14" ht="15" customHeight="1" x14ac:dyDescent="0.25">
      <c r="F29" s="32" t="s">
        <v>17</v>
      </c>
      <c r="L29" s="166">
        <v>200.81984705000002</v>
      </c>
      <c r="M29" s="34"/>
      <c r="N29" s="166">
        <v>0</v>
      </c>
    </row>
    <row r="30" spans="3:14" ht="7.5" customHeight="1" x14ac:dyDescent="0.25">
      <c r="L30" s="161"/>
      <c r="N30" s="161"/>
    </row>
    <row r="31" spans="3:14" ht="7.5" customHeight="1" x14ac:dyDescent="0.25">
      <c r="L31" s="161"/>
      <c r="N31" s="161"/>
    </row>
    <row r="32" spans="3:14" ht="15" customHeight="1" x14ac:dyDescent="0.25">
      <c r="C32" s="8" t="s">
        <v>21</v>
      </c>
      <c r="D32" s="31" t="s">
        <v>90</v>
      </c>
      <c r="F32" s="32"/>
      <c r="L32" s="161">
        <v>660.26456787484642</v>
      </c>
      <c r="M32" s="21"/>
      <c r="N32" s="161">
        <v>404.68778056016311</v>
      </c>
    </row>
    <row r="33" spans="2:16" ht="7.5" customHeight="1" x14ac:dyDescent="0.25">
      <c r="L33" s="161"/>
      <c r="N33" s="161"/>
    </row>
    <row r="34" spans="2:16" x14ac:dyDescent="0.25">
      <c r="D34" s="31" t="s">
        <v>12</v>
      </c>
      <c r="E34" s="8" t="s">
        <v>22</v>
      </c>
      <c r="L34" s="153">
        <v>544.18884480322447</v>
      </c>
      <c r="N34" s="153">
        <v>159.24286982458432</v>
      </c>
    </row>
    <row r="35" spans="2:16" x14ac:dyDescent="0.25">
      <c r="D35" s="31" t="s">
        <v>14</v>
      </c>
      <c r="E35" s="8" t="s">
        <v>23</v>
      </c>
      <c r="L35" s="153">
        <v>3.4993290132160166</v>
      </c>
      <c r="N35" s="153">
        <v>92.835524279940628</v>
      </c>
    </row>
    <row r="36" spans="2:16" ht="15.75" customHeight="1" x14ac:dyDescent="0.25">
      <c r="F36" s="32" t="s">
        <v>16</v>
      </c>
      <c r="L36" s="167">
        <v>3.262714613216017</v>
      </c>
      <c r="N36" s="167">
        <v>92.835524279940628</v>
      </c>
    </row>
    <row r="37" spans="2:16" x14ac:dyDescent="0.25">
      <c r="F37" s="32" t="s">
        <v>17</v>
      </c>
      <c r="L37" s="167">
        <v>0.2366144</v>
      </c>
      <c r="N37" s="167">
        <v>0</v>
      </c>
    </row>
    <row r="38" spans="2:16" ht="7.5" customHeight="1" x14ac:dyDescent="0.25"/>
    <row r="39" spans="2:16" x14ac:dyDescent="0.25">
      <c r="D39" s="31" t="s">
        <v>18</v>
      </c>
      <c r="E39" s="8" t="s">
        <v>24</v>
      </c>
      <c r="L39" s="153">
        <v>112.57639405840602</v>
      </c>
      <c r="N39" s="153">
        <v>152.6093864556382</v>
      </c>
    </row>
    <row r="40" spans="2:16" x14ac:dyDescent="0.25">
      <c r="F40" s="32" t="s">
        <v>16</v>
      </c>
      <c r="L40" s="167">
        <v>0.22554854002167174</v>
      </c>
      <c r="N40" s="167">
        <v>-4.9000000953674318E-7</v>
      </c>
    </row>
    <row r="41" spans="2:16" x14ac:dyDescent="0.25">
      <c r="F41" s="32" t="s">
        <v>17</v>
      </c>
      <c r="L41" s="167">
        <v>112.35084551838435</v>
      </c>
      <c r="N41" s="167">
        <v>152.60938694563822</v>
      </c>
    </row>
    <row r="42" spans="2:16" ht="7.5" customHeight="1" x14ac:dyDescent="0.25">
      <c r="L42" s="167"/>
      <c r="N42" s="167"/>
    </row>
    <row r="43" spans="2:16" x14ac:dyDescent="0.25">
      <c r="M43" s="83"/>
    </row>
    <row r="44" spans="2:16" ht="7.5" customHeight="1" x14ac:dyDescent="0.25">
      <c r="L44" s="161"/>
      <c r="N44" s="161"/>
    </row>
    <row r="45" spans="2:16" x14ac:dyDescent="0.25">
      <c r="B45" s="7">
        <v>2</v>
      </c>
      <c r="C45" s="28" t="s">
        <v>25</v>
      </c>
      <c r="L45" s="165">
        <v>2189.7825380578697</v>
      </c>
      <c r="N45" s="165">
        <v>0</v>
      </c>
      <c r="P45" s="168"/>
    </row>
    <row r="47" spans="2:16" x14ac:dyDescent="0.25">
      <c r="B47" s="7">
        <v>3</v>
      </c>
      <c r="C47" s="28" t="s">
        <v>26</v>
      </c>
      <c r="L47" s="165">
        <v>433.87212100092103</v>
      </c>
      <c r="N47" s="165">
        <v>0</v>
      </c>
      <c r="P47" s="168"/>
    </row>
    <row r="48" spans="2:16" x14ac:dyDescent="0.25">
      <c r="C48" s="28"/>
      <c r="P48" s="168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165">
        <v>9172.0932922624252</v>
      </c>
      <c r="N49" s="165">
        <v>0</v>
      </c>
      <c r="P49" s="168"/>
    </row>
    <row r="50" spans="1:16" x14ac:dyDescent="0.25">
      <c r="C50" s="24"/>
      <c r="H50" s="14"/>
      <c r="I50" s="8" t="s">
        <v>29</v>
      </c>
      <c r="L50" s="169">
        <v>9975110.0600000005</v>
      </c>
      <c r="N50" s="169">
        <v>0</v>
      </c>
      <c r="P50" s="170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165">
        <v>-3019.0821378671076</v>
      </c>
      <c r="N52" s="165">
        <v>9632.0413323217526</v>
      </c>
      <c r="P52" s="39"/>
    </row>
    <row r="53" spans="1:16" ht="7.5" customHeight="1" x14ac:dyDescent="0.25">
      <c r="C53" s="16"/>
      <c r="G53" s="14"/>
      <c r="L53" s="161"/>
      <c r="N53" s="161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158">
        <v>0</v>
      </c>
      <c r="N54" s="153">
        <v>0</v>
      </c>
      <c r="P54" s="170"/>
    </row>
    <row r="55" spans="1:16" ht="15.75" customHeight="1" x14ac:dyDescent="0.25">
      <c r="C55" s="16"/>
      <c r="F55" s="8" t="s">
        <v>79</v>
      </c>
      <c r="G55" s="14"/>
      <c r="L55" s="153">
        <v>-3737.2317783773001</v>
      </c>
      <c r="N55" s="153">
        <v>88.576740514892293</v>
      </c>
      <c r="P55" s="170"/>
    </row>
    <row r="56" spans="1:16" ht="15.75" customHeight="1" x14ac:dyDescent="0.25">
      <c r="C56" s="16"/>
      <c r="G56" s="14" t="s">
        <v>32</v>
      </c>
      <c r="L56" s="166">
        <v>-3762.4443783994702</v>
      </c>
      <c r="M56" s="34"/>
      <c r="N56" s="166">
        <v>239.55350192448202</v>
      </c>
      <c r="P56" s="170"/>
    </row>
    <row r="57" spans="1:16" ht="15.75" customHeight="1" x14ac:dyDescent="0.25">
      <c r="C57" s="16"/>
      <c r="F57" s="8" t="s">
        <v>33</v>
      </c>
      <c r="G57" s="14"/>
      <c r="L57" s="153">
        <v>718.14964051019297</v>
      </c>
      <c r="N57" s="153">
        <v>9543.46459180686</v>
      </c>
    </row>
    <row r="58" spans="1:16" s="44" customFormat="1" ht="15.75" customHeight="1" x14ac:dyDescent="0.2">
      <c r="D58" s="128"/>
      <c r="G58" s="14" t="s">
        <v>32</v>
      </c>
      <c r="L58" s="166">
        <v>577.18033587197897</v>
      </c>
      <c r="M58" s="45"/>
      <c r="N58" s="166">
        <v>4657.2837243766389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53">
        <v>-36.14316429102891</v>
      </c>
      <c r="N60" s="153">
        <v>23495.099292999999</v>
      </c>
    </row>
    <row r="61" spans="1:16" x14ac:dyDescent="0.25">
      <c r="E61" s="40" t="s">
        <v>31</v>
      </c>
      <c r="G61" s="8" t="s">
        <v>140</v>
      </c>
      <c r="L61" s="153">
        <v>0</v>
      </c>
    </row>
    <row r="62" spans="1:16" x14ac:dyDescent="0.25">
      <c r="G62" s="8" t="s">
        <v>79</v>
      </c>
      <c r="L62" s="153">
        <v>-36.14316429102891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71">
        <v>0</v>
      </c>
      <c r="M63" s="171"/>
      <c r="N63" s="171">
        <v>23495.099292999999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1" t="str">
        <f>C3</f>
        <v>as at end</v>
      </c>
      <c r="D66" s="126">
        <v>39814</v>
      </c>
      <c r="L66" s="162" t="s">
        <v>3</v>
      </c>
      <c r="M66" s="18"/>
      <c r="N66" s="162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165">
        <v>0</v>
      </c>
      <c r="M68" s="47"/>
      <c r="N68" s="165">
        <v>-32454.551626564476</v>
      </c>
    </row>
    <row r="69" spans="1:14" x14ac:dyDescent="0.25">
      <c r="C69" s="16"/>
      <c r="D69" s="131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53">
        <v>0</v>
      </c>
      <c r="M70" s="47"/>
      <c r="N70" s="153">
        <v>-25157.542702977837</v>
      </c>
    </row>
    <row r="71" spans="1:14" x14ac:dyDescent="0.25">
      <c r="I71" s="13"/>
      <c r="J71" s="49" t="s">
        <v>39</v>
      </c>
      <c r="K71" s="49"/>
      <c r="L71" s="153">
        <v>0</v>
      </c>
      <c r="M71" s="47"/>
      <c r="N71" s="153">
        <v>-6160.7709570874404</v>
      </c>
    </row>
    <row r="72" spans="1:14" x14ac:dyDescent="0.25">
      <c r="I72" s="13"/>
      <c r="J72" s="48" t="s">
        <v>40</v>
      </c>
      <c r="K72" s="48"/>
      <c r="L72" s="153">
        <v>0</v>
      </c>
      <c r="M72" s="47"/>
      <c r="N72" s="153">
        <v>-1136.2379664992002</v>
      </c>
    </row>
    <row r="73" spans="1:14" ht="12.75" customHeight="1" x14ac:dyDescent="0.25">
      <c r="L73" s="158"/>
      <c r="M73" s="47"/>
      <c r="N73" s="158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165">
        <v>-13309.196096784777</v>
      </c>
      <c r="M75" s="47"/>
      <c r="N75" s="165">
        <v>-449.667760676782</v>
      </c>
    </row>
    <row r="76" spans="1:14" ht="12.75" customHeight="1" x14ac:dyDescent="0.25">
      <c r="B76" s="46"/>
      <c r="C76" s="28" t="s">
        <v>43</v>
      </c>
      <c r="D76" s="131"/>
      <c r="I76" s="13"/>
      <c r="J76" s="13"/>
      <c r="K76" s="13"/>
      <c r="M76" s="47"/>
    </row>
    <row r="77" spans="1:14" x14ac:dyDescent="0.25">
      <c r="C77" s="8" t="s">
        <v>9</v>
      </c>
      <c r="D77" s="31" t="s">
        <v>44</v>
      </c>
      <c r="I77" s="16" t="s">
        <v>37</v>
      </c>
      <c r="J77" s="13"/>
      <c r="K77" s="13"/>
      <c r="L77" s="165">
        <v>-18110.648075163936</v>
      </c>
      <c r="M77" s="50"/>
      <c r="N77" s="165">
        <v>-1388.0870315945331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53">
        <v>-3917.2826562959658</v>
      </c>
      <c r="M79" s="47"/>
      <c r="N79" s="153">
        <v>-1138.3826292874398</v>
      </c>
    </row>
    <row r="80" spans="1:14" x14ac:dyDescent="0.25">
      <c r="B80" s="8"/>
      <c r="I80" s="13"/>
      <c r="J80" s="49" t="s">
        <v>39</v>
      </c>
      <c r="K80" s="49"/>
      <c r="L80" s="153">
        <v>-5457.1597685138513</v>
      </c>
      <c r="M80" s="47"/>
      <c r="N80" s="153">
        <v>-249.70440230709303</v>
      </c>
    </row>
    <row r="81" spans="2:14" x14ac:dyDescent="0.25">
      <c r="B81" s="8"/>
      <c r="I81" s="13"/>
      <c r="J81" s="48" t="s">
        <v>40</v>
      </c>
      <c r="K81" s="48"/>
      <c r="L81" s="153">
        <v>-8736.2056503541207</v>
      </c>
      <c r="M81" s="47"/>
      <c r="N81" s="153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31" t="s">
        <v>45</v>
      </c>
      <c r="I83" s="16" t="s">
        <v>46</v>
      </c>
      <c r="J83" s="13"/>
      <c r="K83" s="13"/>
      <c r="L83" s="165">
        <v>4801.4519783791602</v>
      </c>
      <c r="M83" s="47"/>
      <c r="N83" s="165">
        <v>938.41927091775096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53">
        <v>374.77659199999999</v>
      </c>
      <c r="M85" s="47"/>
      <c r="N85" s="153">
        <v>813.56706976420503</v>
      </c>
    </row>
    <row r="86" spans="2:14" x14ac:dyDescent="0.25">
      <c r="B86" s="8"/>
      <c r="I86" s="13"/>
      <c r="J86" s="49" t="s">
        <v>39</v>
      </c>
      <c r="K86" s="49"/>
      <c r="L86" s="153">
        <v>1106.6083674291099</v>
      </c>
      <c r="M86" s="47"/>
      <c r="N86" s="153">
        <v>124.85220115354601</v>
      </c>
    </row>
    <row r="87" spans="2:14" x14ac:dyDescent="0.25">
      <c r="B87" s="8"/>
      <c r="I87" s="13"/>
      <c r="J87" s="48" t="s">
        <v>40</v>
      </c>
      <c r="K87" s="48"/>
      <c r="L87" s="153">
        <v>3320.0670189500502</v>
      </c>
      <c r="M87" s="47"/>
      <c r="N87" s="153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61">
        <v>-3950.7102114764298</v>
      </c>
      <c r="M89" s="80"/>
      <c r="N89" s="161">
        <v>-1291.8243933309718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61">
        <v>-4558.4114904764301</v>
      </c>
      <c r="M90" s="80"/>
      <c r="N90" s="161">
        <v>-869.17943633097195</v>
      </c>
    </row>
    <row r="91" spans="2:14" ht="18.75" customHeight="1" x14ac:dyDescent="0.25">
      <c r="B91" s="8"/>
      <c r="I91" s="8" t="s">
        <v>31</v>
      </c>
      <c r="J91" s="48" t="s">
        <v>38</v>
      </c>
      <c r="L91" s="153">
        <v>-3207.3729285917898</v>
      </c>
      <c r="N91" s="153">
        <v>0</v>
      </c>
    </row>
    <row r="92" spans="2:14" x14ac:dyDescent="0.25">
      <c r="B92" s="8"/>
      <c r="J92" s="49" t="s">
        <v>39</v>
      </c>
      <c r="L92" s="153">
        <v>-1351.0385618846399</v>
      </c>
      <c r="N92" s="153">
        <v>-469.47652920235601</v>
      </c>
    </row>
    <row r="93" spans="2:14" x14ac:dyDescent="0.25">
      <c r="B93" s="8"/>
      <c r="J93" s="48" t="s">
        <v>40</v>
      </c>
      <c r="L93" s="153">
        <v>0</v>
      </c>
      <c r="N93" s="153">
        <v>-399.70290712861595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61">
        <v>0</v>
      </c>
      <c r="M95" s="80"/>
      <c r="N95" s="161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53">
        <v>0</v>
      </c>
      <c r="N96" s="153">
        <v>0</v>
      </c>
    </row>
    <row r="97" spans="1:14" x14ac:dyDescent="0.25">
      <c r="J97" s="49" t="s">
        <v>39</v>
      </c>
      <c r="L97" s="153">
        <v>0</v>
      </c>
      <c r="N97" s="153">
        <v>0</v>
      </c>
    </row>
    <row r="98" spans="1:14" x14ac:dyDescent="0.25">
      <c r="A98" s="51"/>
      <c r="B98" s="13"/>
      <c r="C98" s="13"/>
      <c r="D98" s="132"/>
      <c r="E98" s="13"/>
      <c r="F98" s="13"/>
      <c r="G98" s="13"/>
      <c r="H98" s="13"/>
      <c r="J98" s="48" t="s">
        <v>40</v>
      </c>
      <c r="L98" s="153">
        <v>0</v>
      </c>
      <c r="N98" s="153">
        <v>0</v>
      </c>
    </row>
    <row r="99" spans="1:14" x14ac:dyDescent="0.25">
      <c r="A99" s="51"/>
      <c r="B99" s="13"/>
      <c r="C99" s="13"/>
      <c r="D99" s="132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61">
        <v>38.916212000000002</v>
      </c>
      <c r="M100" s="80"/>
      <c r="N100" s="161">
        <v>-1456.644957</v>
      </c>
    </row>
    <row r="101" spans="1:14" x14ac:dyDescent="0.25">
      <c r="A101" s="51"/>
      <c r="B101" s="13"/>
      <c r="I101" s="8" t="s">
        <v>31</v>
      </c>
      <c r="J101" s="48" t="s">
        <v>38</v>
      </c>
      <c r="L101" s="153">
        <v>38.916212000000002</v>
      </c>
      <c r="N101" s="153">
        <v>-1456.644957</v>
      </c>
    </row>
    <row r="102" spans="1:14" x14ac:dyDescent="0.25">
      <c r="A102" s="51"/>
      <c r="B102" s="13"/>
      <c r="J102" s="49" t="s">
        <v>39</v>
      </c>
      <c r="L102" s="153">
        <v>0</v>
      </c>
      <c r="N102" s="153">
        <v>0</v>
      </c>
    </row>
    <row r="103" spans="1:14" x14ac:dyDescent="0.25">
      <c r="A103" s="51"/>
      <c r="B103" s="13"/>
      <c r="J103" s="48" t="s">
        <v>40</v>
      </c>
      <c r="L103" s="153">
        <v>0</v>
      </c>
      <c r="N103" s="153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61">
        <v>568.78506700000003</v>
      </c>
      <c r="M105" s="80"/>
      <c r="N105" s="161">
        <v>1034</v>
      </c>
    </row>
    <row r="106" spans="1:14" x14ac:dyDescent="0.25">
      <c r="A106" s="51"/>
      <c r="B106" s="13"/>
      <c r="I106" s="8" t="s">
        <v>31</v>
      </c>
      <c r="J106" s="48" t="s">
        <v>38</v>
      </c>
      <c r="L106" s="153">
        <v>568.78506700000003</v>
      </c>
      <c r="N106" s="153">
        <v>1034</v>
      </c>
    </row>
    <row r="107" spans="1:14" x14ac:dyDescent="0.25">
      <c r="A107" s="51"/>
      <c r="B107" s="13"/>
      <c r="J107" s="49" t="s">
        <v>39</v>
      </c>
      <c r="L107" s="153">
        <v>0</v>
      </c>
      <c r="N107" s="153">
        <v>0</v>
      </c>
    </row>
    <row r="108" spans="1:14" x14ac:dyDescent="0.25">
      <c r="A108" s="51"/>
      <c r="B108" s="13"/>
      <c r="C108" s="13"/>
      <c r="D108" s="132"/>
      <c r="E108" s="13"/>
      <c r="F108" s="13"/>
      <c r="G108" s="13"/>
      <c r="H108" s="13"/>
      <c r="J108" s="48" t="s">
        <v>40</v>
      </c>
      <c r="L108" s="153">
        <v>0</v>
      </c>
      <c r="N108" s="153">
        <v>0</v>
      </c>
    </row>
    <row r="109" spans="1:14" ht="42" customHeight="1" x14ac:dyDescent="0.25">
      <c r="B109" s="20" t="s">
        <v>47</v>
      </c>
      <c r="L109" s="161">
        <v>-17259.906308261208</v>
      </c>
      <c r="M109" s="80"/>
      <c r="N109" s="161">
        <v>-34196.043780572225</v>
      </c>
    </row>
    <row r="110" spans="1:14" ht="74.25" customHeight="1" x14ac:dyDescent="0.25">
      <c r="B110" s="20"/>
      <c r="L110" s="165"/>
      <c r="M110" s="52"/>
      <c r="N110" s="165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1" t="str">
        <f>C3</f>
        <v>as at end</v>
      </c>
      <c r="D116" s="126">
        <v>39814</v>
      </c>
      <c r="I116" s="91" t="s">
        <v>1</v>
      </c>
      <c r="L116" s="162" t="s">
        <v>3</v>
      </c>
      <c r="M116" s="18"/>
      <c r="N116" s="162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165">
        <v>0</v>
      </c>
      <c r="N118" s="165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31" t="s">
        <v>49</v>
      </c>
      <c r="I120" s="13"/>
      <c r="J120" s="13"/>
      <c r="K120" s="13"/>
      <c r="L120" s="154">
        <v>0</v>
      </c>
      <c r="M120" s="55"/>
      <c r="N120" s="154">
        <v>0</v>
      </c>
    </row>
    <row r="121" spans="1:17" x14ac:dyDescent="0.25">
      <c r="C121" s="8" t="s">
        <v>21</v>
      </c>
      <c r="D121" s="31" t="s">
        <v>50</v>
      </c>
      <c r="I121" s="172"/>
      <c r="J121" s="13"/>
      <c r="K121" s="13"/>
      <c r="L121" s="154">
        <v>0</v>
      </c>
      <c r="M121" s="55"/>
      <c r="N121" s="154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164">
        <v>0</v>
      </c>
      <c r="M124" s="47"/>
      <c r="N124" s="164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172" t="s">
        <v>53</v>
      </c>
      <c r="K127" s="172"/>
      <c r="L127" s="165">
        <v>0</v>
      </c>
      <c r="M127" s="47"/>
      <c r="N127" s="165">
        <v>0</v>
      </c>
      <c r="P127" s="170"/>
    </row>
    <row r="128" spans="1:17" s="24" customFormat="1" ht="15" x14ac:dyDescent="0.2">
      <c r="A128" s="3"/>
      <c r="D128" s="127"/>
      <c r="E128" s="57"/>
      <c r="J128" s="173"/>
      <c r="K128" s="173"/>
      <c r="L128" s="153"/>
      <c r="M128" s="59"/>
      <c r="N128" s="153"/>
      <c r="O128" s="27"/>
      <c r="P128" s="8"/>
      <c r="Q128" s="8"/>
    </row>
    <row r="129" spans="3:14" x14ac:dyDescent="0.25">
      <c r="C129" s="8" t="s">
        <v>9</v>
      </c>
      <c r="D129" s="31" t="s">
        <v>54</v>
      </c>
      <c r="J129" s="172" t="s">
        <v>53</v>
      </c>
      <c r="K129" s="172"/>
      <c r="L129" s="153">
        <v>0</v>
      </c>
      <c r="M129" s="47"/>
      <c r="N129" s="153">
        <v>0</v>
      </c>
    </row>
    <row r="130" spans="3:14" x14ac:dyDescent="0.25">
      <c r="C130" s="8" t="s">
        <v>21</v>
      </c>
      <c r="D130" s="31" t="s">
        <v>55</v>
      </c>
      <c r="I130" s="13"/>
      <c r="J130" s="13"/>
      <c r="K130" s="13"/>
      <c r="L130" s="153">
        <v>0</v>
      </c>
      <c r="M130" s="47"/>
      <c r="N130" s="153">
        <v>0</v>
      </c>
    </row>
    <row r="131" spans="3:14" x14ac:dyDescent="0.25">
      <c r="C131" s="8" t="s">
        <v>56</v>
      </c>
      <c r="D131" s="31" t="s">
        <v>57</v>
      </c>
      <c r="I131" s="13"/>
      <c r="J131" s="13"/>
      <c r="K131" s="13"/>
      <c r="L131" s="153">
        <v>0</v>
      </c>
      <c r="M131" s="47"/>
      <c r="N131" s="153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62" t="s">
        <v>3</v>
      </c>
      <c r="M150" s="18"/>
      <c r="N150" s="162" t="s">
        <v>4</v>
      </c>
    </row>
    <row r="151" spans="1:17" s="14" customFormat="1" ht="28.5" customHeight="1" x14ac:dyDescent="0.2">
      <c r="C151" s="11" t="str">
        <f>C3</f>
        <v>as at end</v>
      </c>
      <c r="D151" s="126">
        <v>39814</v>
      </c>
    </row>
    <row r="152" spans="1:17" ht="34.5" customHeight="1" x14ac:dyDescent="0.25">
      <c r="C152" s="8" t="s">
        <v>9</v>
      </c>
      <c r="D152" s="31" t="s">
        <v>58</v>
      </c>
      <c r="I152" s="44"/>
      <c r="J152" s="44"/>
      <c r="K152" s="44"/>
      <c r="L152" s="160">
        <v>0</v>
      </c>
      <c r="M152" s="26"/>
      <c r="N152" s="160">
        <v>0</v>
      </c>
    </row>
    <row r="153" spans="1:17" x14ac:dyDescent="0.25">
      <c r="D153" s="31" t="s">
        <v>43</v>
      </c>
      <c r="I153" s="44"/>
      <c r="J153" s="44"/>
      <c r="K153" s="44"/>
      <c r="L153" s="175"/>
      <c r="M153" s="26"/>
      <c r="N153" s="175"/>
    </row>
    <row r="154" spans="1:17" x14ac:dyDescent="0.25">
      <c r="C154" s="8" t="s">
        <v>21</v>
      </c>
      <c r="D154" s="31" t="s">
        <v>59</v>
      </c>
      <c r="I154" s="44"/>
      <c r="J154" s="44"/>
      <c r="K154" s="44"/>
      <c r="L154" s="160">
        <v>0</v>
      </c>
      <c r="M154" s="26"/>
      <c r="N154" s="160">
        <v>0</v>
      </c>
    </row>
    <row r="155" spans="1:17" x14ac:dyDescent="0.25">
      <c r="I155" s="44"/>
      <c r="J155" s="44"/>
      <c r="K155" s="44"/>
      <c r="L155" s="175"/>
      <c r="M155" s="26"/>
      <c r="N155" s="175"/>
    </row>
    <row r="156" spans="1:17" x14ac:dyDescent="0.25">
      <c r="C156" s="8" t="s">
        <v>56</v>
      </c>
      <c r="D156" s="31" t="s">
        <v>60</v>
      </c>
      <c r="I156" s="44"/>
      <c r="J156" s="44"/>
      <c r="K156" s="44"/>
      <c r="L156" s="160">
        <v>0</v>
      </c>
      <c r="M156" s="26"/>
      <c r="N156" s="160">
        <v>0</v>
      </c>
    </row>
    <row r="157" spans="1:17" x14ac:dyDescent="0.25">
      <c r="I157" s="44"/>
      <c r="J157" s="44"/>
      <c r="K157" s="44"/>
      <c r="L157" s="175"/>
      <c r="M157" s="26"/>
      <c r="N157" s="175"/>
    </row>
    <row r="158" spans="1:17" x14ac:dyDescent="0.25">
      <c r="C158" s="8" t="s">
        <v>61</v>
      </c>
      <c r="D158" s="31" t="s">
        <v>62</v>
      </c>
      <c r="I158" s="44"/>
      <c r="J158" s="44"/>
      <c r="K158" s="44"/>
      <c r="L158" s="159">
        <v>4509.8219511480802</v>
      </c>
      <c r="M158" s="52"/>
      <c r="N158" s="159">
        <v>849.23998530643996</v>
      </c>
      <c r="O158" s="22"/>
      <c r="P158" s="16"/>
      <c r="Q158" s="16"/>
    </row>
    <row r="159" spans="1:17" x14ac:dyDescent="0.25">
      <c r="D159" s="31" t="s">
        <v>63</v>
      </c>
      <c r="I159" s="44"/>
      <c r="J159" s="44"/>
      <c r="K159" s="44"/>
      <c r="L159" s="159">
        <v>725.06549828445998</v>
      </c>
      <c r="M159" s="52"/>
      <c r="N159" s="159">
        <v>9747.6380034187205</v>
      </c>
      <c r="O159" s="22"/>
      <c r="P159" s="16"/>
      <c r="Q159" s="16"/>
    </row>
    <row r="160" spans="1:17" x14ac:dyDescent="0.25">
      <c r="D160" s="131"/>
      <c r="I160" s="44"/>
      <c r="J160" s="44"/>
      <c r="K160" s="44"/>
      <c r="L160" s="175"/>
      <c r="M160" s="26"/>
      <c r="N160" s="175"/>
    </row>
    <row r="161" spans="1:14" x14ac:dyDescent="0.25">
      <c r="C161" s="8" t="s">
        <v>64</v>
      </c>
      <c r="D161" s="31" t="s">
        <v>65</v>
      </c>
      <c r="J161" s="44"/>
      <c r="K161" s="44"/>
      <c r="L161" s="160">
        <v>-3773.3749426683144</v>
      </c>
      <c r="M161" s="52"/>
      <c r="N161" s="160">
        <v>88.576740514895022</v>
      </c>
    </row>
    <row r="162" spans="1:14" x14ac:dyDescent="0.25">
      <c r="I162" s="8" t="s">
        <v>66</v>
      </c>
      <c r="J162" s="44"/>
      <c r="K162" s="44"/>
      <c r="L162" s="158">
        <v>60.447265063895294</v>
      </c>
      <c r="N162" s="158">
        <v>-125.54389118576</v>
      </c>
    </row>
    <row r="163" spans="1:14" x14ac:dyDescent="0.25">
      <c r="I163" s="8" t="s">
        <v>67</v>
      </c>
      <c r="J163" s="44"/>
      <c r="K163" s="44"/>
      <c r="L163" s="158">
        <v>-3789.0273767576605</v>
      </c>
      <c r="N163" s="158">
        <v>214.34281395815086</v>
      </c>
    </row>
    <row r="164" spans="1:14" x14ac:dyDescent="0.25">
      <c r="I164" s="8" t="s">
        <v>68</v>
      </c>
      <c r="J164" s="44"/>
      <c r="K164" s="44"/>
      <c r="L164" s="158">
        <v>-44.794830974549306</v>
      </c>
      <c r="N164" s="158">
        <v>-0.22218225749583403</v>
      </c>
    </row>
    <row r="165" spans="1:14" x14ac:dyDescent="0.25">
      <c r="I165" s="8" t="s">
        <v>69</v>
      </c>
      <c r="J165" s="44"/>
      <c r="K165" s="44"/>
      <c r="L165" s="158">
        <v>0</v>
      </c>
      <c r="N165" s="158">
        <v>0</v>
      </c>
    </row>
    <row r="166" spans="1:14" x14ac:dyDescent="0.25">
      <c r="I166" s="44"/>
      <c r="J166" s="44"/>
      <c r="K166" s="44"/>
      <c r="L166" s="175"/>
      <c r="M166" s="26"/>
      <c r="N166" s="175"/>
    </row>
    <row r="167" spans="1:14" x14ac:dyDescent="0.25">
      <c r="C167" s="8" t="s">
        <v>70</v>
      </c>
      <c r="D167" s="31" t="s">
        <v>71</v>
      </c>
      <c r="I167" s="44"/>
      <c r="J167" s="44"/>
      <c r="K167" s="44"/>
      <c r="L167" s="160">
        <v>0</v>
      </c>
      <c r="M167" s="26"/>
      <c r="N167" s="160">
        <v>0</v>
      </c>
    </row>
    <row r="168" spans="1:14" x14ac:dyDescent="0.25">
      <c r="D168" s="31" t="s">
        <v>43</v>
      </c>
      <c r="I168" s="44"/>
      <c r="J168" s="44"/>
      <c r="K168" s="44"/>
      <c r="L168" s="175"/>
      <c r="M168" s="26"/>
      <c r="N168" s="175"/>
    </row>
    <row r="169" spans="1:14" x14ac:dyDescent="0.25">
      <c r="I169" s="44"/>
      <c r="J169" s="44"/>
      <c r="K169" s="44"/>
      <c r="L169" s="175"/>
      <c r="M169" s="26"/>
      <c r="N169" s="175"/>
    </row>
    <row r="170" spans="1:14" x14ac:dyDescent="0.25">
      <c r="A170" s="63"/>
      <c r="B170" s="64"/>
      <c r="C170" s="65"/>
      <c r="D170" s="133"/>
      <c r="E170" s="65"/>
      <c r="F170" s="65"/>
      <c r="G170" s="65"/>
      <c r="H170" s="65"/>
      <c r="I170" s="66"/>
      <c r="J170" s="66"/>
      <c r="K170" s="66"/>
      <c r="L170" s="176"/>
      <c r="M170" s="68"/>
      <c r="N170" s="176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155"/>
      <c r="N174" s="13"/>
    </row>
    <row r="175" spans="1:14" ht="15" customHeight="1" x14ac:dyDescent="0.25">
      <c r="C175" s="7"/>
      <c r="J175" s="13"/>
      <c r="K175" s="13"/>
      <c r="L175" s="156"/>
      <c r="M175" s="18"/>
      <c r="N175" s="156"/>
    </row>
    <row r="176" spans="1:14" ht="12.75" customHeight="1" x14ac:dyDescent="0.25">
      <c r="A176" s="1" t="s">
        <v>224</v>
      </c>
      <c r="C176" s="7"/>
      <c r="D176" s="131"/>
      <c r="G176" s="14"/>
      <c r="J176" s="13"/>
      <c r="K176" s="13"/>
      <c r="L176" s="13"/>
      <c r="M176" s="155"/>
      <c r="N176" s="13"/>
    </row>
    <row r="177" spans="1:14" x14ac:dyDescent="0.25">
      <c r="C177" s="7"/>
      <c r="J177" s="13"/>
      <c r="K177" s="13"/>
      <c r="L177" s="13"/>
      <c r="M177" s="155"/>
      <c r="N177" s="13"/>
    </row>
    <row r="178" spans="1:14" x14ac:dyDescent="0.25">
      <c r="C178" s="7"/>
      <c r="K178" s="13"/>
      <c r="L178" s="162" t="s">
        <v>3</v>
      </c>
      <c r="M178" s="18"/>
      <c r="N178" s="162" t="s">
        <v>4</v>
      </c>
    </row>
    <row r="179" spans="1:14" x14ac:dyDescent="0.25">
      <c r="C179" s="7"/>
      <c r="J179" s="135" t="s">
        <v>225</v>
      </c>
      <c r="K179" s="13"/>
      <c r="L179" s="136">
        <v>49132.366892243605</v>
      </c>
      <c r="M179" s="136"/>
      <c r="N179" s="136">
        <v>13262.375888554543</v>
      </c>
    </row>
    <row r="180" spans="1:14" x14ac:dyDescent="0.25">
      <c r="C180" s="7"/>
      <c r="J180" s="135" t="s">
        <v>226</v>
      </c>
      <c r="K180" s="13"/>
      <c r="L180" s="136">
        <v>-3737.2317783773001</v>
      </c>
      <c r="M180" s="136"/>
      <c r="N180" s="136">
        <v>88.576740514892293</v>
      </c>
    </row>
    <row r="181" spans="1:14" x14ac:dyDescent="0.25">
      <c r="C181" s="7"/>
      <c r="I181" s="135"/>
      <c r="J181" s="135" t="s">
        <v>227</v>
      </c>
      <c r="K181" s="13"/>
      <c r="L181" s="137">
        <v>38.9162118030562</v>
      </c>
      <c r="M181" s="136"/>
      <c r="N181" s="137">
        <v>-1456.6449569718202</v>
      </c>
    </row>
    <row r="182" spans="1:14" x14ac:dyDescent="0.25">
      <c r="C182" s="7"/>
      <c r="J182" s="135" t="s">
        <v>228</v>
      </c>
      <c r="K182" s="13"/>
      <c r="L182" s="136">
        <v>45356.218902063243</v>
      </c>
      <c r="M182" s="136"/>
      <c r="N182" s="136">
        <v>14807.597586041256</v>
      </c>
    </row>
    <row r="183" spans="1:14" x14ac:dyDescent="0.25">
      <c r="C183" s="7"/>
      <c r="D183" s="128"/>
      <c r="E183" s="44"/>
      <c r="F183" s="44"/>
      <c r="J183" s="97"/>
      <c r="K183" s="13"/>
      <c r="L183" s="159"/>
      <c r="M183" s="160"/>
      <c r="N183" s="159"/>
    </row>
    <row r="184" spans="1:14" x14ac:dyDescent="0.25">
      <c r="C184" s="7"/>
      <c r="D184" s="128"/>
      <c r="E184" s="44"/>
      <c r="F184" s="44"/>
      <c r="L184" s="8"/>
      <c r="M184" s="8"/>
      <c r="N184" s="8"/>
    </row>
    <row r="185" spans="1:14" x14ac:dyDescent="0.25">
      <c r="C185" s="7"/>
      <c r="D185" s="182"/>
      <c r="E185" s="44"/>
      <c r="F185" s="44"/>
      <c r="L185" s="8"/>
      <c r="M185" s="155"/>
      <c r="N185" s="8"/>
    </row>
    <row r="186" spans="1:14" x14ac:dyDescent="0.25">
      <c r="D186" s="31" t="s">
        <v>229</v>
      </c>
      <c r="K186" s="13"/>
      <c r="L186" s="158"/>
      <c r="M186" s="158"/>
      <c r="N186" s="158"/>
    </row>
    <row r="187" spans="1:14" x14ac:dyDescent="0.25">
      <c r="D187" s="31" t="s">
        <v>230</v>
      </c>
      <c r="J187" s="76"/>
      <c r="K187" s="13"/>
      <c r="L187" s="158"/>
      <c r="M187" s="158"/>
      <c r="N187" s="158"/>
    </row>
    <row r="188" spans="1:14" x14ac:dyDescent="0.25">
      <c r="K188" s="13"/>
      <c r="L188" s="158"/>
      <c r="M188" s="158"/>
      <c r="N188" s="158"/>
    </row>
    <row r="189" spans="1:14" x14ac:dyDescent="0.25">
      <c r="K189" s="13"/>
      <c r="L189" s="158"/>
      <c r="M189" s="158"/>
      <c r="N189" s="158"/>
    </row>
    <row r="190" spans="1:14" x14ac:dyDescent="0.25">
      <c r="J190" s="13"/>
      <c r="K190" s="13"/>
      <c r="L190" s="155"/>
      <c r="M190" s="13"/>
      <c r="N190" s="155"/>
    </row>
    <row r="191" spans="1:14" x14ac:dyDescent="0.25">
      <c r="A191" s="63"/>
      <c r="B191" s="64"/>
      <c r="C191" s="65"/>
      <c r="D191" s="133"/>
      <c r="E191" s="65"/>
      <c r="F191" s="65"/>
      <c r="G191" s="65"/>
      <c r="H191" s="65"/>
      <c r="I191" s="66"/>
      <c r="J191" s="66"/>
      <c r="K191" s="66"/>
      <c r="L191" s="176"/>
      <c r="M191" s="68"/>
      <c r="N191" s="176"/>
    </row>
    <row r="196" spans="6:6" x14ac:dyDescent="0.25">
      <c r="F196" s="30"/>
    </row>
  </sheetData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4" man="1"/>
    <brk id="63" max="14" man="1"/>
    <brk id="113" max="14" man="1"/>
    <brk id="149" max="14" man="1"/>
    <brk id="184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98</v>
      </c>
      <c r="E6" s="123">
        <v>39783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13398.310561523389</v>
      </c>
      <c r="M8" s="41"/>
      <c r="N8" s="41">
        <v>35003.289969793521</v>
      </c>
    </row>
    <row r="9" spans="1:15" x14ac:dyDescent="0.25">
      <c r="C9" s="7"/>
      <c r="J9" s="76" t="s">
        <v>123</v>
      </c>
      <c r="K9" s="13"/>
      <c r="L9" s="41">
        <v>23984.936560210121</v>
      </c>
      <c r="M9" s="41"/>
      <c r="N9" s="41">
        <v>14072.826392561698</v>
      </c>
    </row>
    <row r="10" spans="1:15" x14ac:dyDescent="0.25">
      <c r="C10" s="7"/>
      <c r="J10" s="8" t="s">
        <v>102</v>
      </c>
      <c r="K10" s="13"/>
      <c r="L10" s="41">
        <v>5089.5549454365455</v>
      </c>
      <c r="M10" s="41"/>
      <c r="N10" s="41">
        <v>288.3421112284758</v>
      </c>
    </row>
    <row r="11" spans="1:15" x14ac:dyDescent="0.25">
      <c r="C11" s="7"/>
      <c r="J11" s="8" t="s">
        <v>103</v>
      </c>
      <c r="K11" s="13"/>
      <c r="L11" s="41">
        <v>6.4217740698824759</v>
      </c>
      <c r="M11" s="41"/>
      <c r="N11" s="41">
        <v>10.948542304390212</v>
      </c>
    </row>
    <row r="12" spans="1:15" x14ac:dyDescent="0.25">
      <c r="C12" s="7"/>
      <c r="J12" s="13" t="s">
        <v>104</v>
      </c>
      <c r="K12" s="13"/>
      <c r="L12" s="10">
        <v>2798.0174671401169</v>
      </c>
      <c r="M12" s="13"/>
    </row>
    <row r="13" spans="1:15" x14ac:dyDescent="0.25">
      <c r="C13" s="7"/>
      <c r="J13" s="8" t="s">
        <v>105</v>
      </c>
      <c r="L13" s="10">
        <v>8628.4654562439991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53905.706764624054</v>
      </c>
      <c r="M15" s="61"/>
      <c r="N15" s="62">
        <v>49375.407015888086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-5536.3231052499996</v>
      </c>
      <c r="M19" s="41"/>
      <c r="N19" s="41">
        <v>-35003.92235643333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-16209.711134790299</v>
      </c>
      <c r="M20" s="41"/>
      <c r="N20" s="41">
        <v>-14072.677775552158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-1187.4812751719201</v>
      </c>
      <c r="M21" s="41"/>
      <c r="N21" s="41">
        <v>-288.51015012378298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-3.8254549015923698</v>
      </c>
      <c r="M22" s="41"/>
      <c r="N22" s="41">
        <v>-4.5278159663186521</v>
      </c>
    </row>
    <row r="23" spans="3:14" x14ac:dyDescent="0.25">
      <c r="I23" s="43"/>
      <c r="J23" s="8" t="s">
        <v>104</v>
      </c>
      <c r="L23" s="10">
        <v>-2946.6443288999999</v>
      </c>
    </row>
    <row r="24" spans="3:14" x14ac:dyDescent="0.25">
      <c r="I24" s="43"/>
      <c r="J24" s="13" t="s">
        <v>105</v>
      </c>
      <c r="K24" s="13"/>
      <c r="M24" s="13"/>
      <c r="N24" s="41">
        <v>0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-25883.98529901381</v>
      </c>
      <c r="M26" s="61"/>
      <c r="N26" s="62">
        <v>-49369.638098075586</v>
      </c>
    </row>
    <row r="30" spans="3:14" x14ac:dyDescent="0.25">
      <c r="I30" s="30" t="s">
        <v>212</v>
      </c>
      <c r="J30" s="8" t="s">
        <v>213</v>
      </c>
      <c r="L30" s="10">
        <v>48969.622306017394</v>
      </c>
      <c r="N30" s="10">
        <v>48037.587240467066</v>
      </c>
    </row>
    <row r="31" spans="3:14" x14ac:dyDescent="0.25">
      <c r="J31" s="8" t="s">
        <v>214</v>
      </c>
      <c r="L31" s="10">
        <v>4.3107273016794352</v>
      </c>
      <c r="N31" s="10">
        <v>2134.5932181306271</v>
      </c>
    </row>
    <row r="32" spans="3:14" x14ac:dyDescent="0.25">
      <c r="L32" s="19">
        <v>48973.933033319074</v>
      </c>
      <c r="N32" s="19">
        <v>50172.180458597693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55000000000000004" right="0.5" top="0.35" bottom="0.53" header="0.36" footer="0.5"/>
  <pageSetup paperSize="9" scale="88" orientation="landscape" r:id="rId1"/>
  <headerFooter alignWithMargins="0"/>
  <rowBreaks count="1" manualBreakCount="1">
    <brk id="184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31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D1" s="124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/>
      <c r="C3" s="125" t="s">
        <v>98</v>
      </c>
      <c r="D3" s="126">
        <v>39783</v>
      </c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D6" s="53"/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48973.933033318965</v>
      </c>
      <c r="N8" s="23">
        <v>16519.847789597712</v>
      </c>
    </row>
    <row r="9" spans="1:15" s="24" customFormat="1" ht="15" x14ac:dyDescent="0.2">
      <c r="A9" s="3"/>
      <c r="D9" s="127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40486.659269444179</v>
      </c>
      <c r="N10" s="29">
        <v>5957.2386848153346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31" t="s">
        <v>10</v>
      </c>
      <c r="L12" s="19">
        <v>39874.985534574713</v>
      </c>
      <c r="N12" s="19">
        <v>5609.4370964712789</v>
      </c>
    </row>
    <row r="13" spans="1:15" ht="7.5" customHeight="1" x14ac:dyDescent="0.25"/>
    <row r="14" spans="1:15" ht="15" customHeight="1" x14ac:dyDescent="0.25">
      <c r="D14" s="31" t="s">
        <v>11</v>
      </c>
      <c r="L14" s="19">
        <v>35445.897435495892</v>
      </c>
      <c r="M14" s="21"/>
      <c r="N14" s="19">
        <v>5609.4370964712789</v>
      </c>
    </row>
    <row r="15" spans="1:15" ht="15" customHeight="1" x14ac:dyDescent="0.25">
      <c r="D15" s="31" t="s">
        <v>12</v>
      </c>
      <c r="E15" s="31" t="s">
        <v>13</v>
      </c>
      <c r="L15" s="10">
        <v>34547.346946768499</v>
      </c>
      <c r="N15" s="10">
        <v>5505.3020808612791</v>
      </c>
    </row>
    <row r="16" spans="1:15" ht="15" customHeight="1" x14ac:dyDescent="0.25">
      <c r="D16" s="31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1" t="s">
        <v>18</v>
      </c>
      <c r="E19" s="8" t="s">
        <v>19</v>
      </c>
      <c r="L19" s="10">
        <v>898.55048872739394</v>
      </c>
      <c r="N19" s="10">
        <v>104.13501561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898.55048872739394</v>
      </c>
      <c r="M21" s="34"/>
      <c r="N21" s="33">
        <v>104.13501561</v>
      </c>
    </row>
    <row r="22" spans="3:14" ht="21" customHeight="1" x14ac:dyDescent="0.25">
      <c r="D22" s="31" t="s">
        <v>20</v>
      </c>
      <c r="L22" s="19">
        <v>4429.0880990788201</v>
      </c>
      <c r="M22" s="21"/>
      <c r="N22" s="19">
        <v>0</v>
      </c>
    </row>
    <row r="23" spans="3:14" ht="15" customHeight="1" x14ac:dyDescent="0.25">
      <c r="D23" s="31" t="s">
        <v>12</v>
      </c>
      <c r="E23" s="31" t="s">
        <v>13</v>
      </c>
      <c r="L23" s="10">
        <v>4228.4478599488202</v>
      </c>
      <c r="N23" s="10">
        <v>0</v>
      </c>
    </row>
    <row r="24" spans="3:14" ht="15" customHeight="1" x14ac:dyDescent="0.25">
      <c r="D24" s="31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1" t="s">
        <v>18</v>
      </c>
      <c r="E27" s="8" t="s">
        <v>19</v>
      </c>
      <c r="L27" s="10">
        <v>200.64023913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200.64023913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31" t="s">
        <v>90</v>
      </c>
      <c r="F32" s="32"/>
      <c r="L32" s="19">
        <v>611.67373486946349</v>
      </c>
      <c r="M32" s="21"/>
      <c r="N32" s="19">
        <v>347.80158834405529</v>
      </c>
    </row>
    <row r="33" spans="2:16" ht="7.5" customHeight="1" x14ac:dyDescent="0.25">
      <c r="L33" s="19"/>
      <c r="N33" s="19"/>
    </row>
    <row r="34" spans="2:16" x14ac:dyDescent="0.25">
      <c r="D34" s="31" t="s">
        <v>12</v>
      </c>
      <c r="E34" s="8" t="s">
        <v>22</v>
      </c>
      <c r="L34" s="10">
        <v>598.56521390168189</v>
      </c>
      <c r="N34" s="10">
        <v>51.716372689229367</v>
      </c>
    </row>
    <row r="35" spans="2:16" x14ac:dyDescent="0.25">
      <c r="D35" s="31" t="s">
        <v>14</v>
      </c>
      <c r="E35" s="8" t="s">
        <v>23</v>
      </c>
      <c r="L35" s="10">
        <v>6.1097628288589023</v>
      </c>
      <c r="N35" s="10">
        <v>118.96593132042157</v>
      </c>
    </row>
    <row r="36" spans="2:16" ht="15.75" customHeight="1" x14ac:dyDescent="0.25">
      <c r="F36" s="32" t="s">
        <v>16</v>
      </c>
      <c r="L36" s="35">
        <v>6.0097632288589029</v>
      </c>
      <c r="N36" s="35">
        <v>118.96593132042157</v>
      </c>
    </row>
    <row r="37" spans="2:16" x14ac:dyDescent="0.25">
      <c r="F37" s="32" t="s">
        <v>17</v>
      </c>
      <c r="L37" s="35">
        <v>9.9999600000000008E-2</v>
      </c>
      <c r="N37" s="35">
        <v>0</v>
      </c>
    </row>
    <row r="38" spans="2:16" ht="7.5" customHeight="1" x14ac:dyDescent="0.25"/>
    <row r="39" spans="2:16" x14ac:dyDescent="0.25">
      <c r="D39" s="31" t="s">
        <v>18</v>
      </c>
      <c r="E39" s="8" t="s">
        <v>24</v>
      </c>
      <c r="L39" s="10">
        <v>6.998758138922657</v>
      </c>
      <c r="N39" s="10">
        <v>177.11928433440431</v>
      </c>
    </row>
    <row r="40" spans="2:16" x14ac:dyDescent="0.25">
      <c r="F40" s="32" t="s">
        <v>16</v>
      </c>
      <c r="L40" s="35">
        <v>7.3994929642528504E-2</v>
      </c>
      <c r="N40" s="35">
        <v>2.6999998092651369E-7</v>
      </c>
    </row>
    <row r="41" spans="2:16" x14ac:dyDescent="0.25">
      <c r="F41" s="32" t="s">
        <v>17</v>
      </c>
      <c r="L41" s="35">
        <v>6.9247632092801288</v>
      </c>
      <c r="N41" s="35">
        <v>177.11928406440433</v>
      </c>
    </row>
    <row r="42" spans="2:16" ht="7.5" customHeight="1" x14ac:dyDescent="0.25">
      <c r="L42" s="35"/>
      <c r="N42" s="35"/>
    </row>
    <row r="43" spans="2:16" x14ac:dyDescent="0.25"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2350.08446013298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447.93300700713701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8628.4654562439991</v>
      </c>
      <c r="N49" s="29">
        <v>0</v>
      </c>
      <c r="P49" s="36"/>
    </row>
    <row r="50" spans="1:16" x14ac:dyDescent="0.25">
      <c r="C50" s="24"/>
      <c r="H50" s="14"/>
      <c r="I50" s="8" t="s">
        <v>29</v>
      </c>
      <c r="L50" s="37">
        <v>9975110.0600000005</v>
      </c>
      <c r="N50" s="37">
        <v>0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-2939.2091595093298</v>
      </c>
      <c r="N52" s="29">
        <v>10562.609104782376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8" t="s">
        <v>79</v>
      </c>
      <c r="G55" s="14"/>
      <c r="L55" s="10">
        <v>-5069.9065719800792</v>
      </c>
      <c r="N55" s="10">
        <v>-321.86974034542402</v>
      </c>
      <c r="P55" s="38"/>
    </row>
    <row r="56" spans="1:16" ht="15.75" customHeight="1" x14ac:dyDescent="0.25">
      <c r="C56" s="16"/>
      <c r="G56" s="14" t="s">
        <v>32</v>
      </c>
      <c r="L56" s="33">
        <v>-5107.0753418841196</v>
      </c>
      <c r="M56" s="34"/>
      <c r="N56" s="33">
        <v>-20.017341409611003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2130.6974124707499</v>
      </c>
      <c r="N57" s="10">
        <v>10884.4788451278</v>
      </c>
    </row>
    <row r="58" spans="1:16" s="44" customFormat="1" ht="15.75" customHeight="1" x14ac:dyDescent="0.2">
      <c r="D58" s="128"/>
      <c r="G58" s="14" t="s">
        <v>32</v>
      </c>
      <c r="L58" s="33">
        <v>1486.18453749435</v>
      </c>
      <c r="M58" s="45"/>
      <c r="N58" s="33">
        <v>4659.3636446241289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-474.89413387402567</v>
      </c>
      <c r="N60" s="10">
        <v>33652.332669000003</v>
      </c>
    </row>
    <row r="61" spans="1:16" x14ac:dyDescent="0.25">
      <c r="E61" s="40" t="s">
        <v>31</v>
      </c>
      <c r="G61" s="8" t="s">
        <v>140</v>
      </c>
      <c r="L61" s="10">
        <v>0</v>
      </c>
    </row>
    <row r="62" spans="1:16" x14ac:dyDescent="0.25">
      <c r="G62" s="8" t="s">
        <v>79</v>
      </c>
      <c r="L62" s="10">
        <v>-474.89413387402567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30">
        <v>0</v>
      </c>
      <c r="M63" s="130"/>
      <c r="N63" s="130">
        <v>33652.332669000003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tr">
        <f>C3</f>
        <v>as at end</v>
      </c>
      <c r="D66" s="126">
        <v>39783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0</v>
      </c>
      <c r="M68" s="47"/>
      <c r="N68" s="29">
        <v>-45303.552025239267</v>
      </c>
    </row>
    <row r="69" spans="1:14" x14ac:dyDescent="0.25">
      <c r="C69" s="16"/>
      <c r="D69" s="131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-30546.673479078261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-14397.787863190701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-359.09068297029501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-10392.532397244679</v>
      </c>
      <c r="M75" s="47"/>
      <c r="N75" s="29">
        <v>-136.79789146500696</v>
      </c>
    </row>
    <row r="76" spans="1:14" ht="12.75" customHeight="1" x14ac:dyDescent="0.25">
      <c r="B76" s="46"/>
      <c r="C76" s="28" t="s">
        <v>43</v>
      </c>
      <c r="D76" s="131"/>
      <c r="I76" s="13"/>
      <c r="J76" s="13"/>
      <c r="K76" s="13"/>
      <c r="M76" s="47"/>
    </row>
    <row r="77" spans="1:14" x14ac:dyDescent="0.25">
      <c r="C77" s="8" t="s">
        <v>9</v>
      </c>
      <c r="D77" s="31" t="s">
        <v>44</v>
      </c>
      <c r="I77" s="16" t="s">
        <v>37</v>
      </c>
      <c r="J77" s="13"/>
      <c r="K77" s="13"/>
      <c r="L77" s="29">
        <v>-15616.986897270752</v>
      </c>
      <c r="M77" s="50"/>
      <c r="N77" s="29">
        <v>-1054.1951954208889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-3821.9626307846997</v>
      </c>
      <c r="M79" s="47"/>
      <c r="N79" s="10">
        <v>-415.02810955602502</v>
      </c>
    </row>
    <row r="80" spans="1:14" x14ac:dyDescent="0.25">
      <c r="B80" s="8"/>
      <c r="I80" s="13"/>
      <c r="J80" s="49" t="s">
        <v>39</v>
      </c>
      <c r="K80" s="49"/>
      <c r="L80" s="10">
        <v>-3608.53347584742</v>
      </c>
      <c r="M80" s="47"/>
      <c r="N80" s="10">
        <v>-639.16708586486402</v>
      </c>
    </row>
    <row r="81" spans="2:14" x14ac:dyDescent="0.25">
      <c r="B81" s="8"/>
      <c r="I81" s="13"/>
      <c r="J81" s="48" t="s">
        <v>40</v>
      </c>
      <c r="K81" s="48"/>
      <c r="L81" s="10">
        <v>-8186.4907906386306</v>
      </c>
      <c r="M81" s="47"/>
      <c r="N81" s="10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31" t="s">
        <v>45</v>
      </c>
      <c r="I83" s="16" t="s">
        <v>46</v>
      </c>
      <c r="J83" s="13"/>
      <c r="K83" s="13"/>
      <c r="L83" s="29">
        <v>5224.4545000260732</v>
      </c>
      <c r="M83" s="47"/>
      <c r="N83" s="29">
        <v>917.39730395588208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666.30417478352297</v>
      </c>
      <c r="M85" s="47"/>
      <c r="N85" s="10">
        <v>792.0625444019131</v>
      </c>
    </row>
    <row r="86" spans="2:14" x14ac:dyDescent="0.25">
      <c r="B86" s="8"/>
      <c r="I86" s="13"/>
      <c r="J86" s="49" t="s">
        <v>39</v>
      </c>
      <c r="K86" s="49"/>
      <c r="L86" s="10">
        <v>839.53250000000003</v>
      </c>
      <c r="M86" s="47"/>
      <c r="N86" s="10">
        <v>125.33475955396901</v>
      </c>
    </row>
    <row r="87" spans="2:14" x14ac:dyDescent="0.25">
      <c r="B87" s="8"/>
      <c r="I87" s="13"/>
      <c r="J87" s="48" t="s">
        <v>40</v>
      </c>
      <c r="K87" s="48"/>
      <c r="L87" s="10">
        <v>3718.6178252425498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-5952.8366533639801</v>
      </c>
      <c r="M89" s="80"/>
      <c r="N89" s="19">
        <v>-706.64002275643998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-5858.2820823639804</v>
      </c>
      <c r="M90" s="80"/>
      <c r="N90" s="19">
        <v>-321.23683975643996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-4721.3681007023297</v>
      </c>
      <c r="N91" s="10">
        <v>-321.23683975643996</v>
      </c>
    </row>
    <row r="92" spans="2:14" x14ac:dyDescent="0.25">
      <c r="B92" s="8"/>
      <c r="J92" s="49" t="s">
        <v>39</v>
      </c>
      <c r="L92" s="10">
        <v>-779.91114358479012</v>
      </c>
      <c r="N92" s="10">
        <v>0</v>
      </c>
    </row>
    <row r="93" spans="2:14" x14ac:dyDescent="0.25">
      <c r="B93" s="8"/>
      <c r="J93" s="48" t="s">
        <v>40</v>
      </c>
      <c r="L93" s="10">
        <v>-357.00283807686009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2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2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-138.13284100000001</v>
      </c>
      <c r="M100" s="80"/>
      <c r="N100" s="19">
        <v>-1118.6431829999999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-138.13284100000001</v>
      </c>
      <c r="N101" s="10">
        <v>-1118.6431829999999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9">
        <v>43.578270000000003</v>
      </c>
      <c r="M105" s="80"/>
      <c r="N105" s="19">
        <v>733.24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43.578270000000003</v>
      </c>
      <c r="N106" s="10">
        <v>733.24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2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-16345.369050608659</v>
      </c>
      <c r="M109" s="80"/>
      <c r="N109" s="19">
        <v>-46146.989939460706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tr">
        <f>B3:C3</f>
        <v>as at end</v>
      </c>
      <c r="D116" s="126">
        <v>39783</v>
      </c>
      <c r="I116" s="91" t="str">
        <f>J2</f>
        <v>US$ millions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31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31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D128" s="127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31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31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31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tr">
        <f>J2</f>
        <v>US$ millions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C151" s="125" t="str">
        <f>C3</f>
        <v>as at end</v>
      </c>
      <c r="D151" s="126">
        <v>39783</v>
      </c>
    </row>
    <row r="152" spans="1:17" ht="34.5" customHeight="1" x14ac:dyDescent="0.25">
      <c r="C152" s="8" t="s">
        <v>9</v>
      </c>
      <c r="D152" s="31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31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31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31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31" t="s">
        <v>62</v>
      </c>
      <c r="I158" s="44"/>
      <c r="J158" s="44"/>
      <c r="K158" s="44"/>
      <c r="L158" s="62">
        <v>5854.7863990062597</v>
      </c>
      <c r="M158" s="52"/>
      <c r="N158" s="62">
        <v>333.92421238968001</v>
      </c>
      <c r="O158" s="22"/>
      <c r="P158" s="16"/>
      <c r="Q158" s="16"/>
    </row>
    <row r="159" spans="1:17" x14ac:dyDescent="0.25">
      <c r="D159" s="31" t="s">
        <v>63</v>
      </c>
      <c r="I159" s="44"/>
      <c r="J159" s="44"/>
      <c r="K159" s="44"/>
      <c r="L159" s="62">
        <v>2189.4027085408002</v>
      </c>
      <c r="M159" s="52"/>
      <c r="N159" s="62">
        <v>11263.576954932798</v>
      </c>
      <c r="O159" s="22"/>
      <c r="P159" s="16"/>
      <c r="Q159" s="16"/>
    </row>
    <row r="160" spans="1:17" x14ac:dyDescent="0.25">
      <c r="D160" s="131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31" t="s">
        <v>65</v>
      </c>
      <c r="J161" s="44"/>
      <c r="K161" s="44"/>
      <c r="L161" s="61">
        <v>-5544.8007058540679</v>
      </c>
      <c r="M161" s="52"/>
      <c r="N161" s="61">
        <v>-321.86974034541521</v>
      </c>
    </row>
    <row r="162" spans="1:14" x14ac:dyDescent="0.25">
      <c r="I162" s="8" t="s">
        <v>66</v>
      </c>
      <c r="J162" s="44"/>
      <c r="K162" s="44"/>
      <c r="L162" s="41">
        <v>-460.51845767401801</v>
      </c>
      <c r="N162" s="41">
        <v>-389.16306031712003</v>
      </c>
    </row>
    <row r="163" spans="1:14" x14ac:dyDescent="0.25">
      <c r="I163" s="8" t="s">
        <v>67</v>
      </c>
      <c r="J163" s="44"/>
      <c r="K163" s="44"/>
      <c r="L163" s="41">
        <v>-5054.1852304497115</v>
      </c>
      <c r="N163" s="41">
        <v>67.572785211103493</v>
      </c>
    </row>
    <row r="164" spans="1:14" x14ac:dyDescent="0.25">
      <c r="I164" s="8" t="s">
        <v>68</v>
      </c>
      <c r="J164" s="44"/>
      <c r="K164" s="44"/>
      <c r="L164" s="41">
        <v>-30.097017730338202</v>
      </c>
      <c r="N164" s="41">
        <v>-0.279465239398696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31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31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133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75"/>
      <c r="N174" s="13"/>
    </row>
    <row r="175" spans="1:14" ht="15" customHeight="1" x14ac:dyDescent="0.25">
      <c r="C175" s="7"/>
      <c r="J175" s="13"/>
      <c r="K175" s="13"/>
      <c r="L175" s="134"/>
      <c r="M175" s="18"/>
      <c r="N175" s="134"/>
    </row>
    <row r="176" spans="1:14" ht="12.75" customHeight="1" x14ac:dyDescent="0.25">
      <c r="A176" s="1" t="s">
        <v>224</v>
      </c>
      <c r="C176" s="7"/>
      <c r="D176" s="131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135" t="s">
        <v>225</v>
      </c>
      <c r="K179" s="13"/>
      <c r="L179" s="136">
        <v>53905.70676462393</v>
      </c>
      <c r="M179" s="136"/>
      <c r="N179" s="136">
        <v>15723.074346888096</v>
      </c>
    </row>
    <row r="180" spans="1:14" x14ac:dyDescent="0.25">
      <c r="C180" s="7"/>
      <c r="J180" s="135" t="s">
        <v>226</v>
      </c>
      <c r="K180" s="13"/>
      <c r="L180" s="136">
        <v>-5069.9065719800792</v>
      </c>
      <c r="M180" s="136"/>
      <c r="N180" s="136">
        <v>-321.86974034542402</v>
      </c>
    </row>
    <row r="181" spans="1:14" x14ac:dyDescent="0.25">
      <c r="C181" s="7"/>
      <c r="I181" s="135"/>
      <c r="J181" s="135" t="s">
        <v>227</v>
      </c>
      <c r="K181" s="13"/>
      <c r="L181" s="137">
        <v>-138.132840675105</v>
      </c>
      <c r="M181" s="136"/>
      <c r="N181" s="137">
        <v>-1118.6431830550398</v>
      </c>
    </row>
    <row r="182" spans="1:14" x14ac:dyDescent="0.25">
      <c r="C182" s="7"/>
      <c r="J182" s="135" t="s">
        <v>228</v>
      </c>
      <c r="K182" s="13"/>
      <c r="L182" s="136">
        <v>48973.933033318957</v>
      </c>
      <c r="M182" s="136"/>
      <c r="N182" s="136">
        <v>16519.847789597712</v>
      </c>
    </row>
    <row r="183" spans="1:14" x14ac:dyDescent="0.25">
      <c r="C183" s="7"/>
      <c r="D183" s="128"/>
      <c r="E183" s="44"/>
      <c r="F183" s="44"/>
      <c r="J183" s="97"/>
      <c r="K183" s="13"/>
      <c r="L183" s="62"/>
      <c r="M183" s="61"/>
      <c r="N183" s="62"/>
    </row>
    <row r="184" spans="1:14" x14ac:dyDescent="0.25">
      <c r="C184" s="7"/>
      <c r="D184" s="128"/>
      <c r="E184" s="44"/>
      <c r="F184" s="44"/>
      <c r="L184" s="8"/>
      <c r="M184" s="8"/>
      <c r="N184" s="8"/>
    </row>
    <row r="185" spans="1:14" x14ac:dyDescent="0.25">
      <c r="C185" s="7"/>
      <c r="D185" s="138"/>
      <c r="E185" s="44"/>
      <c r="F185" s="44"/>
      <c r="L185" s="8"/>
      <c r="M185" s="75"/>
      <c r="N185" s="8"/>
    </row>
    <row r="186" spans="1:14" x14ac:dyDescent="0.25">
      <c r="D186" s="31" t="s">
        <v>229</v>
      </c>
      <c r="K186" s="13"/>
      <c r="L186" s="41"/>
      <c r="M186" s="41"/>
      <c r="N186" s="41"/>
    </row>
    <row r="187" spans="1:14" x14ac:dyDescent="0.25">
      <c r="D187" s="31" t="s">
        <v>230</v>
      </c>
      <c r="J187" s="76"/>
      <c r="K187" s="13"/>
      <c r="L187" s="41"/>
      <c r="M187" s="41"/>
      <c r="N187" s="41"/>
    </row>
    <row r="188" spans="1:14" x14ac:dyDescent="0.25">
      <c r="K188" s="13"/>
      <c r="L188" s="41"/>
      <c r="M188" s="41"/>
      <c r="N188" s="41"/>
    </row>
    <row r="189" spans="1:14" x14ac:dyDescent="0.25">
      <c r="K189" s="13"/>
      <c r="L189" s="41"/>
      <c r="M189" s="41"/>
      <c r="N189" s="41"/>
    </row>
    <row r="190" spans="1:14" x14ac:dyDescent="0.25"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133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3" man="1"/>
    <brk id="63" max="13" man="1"/>
    <brk id="113" max="13" man="1"/>
    <brk id="149" max="13" man="1"/>
    <brk id="184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85546875" style="8" customWidth="1"/>
    <col min="12" max="12" width="17.5703125" style="10" customWidth="1"/>
    <col min="13" max="13" width="21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/>
      <c r="B3" s="48"/>
      <c r="C3" s="125" t="s">
        <v>98</v>
      </c>
      <c r="D3" s="126">
        <v>39753</v>
      </c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f>L10+L45+L47+L49+L52</f>
        <v>49737.554900581759</v>
      </c>
      <c r="N8" s="23">
        <f>N10+N45+N47+N49+N52</f>
        <v>13023.734514899546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f>L12+L32</f>
        <v>40712.846365840524</v>
      </c>
      <c r="N10" s="29">
        <f>N12+N32</f>
        <v>5635.3006772814033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40019.051522612499</v>
      </c>
      <c r="N12" s="19">
        <v>5233.3591039345401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33501.823968371777</v>
      </c>
      <c r="M14" s="21"/>
      <c r="N14" s="19">
        <v>5233.3591039345401</v>
      </c>
    </row>
    <row r="15" spans="1:15" ht="15" customHeight="1" x14ac:dyDescent="0.25">
      <c r="D15" s="30" t="s">
        <v>12</v>
      </c>
      <c r="E15" s="31" t="s">
        <v>13</v>
      </c>
      <c r="L15" s="10">
        <v>32696.322925794499</v>
      </c>
      <c r="N15" s="10">
        <v>5130.2672914645391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805.50104257727696</v>
      </c>
      <c r="N19" s="10">
        <v>103.09181246999999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805.50104257727696</v>
      </c>
      <c r="M21" s="34"/>
      <c r="N21" s="33">
        <v>103.09181246999999</v>
      </c>
    </row>
    <row r="22" spans="3:14" ht="21" customHeight="1" x14ac:dyDescent="0.25">
      <c r="D22" s="8" t="s">
        <v>20</v>
      </c>
      <c r="L22" s="19">
        <v>6517.2275542407197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6317.5692931213198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199.65826111939998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199.65826111939998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8" t="s">
        <v>90</v>
      </c>
      <c r="F32" s="32"/>
      <c r="L32" s="19">
        <f>L34+L35+L39</f>
        <v>693.79484322802193</v>
      </c>
      <c r="M32" s="21"/>
      <c r="N32" s="19">
        <f>N34+N35+N39</f>
        <v>401.94157334686315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677.37677550525143</v>
      </c>
      <c r="N34" s="10">
        <v>225.38530263432955</v>
      </c>
    </row>
    <row r="35" spans="2:16" x14ac:dyDescent="0.25">
      <c r="D35" s="30" t="s">
        <v>14</v>
      </c>
      <c r="E35" s="8" t="s">
        <v>23</v>
      </c>
      <c r="L35" s="10">
        <v>9.4467063607426898</v>
      </c>
      <c r="N35" s="10">
        <v>51.129223804009797</v>
      </c>
    </row>
    <row r="36" spans="2:16" ht="15.75" customHeight="1" x14ac:dyDescent="0.25">
      <c r="F36" s="32" t="s">
        <v>16</v>
      </c>
      <c r="L36" s="35">
        <v>9.3467137607426896</v>
      </c>
      <c r="N36" s="35">
        <v>51.129223804009797</v>
      </c>
    </row>
    <row r="37" spans="2:16" x14ac:dyDescent="0.25">
      <c r="F37" s="32" t="s">
        <v>17</v>
      </c>
      <c r="L37" s="35">
        <v>9.9992599999999987E-2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6.9713613620277615</v>
      </c>
      <c r="N39" s="10">
        <v>125.42704690852385</v>
      </c>
    </row>
    <row r="40" spans="2:16" x14ac:dyDescent="0.25">
      <c r="F40" s="32" t="s">
        <v>16</v>
      </c>
      <c r="L40" s="35">
        <v>8.7280689568101602E-2</v>
      </c>
      <c r="N40" s="35">
        <v>-2.1000003814697266E-7</v>
      </c>
    </row>
    <row r="41" spans="2:16" x14ac:dyDescent="0.25">
      <c r="F41" s="32" t="s">
        <v>17</v>
      </c>
      <c r="L41" s="35">
        <v>6.8840806724596604</v>
      </c>
      <c r="N41" s="35">
        <v>125.42704711852389</v>
      </c>
    </row>
    <row r="42" spans="2:16" ht="7.5" customHeight="1" x14ac:dyDescent="0.25">
      <c r="L42" s="35"/>
      <c r="N42" s="35"/>
    </row>
    <row r="43" spans="2:16" x14ac:dyDescent="0.25">
      <c r="D43" s="30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2357.5299128797797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434.51482127131902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8124.7078476888628</v>
      </c>
      <c r="N49" s="29">
        <v>0</v>
      </c>
      <c r="P49" s="36"/>
    </row>
    <row r="50" spans="1:16" x14ac:dyDescent="0.25">
      <c r="C50" s="24"/>
      <c r="H50" s="14"/>
      <c r="I50" s="8" t="s">
        <v>29</v>
      </c>
      <c r="L50" s="37">
        <v>9975110.0600000005</v>
      </c>
      <c r="N50" s="37">
        <v>0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-1892.0440470987196</v>
      </c>
      <c r="N52" s="29">
        <v>7388.4338376181431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8" t="s">
        <v>79</v>
      </c>
      <c r="G55" s="14"/>
      <c r="L55" s="10">
        <v>-3241.8186349471298</v>
      </c>
      <c r="N55" s="10">
        <v>2.9150574100731004</v>
      </c>
      <c r="P55" s="38"/>
    </row>
    <row r="56" spans="1:16" ht="15.75" customHeight="1" x14ac:dyDescent="0.25">
      <c r="C56" s="16"/>
      <c r="G56" s="14" t="s">
        <v>32</v>
      </c>
      <c r="L56" s="33">
        <v>-3230.7227052191897</v>
      </c>
      <c r="M56" s="34"/>
      <c r="N56" s="33">
        <v>198.841484868262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1349.7745878484102</v>
      </c>
      <c r="N57" s="10">
        <v>7385.51878020807</v>
      </c>
    </row>
    <row r="58" spans="1:16" s="44" customFormat="1" ht="15.75" customHeight="1" x14ac:dyDescent="0.2">
      <c r="G58" s="14" t="s">
        <v>32</v>
      </c>
      <c r="L58" s="33">
        <v>820.80371871369505</v>
      </c>
      <c r="M58" s="45"/>
      <c r="N58" s="33">
        <v>3909.9393587950203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3643.4377485807959</v>
      </c>
      <c r="N60" s="10">
        <v>51580.569851</v>
      </c>
    </row>
    <row r="61" spans="1:16" x14ac:dyDescent="0.25">
      <c r="E61" s="40" t="s">
        <v>31</v>
      </c>
      <c r="G61" s="8" t="s">
        <v>140</v>
      </c>
      <c r="L61" s="10">
        <v>0</v>
      </c>
    </row>
    <row r="62" spans="1:16" x14ac:dyDescent="0.25">
      <c r="G62" s="8" t="s">
        <v>79</v>
      </c>
      <c r="L62" s="10">
        <v>3643.4377485807959</v>
      </c>
    </row>
    <row r="63" spans="1:16" ht="90.75" customHeight="1" x14ac:dyDescent="0.25">
      <c r="G63" s="129" t="s">
        <v>319</v>
      </c>
      <c r="H63" s="129"/>
      <c r="I63" s="129"/>
      <c r="J63" s="129"/>
      <c r="K63" s="129"/>
      <c r="L63" s="130">
        <v>0</v>
      </c>
      <c r="M63" s="130"/>
      <c r="N63" s="130">
        <v>51580.569851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tr">
        <f>C3</f>
        <v>as at end</v>
      </c>
      <c r="D66" s="139">
        <v>39753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0</v>
      </c>
      <c r="M68" s="47"/>
      <c r="N68" s="29">
        <v>-63281.614718127683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-44759.084879931921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-17573.975423356798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-948.55441483896197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-10911.142781968334</v>
      </c>
      <c r="M75" s="47"/>
      <c r="N75" s="29">
        <v>-121.497725332744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-16010.00090720496</v>
      </c>
      <c r="M77" s="50"/>
      <c r="N77" s="29">
        <v>-614.56362813106205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-2127.1650845477702</v>
      </c>
      <c r="M79" s="47"/>
      <c r="N79" s="10">
        <v>-379.911832386605</v>
      </c>
    </row>
    <row r="80" spans="1:14" x14ac:dyDescent="0.25">
      <c r="B80" s="8"/>
      <c r="I80" s="13"/>
      <c r="J80" s="49" t="s">
        <v>39</v>
      </c>
      <c r="K80" s="49"/>
      <c r="L80" s="10">
        <v>-5984.9028391351503</v>
      </c>
      <c r="M80" s="47"/>
      <c r="N80" s="10">
        <v>-234.65179574445702</v>
      </c>
    </row>
    <row r="81" spans="2:14" x14ac:dyDescent="0.25">
      <c r="B81" s="8"/>
      <c r="I81" s="13"/>
      <c r="J81" s="48" t="s">
        <v>40</v>
      </c>
      <c r="K81" s="48"/>
      <c r="L81" s="10">
        <v>-7897.9329835220406</v>
      </c>
      <c r="M81" s="47"/>
      <c r="N81" s="10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5098.8581252366257</v>
      </c>
      <c r="M83" s="47"/>
      <c r="N83" s="29">
        <v>493.06590279831801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650.29254738759994</v>
      </c>
      <c r="M85" s="47"/>
      <c r="N85" s="10">
        <v>375.74000492608906</v>
      </c>
    </row>
    <row r="86" spans="2:14" x14ac:dyDescent="0.25">
      <c r="B86" s="8"/>
      <c r="I86" s="13"/>
      <c r="J86" s="49" t="s">
        <v>39</v>
      </c>
      <c r="K86" s="49"/>
      <c r="L86" s="10">
        <v>939.63607211395595</v>
      </c>
      <c r="M86" s="47"/>
      <c r="N86" s="10">
        <v>117.32589787222901</v>
      </c>
    </row>
    <row r="87" spans="2:14" x14ac:dyDescent="0.25">
      <c r="B87" s="8"/>
      <c r="I87" s="13"/>
      <c r="J87" s="48" t="s">
        <v>40</v>
      </c>
      <c r="K87" s="48"/>
      <c r="L87" s="10">
        <v>3508.9295057350696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-7707.6663134752498</v>
      </c>
      <c r="M89" s="80"/>
      <c r="N89" s="19">
        <v>-4.6803869999999996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-7638.93899647525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-5536.0576056720893</v>
      </c>
      <c r="N91" s="10">
        <v>0</v>
      </c>
    </row>
    <row r="92" spans="2:14" x14ac:dyDescent="0.25">
      <c r="B92" s="8"/>
      <c r="J92" s="49" t="s">
        <v>39</v>
      </c>
      <c r="L92" s="10">
        <v>-1392.5342370043102</v>
      </c>
      <c r="N92" s="10">
        <v>0</v>
      </c>
    </row>
    <row r="93" spans="2:14" x14ac:dyDescent="0.25">
      <c r="B93" s="8"/>
      <c r="J93" s="48" t="s">
        <v>40</v>
      </c>
      <c r="L93" s="10">
        <v>-710.34715379885097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-543.29915200000005</v>
      </c>
      <c r="M100" s="80"/>
      <c r="N100" s="19">
        <v>-423.54938700000002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-543.29915200000005</v>
      </c>
      <c r="N101" s="10">
        <v>-423.54938700000002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9">
        <v>474.57183500000002</v>
      </c>
      <c r="M105" s="80"/>
      <c r="N105" s="19">
        <v>418.86900000000003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474.57183500000002</v>
      </c>
      <c r="N106" s="10">
        <v>418.86900000000003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-18618.809095443583</v>
      </c>
      <c r="M109" s="80"/>
      <c r="N109" s="19">
        <v>-63407.792830460428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tr">
        <f>C3</f>
        <v>as at end</v>
      </c>
      <c r="D116" s="139">
        <v>39753</v>
      </c>
      <c r="I116" s="91" t="str">
        <f>J2</f>
        <v>US$ millions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tr">
        <f>J2</f>
        <v>US$ millions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C151" s="125" t="str">
        <f>C3</f>
        <v>as at end</v>
      </c>
      <c r="D151" s="139">
        <v>39753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7615.739477732991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1388.6350991202501</v>
      </c>
      <c r="M159" s="52"/>
      <c r="N159" s="62">
        <v>7658.9989846539811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8" t="s">
        <v>65</v>
      </c>
      <c r="J161" s="44"/>
      <c r="K161" s="44"/>
      <c r="L161" s="61">
        <v>-3383.9661441229027</v>
      </c>
      <c r="M161" s="52"/>
      <c r="N161" s="61">
        <v>2.9150574100740041</v>
      </c>
    </row>
    <row r="162" spans="1:14" x14ac:dyDescent="0.25">
      <c r="I162" s="8" t="s">
        <v>66</v>
      </c>
      <c r="J162" s="44"/>
      <c r="K162" s="44"/>
      <c r="L162" s="41">
        <v>-133.56525937482209</v>
      </c>
      <c r="N162" s="41">
        <v>-246.999029163008</v>
      </c>
    </row>
    <row r="163" spans="1:14" x14ac:dyDescent="0.25">
      <c r="I163" s="8" t="s">
        <v>67</v>
      </c>
      <c r="J163" s="44"/>
      <c r="K163" s="44"/>
      <c r="L163" s="41">
        <v>-3231.7463328884137</v>
      </c>
      <c r="N163" s="41">
        <v>249.43840529437443</v>
      </c>
    </row>
    <row r="164" spans="1:14" x14ac:dyDescent="0.25">
      <c r="I164" s="8" t="s">
        <v>68</v>
      </c>
      <c r="J164" s="44"/>
      <c r="K164" s="44"/>
      <c r="L164" s="41">
        <v>-18.654551859666601</v>
      </c>
      <c r="N164" s="41">
        <v>0.47568127870757204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75"/>
      <c r="N174" s="13"/>
    </row>
    <row r="175" spans="1:14" ht="15" customHeight="1" x14ac:dyDescent="0.25">
      <c r="C175" s="7"/>
      <c r="J175" s="13"/>
      <c r="K175" s="13"/>
      <c r="L175" s="134"/>
      <c r="M175" s="18"/>
      <c r="N175" s="134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135" t="s">
        <v>225</v>
      </c>
      <c r="K179" s="13"/>
      <c r="L179" s="136">
        <v>52436.074383176514</v>
      </c>
      <c r="M179" s="136"/>
      <c r="N179" s="136">
        <v>12597.27007007823</v>
      </c>
    </row>
    <row r="180" spans="1:14" x14ac:dyDescent="0.25">
      <c r="C180" s="7"/>
      <c r="J180" s="135" t="s">
        <v>226</v>
      </c>
      <c r="K180" s="13"/>
      <c r="L180" s="136">
        <f>L55</f>
        <v>-3241.8186349471298</v>
      </c>
      <c r="M180" s="136"/>
      <c r="N180" s="136">
        <f>N55</f>
        <v>2.9150574100731004</v>
      </c>
    </row>
    <row r="181" spans="1:14" x14ac:dyDescent="0.25">
      <c r="C181" s="7"/>
      <c r="I181" s="135"/>
      <c r="J181" s="135" t="s">
        <v>227</v>
      </c>
      <c r="K181" s="13"/>
      <c r="L181" s="137">
        <v>-543.2991523523749</v>
      </c>
      <c r="M181" s="136"/>
      <c r="N181" s="137">
        <v>-423.54938741124403</v>
      </c>
    </row>
    <row r="182" spans="1:14" x14ac:dyDescent="0.25">
      <c r="C182" s="7"/>
      <c r="J182" s="135" t="s">
        <v>228</v>
      </c>
      <c r="K182" s="13"/>
      <c r="L182" s="136">
        <f>L179+L180-L181</f>
        <v>49737.554900581759</v>
      </c>
      <c r="M182" s="136"/>
      <c r="N182" s="136">
        <f>N179+N180-N181</f>
        <v>13023.734514899546</v>
      </c>
    </row>
    <row r="183" spans="1:14" x14ac:dyDescent="0.25">
      <c r="C183" s="7"/>
      <c r="D183" s="44"/>
      <c r="E183" s="44"/>
      <c r="F183" s="44"/>
      <c r="J183" s="97"/>
      <c r="K183" s="13"/>
      <c r="L183" s="62"/>
      <c r="M183" s="61"/>
      <c r="N183" s="62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40"/>
      <c r="E185" s="44"/>
      <c r="F185" s="44"/>
      <c r="L185" s="8"/>
      <c r="M185" s="75"/>
      <c r="N185" s="8"/>
    </row>
    <row r="186" spans="1:14" x14ac:dyDescent="0.25">
      <c r="D186" s="8" t="s">
        <v>229</v>
      </c>
      <c r="K186" s="13"/>
      <c r="L186" s="41"/>
      <c r="M186" s="41"/>
      <c r="N186" s="41"/>
    </row>
    <row r="187" spans="1:14" x14ac:dyDescent="0.25">
      <c r="D187" s="8" t="s">
        <v>230</v>
      </c>
      <c r="J187" s="76"/>
      <c r="K187" s="13"/>
      <c r="L187" s="41"/>
      <c r="M187" s="41"/>
      <c r="N187" s="41"/>
    </row>
    <row r="188" spans="1:14" x14ac:dyDescent="0.25">
      <c r="K188" s="13"/>
      <c r="L188" s="41"/>
      <c r="M188" s="41"/>
      <c r="N188" s="41"/>
    </row>
    <row r="189" spans="1:14" x14ac:dyDescent="0.25">
      <c r="K189" s="13"/>
      <c r="L189" s="41"/>
      <c r="M189" s="41"/>
      <c r="N189" s="41"/>
    </row>
    <row r="190" spans="1:14" x14ac:dyDescent="0.25"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3" man="1"/>
    <brk id="113" max="13" man="1"/>
    <brk id="149" max="13" man="1"/>
    <brk id="184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" style="8" customWidth="1"/>
    <col min="12" max="12" width="17.5703125" style="10" customWidth="1"/>
    <col min="13" max="13" width="14.57031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/>
      <c r="C3" s="125" t="s">
        <v>320</v>
      </c>
      <c r="D3" s="126">
        <v>39722</v>
      </c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f>L10+L45+L47+L49+L52</f>
        <v>48252.112092559153</v>
      </c>
      <c r="N8" s="23">
        <f>N10+N45+N47+N49+N52</f>
        <v>13917.932985372428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f>L12+L32</f>
        <v>39041.085122392258</v>
      </c>
      <c r="N10" s="29">
        <f>N12+N32</f>
        <v>5948.2256529899078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38123.816963800084</v>
      </c>
      <c r="N12" s="19">
        <v>5524.7273908451007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32919.956116615605</v>
      </c>
      <c r="M14" s="21"/>
      <c r="N14" s="19">
        <v>5524.7273908451007</v>
      </c>
    </row>
    <row r="15" spans="1:15" ht="15" customHeight="1" x14ac:dyDescent="0.25">
      <c r="D15" s="30" t="s">
        <v>12</v>
      </c>
      <c r="E15" s="31" t="s">
        <v>13</v>
      </c>
      <c r="L15" s="10">
        <v>32130.812577959801</v>
      </c>
      <c r="N15" s="10">
        <v>5422.3602246351002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789.14353865580802</v>
      </c>
      <c r="N19" s="10">
        <v>102.36716621000001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789.14353865580802</v>
      </c>
      <c r="M21" s="34"/>
      <c r="N21" s="33">
        <v>102.36716621000001</v>
      </c>
    </row>
    <row r="22" spans="3:14" ht="21" customHeight="1" x14ac:dyDescent="0.25">
      <c r="D22" s="8" t="s">
        <v>20</v>
      </c>
      <c r="L22" s="19">
        <v>5203.86084718448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5203.86084718448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8" t="s">
        <v>90</v>
      </c>
      <c r="F32" s="32"/>
      <c r="L32" s="19">
        <f>L34+L35+L39</f>
        <v>917.26815859217652</v>
      </c>
      <c r="M32" s="21"/>
      <c r="N32" s="19">
        <f>N34+N35+N39</f>
        <v>423.49826214480674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752.19284580230465</v>
      </c>
      <c r="N34" s="10">
        <v>236.22177560696326</v>
      </c>
    </row>
    <row r="35" spans="2:16" x14ac:dyDescent="0.25">
      <c r="D35" s="30" t="s">
        <v>14</v>
      </c>
      <c r="E35" s="8" t="s">
        <v>23</v>
      </c>
      <c r="L35" s="10">
        <v>2.1585874935951939</v>
      </c>
      <c r="N35" s="10">
        <v>64.164781630883695</v>
      </c>
    </row>
    <row r="36" spans="2:16" ht="15.75" customHeight="1" x14ac:dyDescent="0.25">
      <c r="F36" s="32" t="s">
        <v>16</v>
      </c>
      <c r="L36" s="35">
        <v>1.8820285935951939</v>
      </c>
      <c r="N36" s="35">
        <v>64.164781630883695</v>
      </c>
    </row>
    <row r="37" spans="2:16" x14ac:dyDescent="0.25">
      <c r="F37" s="32" t="s">
        <v>17</v>
      </c>
      <c r="L37" s="35">
        <v>0.2765589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162.9167252962767</v>
      </c>
      <c r="N39" s="10">
        <v>123.11170490695979</v>
      </c>
    </row>
    <row r="40" spans="2:16" x14ac:dyDescent="0.25">
      <c r="F40" s="32" t="s">
        <v>16</v>
      </c>
      <c r="L40" s="35">
        <v>0.14255748045727712</v>
      </c>
      <c r="N40" s="35">
        <v>-2.1000003814697266E-7</v>
      </c>
    </row>
    <row r="41" spans="2:16" x14ac:dyDescent="0.25">
      <c r="F41" s="32" t="s">
        <v>17</v>
      </c>
      <c r="L41" s="35">
        <v>162.77416781581942</v>
      </c>
      <c r="N41" s="35">
        <v>123.11170511695983</v>
      </c>
    </row>
    <row r="42" spans="2:16" ht="7.5" customHeight="1" x14ac:dyDescent="0.25">
      <c r="L42" s="35"/>
      <c r="N42" s="35"/>
    </row>
    <row r="43" spans="2:16" x14ac:dyDescent="0.25">
      <c r="D43" s="30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1146.8282189950098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447.83463438611699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7289.2960408049939</v>
      </c>
      <c r="N49" s="29">
        <v>0</v>
      </c>
      <c r="P49" s="36"/>
    </row>
    <row r="50" spans="1:16" x14ac:dyDescent="0.25">
      <c r="C50" s="24"/>
      <c r="H50" s="14"/>
      <c r="I50" s="8" t="s">
        <v>29</v>
      </c>
      <c r="L50" s="37">
        <v>9975110.0600000005</v>
      </c>
      <c r="N50" s="37">
        <v>0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327.06807598077012</v>
      </c>
      <c r="N52" s="29">
        <v>7969.7073323825207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8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8" t="s">
        <v>79</v>
      </c>
      <c r="G55" s="14"/>
      <c r="L55" s="10">
        <v>-2402.0665686136299</v>
      </c>
      <c r="N55" s="10">
        <v>-75.081470417209303</v>
      </c>
      <c r="P55" s="38"/>
    </row>
    <row r="56" spans="1:16" ht="15.75" customHeight="1" x14ac:dyDescent="0.25">
      <c r="C56" s="16"/>
      <c r="G56" s="14" t="s">
        <v>32</v>
      </c>
      <c r="L56" s="33">
        <v>-2533.5125432421396</v>
      </c>
      <c r="M56" s="34"/>
      <c r="N56" s="33">
        <v>164.85916327150102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2729.1346445944</v>
      </c>
      <c r="N57" s="10">
        <v>8044.7888027997305</v>
      </c>
    </row>
    <row r="58" spans="1:16" s="44" customFormat="1" ht="15.75" customHeight="1" x14ac:dyDescent="0.2">
      <c r="G58" s="14" t="s">
        <v>32</v>
      </c>
      <c r="L58" s="33">
        <v>2264.46174273306</v>
      </c>
      <c r="M58" s="45"/>
      <c r="N58" s="33">
        <v>4311.8537241733902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56.774420598543735</v>
      </c>
      <c r="N60" s="10">
        <v>72395.251231999995</v>
      </c>
    </row>
    <row r="61" spans="1:16" x14ac:dyDescent="0.25">
      <c r="E61" s="40" t="s">
        <v>31</v>
      </c>
      <c r="G61" s="8" t="s">
        <v>140</v>
      </c>
      <c r="L61" s="10">
        <v>0</v>
      </c>
    </row>
    <row r="62" spans="1:16" x14ac:dyDescent="0.25">
      <c r="G62" s="8" t="s">
        <v>79</v>
      </c>
      <c r="L62" s="10">
        <v>56.774420598543735</v>
      </c>
    </row>
    <row r="63" spans="1:16" ht="90.75" customHeight="1" x14ac:dyDescent="0.25">
      <c r="G63" s="129" t="s">
        <v>319</v>
      </c>
      <c r="L63" s="130">
        <v>0</v>
      </c>
      <c r="M63" s="141"/>
      <c r="N63" s="130">
        <v>72395.251231999995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/>
      <c r="C66" s="125" t="str">
        <f>C3</f>
        <v xml:space="preserve">as at  end </v>
      </c>
      <c r="D66" s="126">
        <v>39722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0</v>
      </c>
      <c r="M68" s="47"/>
      <c r="N68" s="29">
        <v>-81883.628894945752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-74174.075146788848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-5623.6231044203214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-2085.9306437365899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-12242.74263732731</v>
      </c>
      <c r="M75" s="47"/>
      <c r="N75" s="29">
        <v>-122.71833893441904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-17395.58063196556</v>
      </c>
      <c r="M77" s="50"/>
      <c r="N77" s="29">
        <v>-665.33978819625406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-4273.811119231018</v>
      </c>
      <c r="M79" s="47"/>
      <c r="N79" s="10">
        <v>-427.231869517929</v>
      </c>
    </row>
    <row r="80" spans="1:14" x14ac:dyDescent="0.25">
      <c r="B80" s="8"/>
      <c r="I80" s="13"/>
      <c r="J80" s="49" t="s">
        <v>39</v>
      </c>
      <c r="K80" s="49"/>
      <c r="L80" s="10">
        <v>-4879.2353710982206</v>
      </c>
      <c r="M80" s="47"/>
      <c r="N80" s="10">
        <v>-238.10791867832506</v>
      </c>
    </row>
    <row r="81" spans="2:14" x14ac:dyDescent="0.25">
      <c r="B81" s="8"/>
      <c r="I81" s="13"/>
      <c r="J81" s="48" t="s">
        <v>40</v>
      </c>
      <c r="K81" s="48"/>
      <c r="L81" s="10">
        <v>-8242.5341416363208</v>
      </c>
      <c r="M81" s="47"/>
      <c r="N81" s="10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5152.8379946382502</v>
      </c>
      <c r="M83" s="47"/>
      <c r="N83" s="29">
        <v>542.62144926183498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389.5378</v>
      </c>
      <c r="M85" s="47"/>
      <c r="N85" s="10">
        <v>423.56748992267296</v>
      </c>
    </row>
    <row r="86" spans="2:14" x14ac:dyDescent="0.25">
      <c r="B86" s="8"/>
      <c r="I86" s="13"/>
      <c r="J86" s="49" t="s">
        <v>39</v>
      </c>
      <c r="K86" s="49"/>
      <c r="L86" s="10">
        <v>1217.0703537417801</v>
      </c>
      <c r="M86" s="47"/>
      <c r="N86" s="10">
        <v>119.05395933916201</v>
      </c>
    </row>
    <row r="87" spans="2:14" x14ac:dyDescent="0.25">
      <c r="B87" s="8"/>
      <c r="I87" s="13"/>
      <c r="J87" s="48" t="s">
        <v>40</v>
      </c>
      <c r="K87" s="48"/>
      <c r="L87" s="10">
        <v>3546.2298408964707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-7759.3547292151006</v>
      </c>
      <c r="M89" s="80"/>
      <c r="N89" s="19">
        <v>-424.88049599999999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-7431.1459454886854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-6039.2833034035903</v>
      </c>
      <c r="N91" s="10">
        <v>0</v>
      </c>
    </row>
    <row r="92" spans="2:14" x14ac:dyDescent="0.25">
      <c r="B92" s="8"/>
      <c r="J92" s="49" t="s">
        <v>39</v>
      </c>
      <c r="L92" s="10">
        <v>-926.81205440129304</v>
      </c>
      <c r="N92" s="10">
        <v>0</v>
      </c>
    </row>
    <row r="93" spans="2:14" x14ac:dyDescent="0.25">
      <c r="B93" s="8"/>
      <c r="J93" s="48" t="s">
        <v>40</v>
      </c>
      <c r="L93" s="10">
        <v>-465.05058768380303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30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-453.14224771787502</v>
      </c>
      <c r="M100" s="80"/>
      <c r="N100" s="19">
        <v>-424.88049599999999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-453.14224771787502</v>
      </c>
      <c r="N101" s="10">
        <v>-424.88049599999999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30" t="s">
        <v>223</v>
      </c>
      <c r="I105" s="16" t="s">
        <v>46</v>
      </c>
      <c r="J105" s="13"/>
      <c r="K105" s="13"/>
      <c r="L105" s="19">
        <v>124.93346399146</v>
      </c>
      <c r="M105" s="80"/>
      <c r="N105" s="19">
        <v>0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124.93346399146</v>
      </c>
      <c r="N106" s="10">
        <v>0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-20002.097366542414</v>
      </c>
      <c r="M109" s="80"/>
      <c r="N109" s="19">
        <v>-82431.227729880178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/>
      <c r="B116" s="14"/>
      <c r="C116" s="125" t="str">
        <f>C3</f>
        <v xml:space="preserve">as at  end </v>
      </c>
      <c r="D116" s="126">
        <f>D3</f>
        <v>39722</v>
      </c>
      <c r="I116" s="91" t="str">
        <f>J2</f>
        <v>US$ millions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tr">
        <f>J2</f>
        <v>US$ millions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C151" s="125" t="str">
        <f>C3</f>
        <v xml:space="preserve">as at  end </v>
      </c>
      <c r="D151" s="126">
        <f>D3</f>
        <v>39722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7378.36572078053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2783.24009858924</v>
      </c>
      <c r="M159" s="52"/>
      <c r="N159" s="62">
        <v>8155.2938372542494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8" t="s">
        <v>65</v>
      </c>
      <c r="J161" s="44"/>
      <c r="K161" s="44"/>
      <c r="L161" s="61">
        <v>-2345.2921480151322</v>
      </c>
      <c r="M161" s="52"/>
      <c r="N161" s="61">
        <v>-75.081470417201984</v>
      </c>
    </row>
    <row r="162" spans="1:14" x14ac:dyDescent="0.25">
      <c r="I162" s="8" t="s">
        <v>66</v>
      </c>
      <c r="J162" s="44"/>
      <c r="K162" s="44"/>
      <c r="L162" s="41">
        <v>74.188926784108233</v>
      </c>
      <c r="N162" s="41">
        <v>-328.73882041586796</v>
      </c>
    </row>
    <row r="163" spans="1:14" x14ac:dyDescent="0.25">
      <c r="I163" s="8" t="s">
        <v>67</v>
      </c>
      <c r="J163" s="44"/>
      <c r="K163" s="44"/>
      <c r="L163" s="41">
        <v>-2413.9067796090803</v>
      </c>
      <c r="N163" s="41">
        <v>253.99204041556311</v>
      </c>
    </row>
    <row r="164" spans="1:14" x14ac:dyDescent="0.25">
      <c r="I164" s="8" t="s">
        <v>68</v>
      </c>
      <c r="J164" s="44"/>
      <c r="K164" s="44"/>
      <c r="L164" s="41">
        <v>-5.5742951901596296</v>
      </c>
      <c r="N164" s="41">
        <v>-0.33469041689710105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1"/>
      <c r="J174" s="13"/>
      <c r="K174" s="13"/>
      <c r="L174" s="13"/>
      <c r="M174" s="75"/>
      <c r="N174" s="13"/>
    </row>
    <row r="175" spans="1:14" ht="15" customHeight="1" x14ac:dyDescent="0.25">
      <c r="C175" s="7"/>
      <c r="J175" s="13"/>
      <c r="K175" s="13"/>
      <c r="L175" s="134"/>
      <c r="M175" s="18"/>
      <c r="N175" s="134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135" t="s">
        <v>225</v>
      </c>
      <c r="K179" s="13"/>
      <c r="L179" s="136">
        <v>50201.036413454909</v>
      </c>
      <c r="M179" s="136"/>
      <c r="N179" s="136">
        <v>13568.133960063808</v>
      </c>
    </row>
    <row r="180" spans="1:14" x14ac:dyDescent="0.25">
      <c r="C180" s="7"/>
      <c r="J180" s="135" t="s">
        <v>226</v>
      </c>
      <c r="K180" s="13"/>
      <c r="L180" s="136">
        <f>L55</f>
        <v>-2402.0665686136299</v>
      </c>
      <c r="M180" s="136"/>
      <c r="N180" s="136">
        <f>N55</f>
        <v>-75.081470417209303</v>
      </c>
    </row>
    <row r="181" spans="1:14" x14ac:dyDescent="0.25">
      <c r="C181" s="7"/>
      <c r="I181" s="135"/>
      <c r="J181" s="135" t="s">
        <v>227</v>
      </c>
      <c r="K181" s="13"/>
      <c r="L181" s="137">
        <v>-453.14224771787502</v>
      </c>
      <c r="M181" s="136"/>
      <c r="N181" s="137">
        <v>-424.88049572582901</v>
      </c>
    </row>
    <row r="182" spans="1:14" x14ac:dyDescent="0.25">
      <c r="C182" s="7"/>
      <c r="J182" s="135" t="s">
        <v>228</v>
      </c>
      <c r="K182" s="13"/>
      <c r="L182" s="136">
        <f>L179+L180-L181</f>
        <v>48252.11209255916</v>
      </c>
      <c r="M182" s="136"/>
      <c r="N182" s="136">
        <f>N179+N180-N181</f>
        <v>13917.932985372427</v>
      </c>
    </row>
    <row r="183" spans="1:14" x14ac:dyDescent="0.25">
      <c r="C183" s="7"/>
      <c r="D183" s="44"/>
      <c r="E183" s="44"/>
      <c r="F183" s="44"/>
      <c r="J183" s="97"/>
      <c r="K183" s="13"/>
      <c r="L183" s="62"/>
      <c r="M183" s="61"/>
      <c r="N183" s="62"/>
    </row>
    <row r="184" spans="1:14" x14ac:dyDescent="0.25">
      <c r="C184" s="7"/>
      <c r="D184" s="44"/>
      <c r="E184" s="44"/>
      <c r="F184" s="44"/>
      <c r="L184" s="8"/>
      <c r="M184" s="8"/>
      <c r="N184" s="8"/>
    </row>
    <row r="185" spans="1:14" x14ac:dyDescent="0.25">
      <c r="C185" s="7"/>
      <c r="D185" s="142"/>
      <c r="E185" s="44"/>
      <c r="F185" s="44"/>
      <c r="L185" s="8"/>
      <c r="M185" s="75"/>
      <c r="N185" s="8"/>
    </row>
    <row r="186" spans="1:14" x14ac:dyDescent="0.25">
      <c r="D186" s="8" t="s">
        <v>229</v>
      </c>
      <c r="K186" s="13"/>
      <c r="L186" s="41"/>
      <c r="M186" s="41"/>
      <c r="N186" s="41"/>
    </row>
    <row r="187" spans="1:14" x14ac:dyDescent="0.25">
      <c r="D187" s="8" t="s">
        <v>230</v>
      </c>
      <c r="J187" s="76"/>
      <c r="K187" s="13"/>
      <c r="L187" s="41"/>
      <c r="M187" s="41"/>
      <c r="N187" s="41"/>
    </row>
    <row r="188" spans="1:14" x14ac:dyDescent="0.25">
      <c r="K188" s="13"/>
      <c r="L188" s="41"/>
      <c r="M188" s="41"/>
      <c r="N188" s="41"/>
    </row>
    <row r="189" spans="1:14" x14ac:dyDescent="0.25">
      <c r="K189" s="13"/>
      <c r="L189" s="41"/>
      <c r="M189" s="41"/>
      <c r="N189" s="41"/>
    </row>
    <row r="190" spans="1:14" x14ac:dyDescent="0.25"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3" man="1"/>
    <brk id="63" max="13" man="1"/>
    <brk id="112" max="13" man="1"/>
    <brk id="149" max="13" man="1"/>
    <brk id="184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11.28515625" style="8" customWidth="1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321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12701.480261757553</v>
      </c>
      <c r="M8" s="41"/>
      <c r="N8" s="41">
        <v>42930.069884612974</v>
      </c>
    </row>
    <row r="9" spans="1:15" x14ac:dyDescent="0.25">
      <c r="C9" s="7"/>
      <c r="J9" s="76" t="s">
        <v>101</v>
      </c>
      <c r="K9" s="13"/>
      <c r="L9" s="41">
        <v>22716.472404855769</v>
      </c>
      <c r="M9" s="41"/>
      <c r="N9" s="41">
        <v>14700.957447255794</v>
      </c>
    </row>
    <row r="10" spans="1:15" x14ac:dyDescent="0.25">
      <c r="C10" s="7"/>
      <c r="J10" s="8" t="s">
        <v>102</v>
      </c>
      <c r="K10" s="13"/>
      <c r="L10" s="41">
        <v>7179.7491292604946</v>
      </c>
      <c r="M10" s="41"/>
      <c r="N10" s="41">
        <v>793.34744758360739</v>
      </c>
    </row>
    <row r="11" spans="1:15" x14ac:dyDescent="0.25">
      <c r="C11" s="7"/>
      <c r="J11" s="8" t="s">
        <v>103</v>
      </c>
      <c r="K11" s="13"/>
      <c r="L11" s="41">
        <v>9.1441103878566636</v>
      </c>
      <c r="M11" s="41"/>
      <c r="N11" s="41">
        <v>3.6472387167168305</v>
      </c>
    </row>
    <row r="12" spans="1:15" x14ac:dyDescent="0.25">
      <c r="C12" s="7"/>
      <c r="J12" s="13" t="s">
        <v>104</v>
      </c>
      <c r="K12" s="13"/>
      <c r="L12" s="10">
        <v>1710.6397744182982</v>
      </c>
      <c r="M12" s="13"/>
    </row>
    <row r="13" spans="1:15" x14ac:dyDescent="0.25">
      <c r="C13" s="7"/>
      <c r="J13" s="8" t="s">
        <v>105</v>
      </c>
      <c r="L13" s="10">
        <v>8822.9847950000003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53140.470475679977</v>
      </c>
      <c r="M15" s="61"/>
      <c r="N15" s="62">
        <v>58428.022018169089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-5441.432026219999</v>
      </c>
      <c r="M19" s="41"/>
      <c r="N19" s="41">
        <v>-42931.753140022265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-15447.982249045299</v>
      </c>
      <c r="M20" s="41"/>
      <c r="N20" s="41">
        <v>-14695.623039915912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-3545.088024908152</v>
      </c>
      <c r="M21" s="41"/>
      <c r="N21" s="41">
        <v>-793.99316993876596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-3.6126920949321901</v>
      </c>
      <c r="M22" s="41"/>
      <c r="N22" s="41">
        <v>-2.1839651498443753</v>
      </c>
    </row>
    <row r="23" spans="3:14" x14ac:dyDescent="0.25">
      <c r="I23" s="43"/>
      <c r="J23" s="8" t="s">
        <v>104</v>
      </c>
      <c r="L23" s="10">
        <v>-2979.0708654</v>
      </c>
    </row>
    <row r="24" spans="3:14" x14ac:dyDescent="0.25">
      <c r="I24" s="43"/>
      <c r="J24" s="13" t="s">
        <v>105</v>
      </c>
      <c r="K24" s="13"/>
      <c r="M24" s="13"/>
      <c r="N24" s="41">
        <v>0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-27417.185857668384</v>
      </c>
      <c r="M26" s="61"/>
      <c r="N26" s="62">
        <v>-58423.553315026787</v>
      </c>
    </row>
    <row r="30" spans="3:14" x14ac:dyDescent="0.25">
      <c r="I30" s="30" t="s">
        <v>212</v>
      </c>
      <c r="J30" s="8" t="s">
        <v>213</v>
      </c>
      <c r="L30" s="10">
        <v>52012.367368903717</v>
      </c>
      <c r="N30" s="10">
        <v>55008.560348840838</v>
      </c>
    </row>
    <row r="31" spans="3:14" x14ac:dyDescent="0.25">
      <c r="J31" s="8" t="s">
        <v>214</v>
      </c>
      <c r="L31" s="10">
        <v>8.3662565171543974</v>
      </c>
      <c r="N31" s="10">
        <v>3964.1295954110028</v>
      </c>
    </row>
    <row r="32" spans="3:14" x14ac:dyDescent="0.25">
      <c r="L32" s="19">
        <v>52020.733625420871</v>
      </c>
      <c r="N32" s="19">
        <v>58972.689944251841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55000000000000004" right="0.5" top="0.35" bottom="0.53" header="0.36" footer="0.5"/>
  <pageSetup paperSize="9" scale="84" orientation="landscape" r:id="rId1"/>
  <headerFooter alignWithMargins="0"/>
  <rowBreaks count="1" manualBreakCount="1">
    <brk id="18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90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42185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127289.49015289985</v>
      </c>
      <c r="M8" s="23"/>
      <c r="N8" s="23">
        <v>26605.372444728575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89943.624411809869</v>
      </c>
      <c r="M10" s="29"/>
      <c r="N10" s="29">
        <v>9071.9863248061047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89477.687196152314</v>
      </c>
      <c r="N12" s="19">
        <v>8686.8664180389878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85025.782618566445</v>
      </c>
      <c r="M14" s="705"/>
      <c r="N14" s="19">
        <v>5765.424405440418</v>
      </c>
    </row>
    <row r="15" spans="1:15" ht="15" customHeight="1" x14ac:dyDescent="0.25">
      <c r="D15" s="630" t="s">
        <v>12</v>
      </c>
      <c r="E15" s="711" t="s">
        <v>13</v>
      </c>
      <c r="L15" s="10">
        <v>84563.89483371751</v>
      </c>
      <c r="N15" s="10">
        <v>5765.424405440418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461.88778484893305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461.88778484893305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19">
        <v>4451.9045775858649</v>
      </c>
      <c r="M23" s="705"/>
      <c r="N23" s="19">
        <v>2921.4420125985703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3702.9606772279712</v>
      </c>
      <c r="M24" s="632"/>
      <c r="N24" s="10">
        <v>2921.4420125985703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748.94390035789399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748.94390035789399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465.93721565755294</v>
      </c>
      <c r="M32" s="705"/>
      <c r="N32" s="19">
        <v>385.11990676711702</v>
      </c>
    </row>
    <row r="33" spans="1:16" ht="7.5" customHeight="1" x14ac:dyDescent="0.2">
      <c r="A33" s="627"/>
      <c r="L33" s="19"/>
      <c r="N33" s="19"/>
    </row>
    <row r="34" spans="1:16" ht="12" x14ac:dyDescent="0.2">
      <c r="A34" s="627"/>
      <c r="D34" s="630" t="s">
        <v>12</v>
      </c>
      <c r="E34" s="627" t="s">
        <v>22</v>
      </c>
      <c r="L34" s="10">
        <v>320.11090835874734</v>
      </c>
      <c r="N34" s="10">
        <v>23.121360867942183</v>
      </c>
    </row>
    <row r="35" spans="1:16" ht="12" x14ac:dyDescent="0.2">
      <c r="A35" s="627"/>
      <c r="D35" s="630" t="s">
        <v>14</v>
      </c>
      <c r="E35" s="627" t="s">
        <v>23</v>
      </c>
      <c r="L35" s="10">
        <v>140.34032862175684</v>
      </c>
      <c r="N35" s="10">
        <v>358.31012011082987</v>
      </c>
    </row>
    <row r="36" spans="1:16" ht="15.75" customHeight="1" x14ac:dyDescent="0.2">
      <c r="A36" s="627"/>
      <c r="F36" s="710" t="s">
        <v>16</v>
      </c>
      <c r="L36" s="35">
        <v>140.33840162175684</v>
      </c>
      <c r="N36" s="35">
        <v>358.31012011082987</v>
      </c>
    </row>
    <row r="37" spans="1:16" ht="12" x14ac:dyDescent="0.2">
      <c r="A37" s="627"/>
      <c r="F37" s="710" t="s">
        <v>17</v>
      </c>
      <c r="L37" s="35">
        <v>1.9269999999999999E-3</v>
      </c>
      <c r="N37" s="35">
        <v>0</v>
      </c>
    </row>
    <row r="38" spans="1:16" ht="12" x14ac:dyDescent="0.2">
      <c r="A38" s="627"/>
      <c r="D38" s="630" t="s">
        <v>18</v>
      </c>
      <c r="E38" s="627" t="s">
        <v>24</v>
      </c>
      <c r="L38" s="10">
        <v>5.4859786770487631</v>
      </c>
      <c r="N38" s="10">
        <v>3.6884257883449325</v>
      </c>
    </row>
    <row r="39" spans="1:16" ht="12" x14ac:dyDescent="0.2">
      <c r="A39" s="627"/>
      <c r="F39" s="710" t="s">
        <v>16</v>
      </c>
      <c r="L39" s="35">
        <v>0.59248870415636012</v>
      </c>
      <c r="N39" s="35">
        <v>0</v>
      </c>
    </row>
    <row r="40" spans="1:16" ht="12" x14ac:dyDescent="0.2">
      <c r="A40" s="627"/>
      <c r="F40" s="710" t="s">
        <v>17</v>
      </c>
      <c r="L40" s="35">
        <v>4.8934899728924037</v>
      </c>
      <c r="N40" s="35">
        <v>3.6884257883449325</v>
      </c>
    </row>
    <row r="41" spans="1:16" ht="7.5" customHeight="1" x14ac:dyDescent="0.2">
      <c r="A41" s="627"/>
      <c r="L41" s="35"/>
      <c r="N41" s="35"/>
    </row>
    <row r="42" spans="1:16" ht="12" x14ac:dyDescent="0.2">
      <c r="A42" s="627"/>
      <c r="D42" s="630"/>
      <c r="M42" s="709"/>
    </row>
    <row r="43" spans="1:16" ht="7.5" customHeight="1" x14ac:dyDescent="0.2">
      <c r="A43" s="627"/>
      <c r="L43" s="19"/>
      <c r="N43" s="19"/>
    </row>
    <row r="44" spans="1:16" ht="12.75" x14ac:dyDescent="0.2">
      <c r="A44" s="627"/>
      <c r="B44" s="649">
        <v>2</v>
      </c>
      <c r="C44" s="690" t="s">
        <v>25</v>
      </c>
      <c r="L44" s="29">
        <v>4271.8291233505133</v>
      </c>
      <c r="N44" s="29">
        <v>0</v>
      </c>
      <c r="P44" s="36"/>
    </row>
    <row r="46" spans="1:16" ht="12.75" x14ac:dyDescent="0.2">
      <c r="A46" s="627"/>
      <c r="B46" s="649">
        <v>3</v>
      </c>
      <c r="C46" s="690" t="s">
        <v>26</v>
      </c>
      <c r="L46" s="29">
        <v>13526.402968498644</v>
      </c>
      <c r="N46" s="29">
        <v>0</v>
      </c>
      <c r="P46" s="36"/>
    </row>
    <row r="47" spans="1:16" ht="12.75" x14ac:dyDescent="0.2">
      <c r="A47" s="627"/>
      <c r="C47" s="690"/>
      <c r="P47" s="36"/>
    </row>
    <row r="48" spans="1:16" ht="12.75" x14ac:dyDescent="0.2">
      <c r="A48" s="627"/>
      <c r="B48" s="649">
        <v>4</v>
      </c>
      <c r="C48" s="690" t="s">
        <v>27</v>
      </c>
      <c r="H48" s="651"/>
      <c r="I48" s="627" t="s">
        <v>28</v>
      </c>
      <c r="L48" s="29">
        <v>11678.949899905174</v>
      </c>
      <c r="N48" s="29">
        <v>0</v>
      </c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9976042.2149999999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30</v>
      </c>
      <c r="G51" s="651"/>
      <c r="L51" s="29">
        <v>7868.6837493356461</v>
      </c>
      <c r="M51" s="632"/>
      <c r="N51" s="29">
        <v>17533.38611992247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4229.687108949247</v>
      </c>
      <c r="M54" s="632"/>
      <c r="N54" s="10">
        <v>917.74019527747191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4194.0684663131642</v>
      </c>
      <c r="M55" s="707"/>
      <c r="N55" s="33">
        <v>692.35103951236295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3638.9966403863987</v>
      </c>
      <c r="M56" s="632"/>
      <c r="N56" s="10">
        <v>16615.645924644996</v>
      </c>
      <c r="O56" s="635"/>
    </row>
    <row r="57" spans="2:16" s="612" customFormat="1" ht="15.75" customHeight="1" x14ac:dyDescent="0.2">
      <c r="G57" s="651" t="s">
        <v>32</v>
      </c>
      <c r="L57" s="33">
        <v>1279.7289704530549</v>
      </c>
      <c r="M57" s="706"/>
      <c r="N57" s="33">
        <v>7710.2541052405495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27.172157631136688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27.172157631136688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5" x14ac:dyDescent="0.25">
      <c r="G65" s="702"/>
      <c r="H65" s="702"/>
      <c r="I65" s="702"/>
      <c r="J65" s="702"/>
      <c r="K65" s="702"/>
      <c r="L65" s="570"/>
      <c r="M65" s="570"/>
      <c r="N65" s="701"/>
      <c r="O65" s="627"/>
    </row>
    <row r="66" spans="1:15" x14ac:dyDescent="0.25">
      <c r="G66" s="702"/>
      <c r="H66" s="702"/>
      <c r="I66" s="702"/>
      <c r="J66" s="702"/>
      <c r="K66" s="702"/>
      <c r="L66" s="570"/>
      <c r="M66" s="570"/>
      <c r="N66" s="701"/>
      <c r="O66" s="627"/>
    </row>
    <row r="67" spans="1:15" x14ac:dyDescent="0.25">
      <c r="G67" s="702"/>
      <c r="H67" s="702"/>
      <c r="I67" s="702"/>
      <c r="J67" s="702"/>
      <c r="K67" s="702"/>
      <c r="L67" s="570"/>
      <c r="M67" s="570"/>
      <c r="N67" s="701"/>
      <c r="O67" s="627"/>
    </row>
    <row r="68" spans="1:15" x14ac:dyDescent="0.25">
      <c r="A68" s="685" t="s">
        <v>80</v>
      </c>
      <c r="N68" s="700" t="s">
        <v>1</v>
      </c>
      <c r="O68" s="627"/>
    </row>
    <row r="70" spans="1:15" x14ac:dyDescent="0.25">
      <c r="A70" s="651"/>
      <c r="C70" s="683" t="s">
        <v>98</v>
      </c>
      <c r="D70" s="682">
        <v>42185</v>
      </c>
      <c r="L70" s="17" t="s">
        <v>3</v>
      </c>
      <c r="M70" s="677"/>
      <c r="N70" s="17" t="s">
        <v>4</v>
      </c>
      <c r="O70" s="627"/>
    </row>
    <row r="72" spans="1:15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-14929.021472827206</v>
      </c>
      <c r="O72" s="627"/>
    </row>
    <row r="73" spans="1:15" x14ac:dyDescent="0.25">
      <c r="C73" s="680"/>
      <c r="D73" s="651"/>
      <c r="I73" s="635"/>
      <c r="M73" s="647"/>
      <c r="O73" s="627"/>
    </row>
    <row r="74" spans="1:15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-3680.9637084721257</v>
      </c>
      <c r="O74" s="627"/>
    </row>
    <row r="75" spans="1:15" x14ac:dyDescent="0.25">
      <c r="I75" s="635"/>
      <c r="J75" s="698" t="s">
        <v>39</v>
      </c>
      <c r="K75" s="698"/>
      <c r="L75" s="10">
        <v>0</v>
      </c>
      <c r="M75" s="647"/>
      <c r="N75" s="10">
        <v>-6870.2634310150806</v>
      </c>
      <c r="O75" s="627"/>
    </row>
    <row r="76" spans="1:15" x14ac:dyDescent="0.25">
      <c r="I76" s="635"/>
      <c r="J76" s="696" t="s">
        <v>40</v>
      </c>
      <c r="K76" s="696"/>
      <c r="L76" s="10">
        <v>0</v>
      </c>
      <c r="M76" s="647"/>
      <c r="N76" s="10">
        <v>-4377.7943333399999</v>
      </c>
      <c r="O76" s="627"/>
    </row>
    <row r="77" spans="1:15" ht="12.75" customHeight="1" x14ac:dyDescent="0.25">
      <c r="L77" s="41"/>
      <c r="M77" s="647"/>
      <c r="N77" s="41"/>
      <c r="O77" s="627"/>
    </row>
    <row r="78" spans="1:15" x14ac:dyDescent="0.25">
      <c r="B78" s="691">
        <v>2</v>
      </c>
      <c r="C78" s="690" t="s">
        <v>41</v>
      </c>
      <c r="I78" s="635"/>
      <c r="J78" s="635"/>
      <c r="K78" s="635"/>
      <c r="M78" s="647"/>
      <c r="O78" s="627"/>
    </row>
    <row r="79" spans="1:15" x14ac:dyDescent="0.25">
      <c r="B79" s="691"/>
      <c r="C79" s="690" t="s">
        <v>42</v>
      </c>
      <c r="I79" s="635"/>
      <c r="J79" s="635"/>
      <c r="K79" s="635"/>
      <c r="L79" s="29">
        <v>-9193.6931937988338</v>
      </c>
      <c r="M79" s="647"/>
      <c r="N79" s="29">
        <v>-7245.1693058005749</v>
      </c>
      <c r="O79" s="627"/>
    </row>
    <row r="80" spans="1:15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  <c r="O80" s="627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-14765.097109716022</v>
      </c>
      <c r="M81" s="699"/>
      <c r="N81" s="29">
        <v>-8039.0575027322047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-2445.4581409737179</v>
      </c>
      <c r="M83" s="647"/>
      <c r="N83" s="10">
        <v>-1514.409360715239</v>
      </c>
    </row>
    <row r="84" spans="2:14" s="627" customFormat="1" ht="12" x14ac:dyDescent="0.2">
      <c r="I84" s="635"/>
      <c r="J84" s="698" t="s">
        <v>39</v>
      </c>
      <c r="K84" s="698"/>
      <c r="L84" s="10">
        <v>-2494.1712135441153</v>
      </c>
      <c r="M84" s="647"/>
      <c r="N84" s="10">
        <v>-2933.9651601633273</v>
      </c>
    </row>
    <row r="85" spans="2:14" s="627" customFormat="1" ht="12" x14ac:dyDescent="0.2">
      <c r="I85" s="635"/>
      <c r="J85" s="696" t="s">
        <v>40</v>
      </c>
      <c r="K85" s="696"/>
      <c r="L85" s="10">
        <v>-9825.4677551981895</v>
      </c>
      <c r="M85" s="647"/>
      <c r="N85" s="10">
        <v>-3590.6829818536371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5571.4039159171889</v>
      </c>
      <c r="M87" s="647"/>
      <c r="N87" s="29">
        <v>793.88819693162884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496.27498000000003</v>
      </c>
      <c r="M89" s="647"/>
      <c r="N89" s="10">
        <v>772.74059693162883</v>
      </c>
    </row>
    <row r="90" spans="2:14" s="627" customFormat="1" ht="12" x14ac:dyDescent="0.2">
      <c r="I90" s="635"/>
      <c r="J90" s="698" t="s">
        <v>39</v>
      </c>
      <c r="K90" s="698"/>
      <c r="L90" s="10">
        <v>1130.0741350000001</v>
      </c>
      <c r="M90" s="647"/>
      <c r="N90" s="10">
        <v>21.147600000000001</v>
      </c>
    </row>
    <row r="91" spans="2:14" s="627" customFormat="1" ht="12" x14ac:dyDescent="0.2">
      <c r="I91" s="635"/>
      <c r="J91" s="696" t="s">
        <v>40</v>
      </c>
      <c r="K91" s="696"/>
      <c r="L91" s="10">
        <v>3945.054800917188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-5835.211806309615</v>
      </c>
      <c r="M93" s="699"/>
      <c r="N93" s="29">
        <v>3.1038839999999999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-7149.1736106431754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-4177.2473908814363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-657.50226574418798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-2314.4239540175499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1279.66811833356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665.44280259709706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614.22531573646302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-123.305353</v>
      </c>
      <c r="M104" s="692"/>
      <c r="N104" s="19">
        <v>-722.35920499999997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-123.305353</v>
      </c>
      <c r="M105" s="632"/>
      <c r="N105" s="10">
        <v>-722.35920499999997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157.599039</v>
      </c>
      <c r="M109" s="692"/>
      <c r="N109" s="19">
        <v>725.46308899999997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157.599039</v>
      </c>
      <c r="M110" s="632"/>
      <c r="N110" s="10">
        <v>725.46308899999997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5" ht="42" customHeight="1" x14ac:dyDescent="0.25">
      <c r="B113" s="685" t="s">
        <v>47</v>
      </c>
      <c r="L113" s="19">
        <v>-15028.905000108449</v>
      </c>
      <c r="M113" s="692"/>
      <c r="N113" s="19">
        <v>-22171.086894627781</v>
      </c>
      <c r="O113" s="627"/>
    </row>
    <row r="114" spans="1:15" x14ac:dyDescent="0.25">
      <c r="B114" s="685"/>
      <c r="L114" s="29"/>
      <c r="M114" s="679"/>
      <c r="N114" s="29"/>
      <c r="O114" s="627"/>
    </row>
    <row r="115" spans="1:15" x14ac:dyDescent="0.25">
      <c r="B115" s="650"/>
      <c r="O115" s="627"/>
    </row>
    <row r="116" spans="1:15" x14ac:dyDescent="0.25">
      <c r="B116" s="627"/>
      <c r="O116" s="627"/>
    </row>
    <row r="117" spans="1:15" ht="17.25" customHeight="1" x14ac:dyDescent="0.25">
      <c r="B117" s="627"/>
      <c r="O117" s="627"/>
    </row>
    <row r="118" spans="1:15" x14ac:dyDescent="0.25">
      <c r="A118" s="685" t="s">
        <v>84</v>
      </c>
      <c r="B118" s="627"/>
      <c r="O118" s="627"/>
    </row>
    <row r="120" spans="1:15" x14ac:dyDescent="0.25">
      <c r="A120" s="651"/>
      <c r="B120" s="651"/>
      <c r="C120" s="683" t="s">
        <v>98</v>
      </c>
      <c r="D120" s="682">
        <v>42185</v>
      </c>
      <c r="I120" s="695" t="s">
        <v>1</v>
      </c>
      <c r="L120" s="17" t="s">
        <v>3</v>
      </c>
      <c r="M120" s="677"/>
      <c r="N120" s="17" t="s">
        <v>4</v>
      </c>
      <c r="O120" s="627"/>
    </row>
    <row r="121" spans="1:15" x14ac:dyDescent="0.25">
      <c r="I121" s="680"/>
      <c r="J121" s="680"/>
      <c r="K121" s="680"/>
      <c r="L121" s="632"/>
      <c r="N121" s="632"/>
      <c r="O121" s="627"/>
    </row>
    <row r="122" spans="1:15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  <c r="O122" s="627"/>
    </row>
    <row r="123" spans="1:15" x14ac:dyDescent="0.25">
      <c r="I123" s="635"/>
      <c r="J123" s="635"/>
      <c r="K123" s="635"/>
      <c r="M123" s="647"/>
      <c r="O123" s="627"/>
    </row>
    <row r="124" spans="1:15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  <c r="O124" s="627"/>
    </row>
    <row r="125" spans="1:15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  <c r="O125" s="627"/>
    </row>
    <row r="126" spans="1:15" x14ac:dyDescent="0.25">
      <c r="I126" s="635"/>
      <c r="J126" s="635"/>
      <c r="K126" s="635"/>
      <c r="M126" s="647"/>
      <c r="O126" s="627"/>
    </row>
    <row r="127" spans="1:15" x14ac:dyDescent="0.25">
      <c r="I127" s="635"/>
      <c r="J127" s="635"/>
      <c r="K127" s="635"/>
      <c r="M127" s="647"/>
      <c r="O127" s="627"/>
    </row>
    <row r="128" spans="1:15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  <c r="O128" s="627"/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42185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7020.403492537087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5011.8525765407721</v>
      </c>
      <c r="M149" s="679"/>
      <c r="N149" s="62">
        <v>16873.169818082199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4313.8393090120308</v>
      </c>
      <c r="M151" s="679"/>
      <c r="N151" s="61">
        <v>917.74019527749294</v>
      </c>
    </row>
    <row r="152" spans="1:17" x14ac:dyDescent="0.25">
      <c r="I152" s="627" t="s">
        <v>66</v>
      </c>
      <c r="J152" s="612"/>
      <c r="K152" s="612"/>
      <c r="L152" s="41">
        <v>40.013357587668615</v>
      </c>
      <c r="N152" s="41">
        <v>443.33696039106502</v>
      </c>
    </row>
    <row r="153" spans="1:17" x14ac:dyDescent="0.25">
      <c r="I153" s="627" t="s">
        <v>67</v>
      </c>
      <c r="J153" s="612"/>
      <c r="K153" s="612"/>
      <c r="L153" s="41">
        <v>3959.6829633879479</v>
      </c>
      <c r="N153" s="41">
        <v>464.83946996858998</v>
      </c>
    </row>
    <row r="154" spans="1:17" x14ac:dyDescent="0.25">
      <c r="I154" s="627" t="s">
        <v>68</v>
      </c>
      <c r="J154" s="612"/>
      <c r="K154" s="612"/>
      <c r="L154" s="41">
        <v>314.14298803641401</v>
      </c>
      <c r="N154" s="41">
        <v>9.5637649178380713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122936.49769064</v>
      </c>
      <c r="M169" s="526"/>
      <c r="N169" s="526">
        <v>24965.273044064688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v>4229.687108949247</v>
      </c>
      <c r="M170" s="526"/>
      <c r="N170" s="526">
        <v>917.74019527747191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-123.305353310599</v>
      </c>
      <c r="M171" s="526"/>
      <c r="N171" s="527">
        <v>-722.35920538641403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v>127289.49015289985</v>
      </c>
      <c r="M172" s="526"/>
      <c r="N172" s="526">
        <v>26605.372444728571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5" x14ac:dyDescent="0.25">
      <c r="D177" s="627" t="s">
        <v>230</v>
      </c>
      <c r="J177" s="644"/>
      <c r="K177" s="635"/>
      <c r="L177" s="41"/>
      <c r="M177" s="41"/>
      <c r="N177" s="41"/>
      <c r="O177" s="627"/>
    </row>
    <row r="178" spans="1:15" x14ac:dyDescent="0.25">
      <c r="K178" s="635"/>
      <c r="L178" s="41"/>
      <c r="M178" s="41"/>
      <c r="N178" s="41"/>
      <c r="O178" s="627"/>
    </row>
    <row r="179" spans="1:15" x14ac:dyDescent="0.25">
      <c r="K179" s="635"/>
      <c r="L179" s="41"/>
      <c r="M179" s="41"/>
      <c r="N179" s="41"/>
      <c r="O179" s="627"/>
    </row>
    <row r="180" spans="1:15" x14ac:dyDescent="0.25">
      <c r="J180" s="635"/>
      <c r="K180" s="635"/>
      <c r="L180" s="75"/>
      <c r="M180" s="635"/>
      <c r="N180" s="75"/>
      <c r="O180" s="627"/>
    </row>
    <row r="181" spans="1:15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  <c r="O181" s="627"/>
    </row>
    <row r="186" spans="1:15" x14ac:dyDescent="0.25">
      <c r="F186" s="630"/>
      <c r="O186" s="627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3.140625" style="8" customWidth="1"/>
    <col min="12" max="12" width="17.5703125" style="10" customWidth="1"/>
    <col min="13" max="13" width="23.710937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321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52020.733625420988</v>
      </c>
      <c r="N8" s="23">
        <v>18962.768268251821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37703.848571681512</v>
      </c>
      <c r="N10" s="29">
        <v>6969.9510194774912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36261.268820776131</v>
      </c>
      <c r="N12" s="19">
        <v>6641.3805657515204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34410.871331515671</v>
      </c>
      <c r="M14" s="21"/>
      <c r="N14" s="19">
        <v>6641.3805657515204</v>
      </c>
    </row>
    <row r="15" spans="1:15" ht="15" customHeight="1" x14ac:dyDescent="0.25">
      <c r="D15" s="30" t="s">
        <v>12</v>
      </c>
      <c r="E15" s="31" t="s">
        <v>13</v>
      </c>
      <c r="L15" s="10">
        <v>33348.082048019402</v>
      </c>
      <c r="N15" s="10">
        <v>6539.0701258415202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1062.7892834962702</v>
      </c>
      <c r="N19" s="10">
        <v>102.31043991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1062.7892834962702</v>
      </c>
      <c r="M21" s="34"/>
      <c r="N21" s="33">
        <v>102.31043991</v>
      </c>
    </row>
    <row r="22" spans="3:14" ht="21" customHeight="1" x14ac:dyDescent="0.25">
      <c r="D22" s="8" t="s">
        <v>20</v>
      </c>
      <c r="L22" s="19">
        <v>1850.3974892604599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1850.3974892604599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1442.579750905378</v>
      </c>
      <c r="M32" s="21"/>
      <c r="N32" s="19">
        <v>328.57045372597094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1352.699570082169</v>
      </c>
      <c r="N34" s="10">
        <v>86.416652403395261</v>
      </c>
    </row>
    <row r="35" spans="2:16" x14ac:dyDescent="0.25">
      <c r="D35" s="30" t="s">
        <v>14</v>
      </c>
      <c r="E35" s="8" t="s">
        <v>23</v>
      </c>
      <c r="L35" s="10">
        <v>1.3903551999999999</v>
      </c>
      <c r="N35" s="10">
        <v>212.86342272000121</v>
      </c>
    </row>
    <row r="36" spans="2:16" ht="15.75" customHeight="1" x14ac:dyDescent="0.25">
      <c r="F36" s="32" t="s">
        <v>16</v>
      </c>
      <c r="L36" s="35">
        <v>1.1913552000000001</v>
      </c>
      <c r="N36" s="35">
        <v>212.86342272000121</v>
      </c>
    </row>
    <row r="37" spans="2:16" x14ac:dyDescent="0.25">
      <c r="F37" s="32" t="s">
        <v>17</v>
      </c>
      <c r="L37" s="35">
        <v>0.19900000000000001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88.489825623208986</v>
      </c>
      <c r="N39" s="10">
        <v>29.290378602574453</v>
      </c>
    </row>
    <row r="40" spans="2:16" x14ac:dyDescent="0.25">
      <c r="F40" s="32" t="s">
        <v>16</v>
      </c>
      <c r="L40" s="35">
        <v>0.59195269526253547</v>
      </c>
      <c r="N40" s="35">
        <v>-2.0000076293945314E-7</v>
      </c>
    </row>
    <row r="41" spans="2:16" x14ac:dyDescent="0.25">
      <c r="F41" s="32" t="s">
        <v>17</v>
      </c>
      <c r="L41" s="35">
        <v>87.897872927946452</v>
      </c>
      <c r="N41" s="35">
        <v>29.290378802575216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1242.0668728804701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468.5729015378281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8822.9847950000003</v>
      </c>
      <c r="N49" s="29">
        <v>0</v>
      </c>
      <c r="P49" s="36"/>
    </row>
    <row r="50" spans="1:16" x14ac:dyDescent="0.25">
      <c r="C50" s="24"/>
      <c r="H50" s="14"/>
      <c r="I50" s="8" t="s">
        <v>29</v>
      </c>
      <c r="L50" s="37">
        <v>9975110</v>
      </c>
      <c r="N50" s="37">
        <v>0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3783.2604843211793</v>
      </c>
      <c r="N52" s="29">
        <v>11992.81724877433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-1908.46306577054</v>
      </c>
      <c r="N55" s="10">
        <v>-91.048019917270707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-2099.9502825449003</v>
      </c>
      <c r="M56" s="34"/>
      <c r="N56" s="33">
        <v>95.305317314337302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5691.7235500917195</v>
      </c>
      <c r="N57" s="10">
        <v>12083.865268691601</v>
      </c>
    </row>
    <row r="58" spans="1:16" s="44" customFormat="1" ht="15.75" customHeight="1" x14ac:dyDescent="0.2">
      <c r="G58" s="42" t="s">
        <v>32</v>
      </c>
      <c r="L58" s="33">
        <v>5159.8287184739102</v>
      </c>
      <c r="M58" s="45"/>
      <c r="N58" s="33">
        <v>33428.075769045681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170.86988729748492</v>
      </c>
      <c r="N60" s="10">
        <v>40009.921675999998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170.86988729748492</v>
      </c>
    </row>
    <row r="63" spans="1:16" ht="90.75" customHeight="1" x14ac:dyDescent="0.25">
      <c r="G63" s="129" t="s">
        <v>322</v>
      </c>
      <c r="I63" s="129"/>
      <c r="L63" s="129">
        <v>0</v>
      </c>
      <c r="M63" s="129"/>
      <c r="N63" s="129">
        <v>40009.921675999998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321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0</v>
      </c>
      <c r="M68" s="47"/>
      <c r="N68" s="29">
        <v>-54922.449982148421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-44679.877454320609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-3072.3693467339604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-7170.2031810938497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-16178.524725167777</v>
      </c>
      <c r="M75" s="47"/>
      <c r="N75" s="29">
        <v>-135.45801503735697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-21886.8115595239</v>
      </c>
      <c r="M77" s="50"/>
      <c r="N77" s="29">
        <v>-692.70556160049796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-6587.3292290956606</v>
      </c>
      <c r="M79" s="47"/>
      <c r="N79" s="10">
        <v>-423.18018028537801</v>
      </c>
    </row>
    <row r="80" spans="1:14" x14ac:dyDescent="0.25">
      <c r="B80" s="8"/>
      <c r="I80" s="13"/>
      <c r="J80" s="49" t="s">
        <v>39</v>
      </c>
      <c r="K80" s="49"/>
      <c r="L80" s="10">
        <v>-4644.1147812532408</v>
      </c>
      <c r="M80" s="47"/>
      <c r="N80" s="10">
        <v>-269.52538131512</v>
      </c>
    </row>
    <row r="81" spans="2:14" x14ac:dyDescent="0.25">
      <c r="B81" s="8"/>
      <c r="I81" s="13"/>
      <c r="J81" s="48" t="s">
        <v>40</v>
      </c>
      <c r="K81" s="48"/>
      <c r="L81" s="10">
        <v>-10655.367549175</v>
      </c>
      <c r="M81" s="47"/>
      <c r="N81" s="10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5708.2868343561204</v>
      </c>
      <c r="M83" s="47"/>
      <c r="N83" s="29">
        <v>557.24754656314099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654.11410000000001</v>
      </c>
      <c r="M85" s="47"/>
      <c r="N85" s="10">
        <v>422.48485590558101</v>
      </c>
    </row>
    <row r="86" spans="2:14" x14ac:dyDescent="0.25">
      <c r="B86" s="8"/>
      <c r="I86" s="13"/>
      <c r="J86" s="49" t="s">
        <v>39</v>
      </c>
      <c r="K86" s="49"/>
      <c r="L86" s="10">
        <v>1109.1583499999999</v>
      </c>
      <c r="M86" s="47"/>
      <c r="N86" s="10">
        <v>134.76269065756</v>
      </c>
    </row>
    <row r="87" spans="2:14" x14ac:dyDescent="0.25">
      <c r="B87" s="8"/>
      <c r="I87" s="13"/>
      <c r="J87" s="48" t="s">
        <v>40</v>
      </c>
      <c r="K87" s="48"/>
      <c r="L87" s="10">
        <v>3945.01438435612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-8238.2805094604337</v>
      </c>
      <c r="M89" s="80"/>
      <c r="N89" s="19">
        <v>-127.03902600000001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-8155.0788674604346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-7119.97870373773</v>
      </c>
      <c r="N91" s="10">
        <v>0</v>
      </c>
    </row>
    <row r="92" spans="2:14" x14ac:dyDescent="0.25">
      <c r="B92" s="8"/>
      <c r="J92" s="49" t="s">
        <v>39</v>
      </c>
      <c r="L92" s="10">
        <v>-880.66208290188411</v>
      </c>
      <c r="N92" s="10">
        <v>0</v>
      </c>
    </row>
    <row r="93" spans="2:14" x14ac:dyDescent="0.25">
      <c r="B93" s="8"/>
      <c r="J93" s="48" t="s">
        <v>40</v>
      </c>
      <c r="L93" s="10">
        <v>-154.438080820821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-1344.3488689999999</v>
      </c>
      <c r="M100" s="80"/>
      <c r="N100" s="19">
        <v>-635.71594600000003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-1344.3488689999999</v>
      </c>
      <c r="N101" s="10">
        <v>-635.71594600000003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1261.1472269999999</v>
      </c>
      <c r="M105" s="80"/>
      <c r="N105" s="19">
        <v>508.67692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1261.1472269999999</v>
      </c>
      <c r="N106" s="10">
        <v>508.67692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-24416.805234628213</v>
      </c>
      <c r="M109" s="80"/>
      <c r="N109" s="19">
        <v>-55184.947023185778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321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321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8067.3261413140508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5816.1665729779497</v>
      </c>
      <c r="M159" s="52"/>
      <c r="N159" s="62">
        <v>12218.4018623505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-1737.5931784730301</v>
      </c>
      <c r="M161" s="52"/>
      <c r="N161" s="61">
        <v>-91.048019917248709</v>
      </c>
    </row>
    <row r="162" spans="1:14" x14ac:dyDescent="0.25">
      <c r="I162" s="8" t="s">
        <v>66</v>
      </c>
      <c r="J162" s="44"/>
      <c r="K162" s="44"/>
      <c r="L162" s="41">
        <v>181.13026521805975</v>
      </c>
      <c r="N162" s="41">
        <v>-175.40292279095101</v>
      </c>
    </row>
    <row r="163" spans="1:14" x14ac:dyDescent="0.25">
      <c r="I163" s="8" t="s">
        <v>67</v>
      </c>
      <c r="J163" s="44"/>
      <c r="K163" s="44"/>
      <c r="L163" s="41">
        <v>-1919.8216060590621</v>
      </c>
      <c r="N163" s="41">
        <v>83.567838323433818</v>
      </c>
    </row>
    <row r="164" spans="1:14" x14ac:dyDescent="0.25">
      <c r="I164" s="8" t="s">
        <v>68</v>
      </c>
      <c r="J164" s="44"/>
      <c r="K164" s="44"/>
      <c r="L164" s="41">
        <v>1.09816236797206</v>
      </c>
      <c r="N164" s="41">
        <v>0.78706455026848798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53140.470475680071</v>
      </c>
      <c r="M179" s="95"/>
      <c r="N179" s="95">
        <v>18418.100342169095</v>
      </c>
    </row>
    <row r="180" spans="1:14" x14ac:dyDescent="0.25">
      <c r="C180" s="7"/>
      <c r="J180" s="94" t="s">
        <v>226</v>
      </c>
      <c r="K180" s="13"/>
      <c r="L180" s="95">
        <v>-1908.46306577054</v>
      </c>
      <c r="M180" s="95"/>
      <c r="N180" s="95">
        <v>-91.048019917270707</v>
      </c>
    </row>
    <row r="181" spans="1:14" x14ac:dyDescent="0.25">
      <c r="C181" s="7"/>
      <c r="I181" s="94"/>
      <c r="J181" s="94" t="s">
        <v>227</v>
      </c>
      <c r="K181" s="13"/>
      <c r="L181" s="96">
        <v>-788.72621551145994</v>
      </c>
      <c r="M181" s="95"/>
      <c r="N181" s="96">
        <v>-635.71594600000003</v>
      </c>
    </row>
    <row r="182" spans="1:14" x14ac:dyDescent="0.25">
      <c r="C182" s="7"/>
      <c r="J182" s="94" t="s">
        <v>228</v>
      </c>
      <c r="K182" s="13"/>
      <c r="L182" s="95">
        <v>52020.733625420988</v>
      </c>
      <c r="M182" s="95"/>
      <c r="N182" s="95">
        <v>18962.768268251824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43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3" man="1"/>
    <brk id="63" max="13" man="1"/>
    <brk id="113" max="13" man="1"/>
    <brk id="149" max="13" man="1"/>
    <brk id="184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3.5703125" style="8" customWidth="1"/>
    <col min="12" max="12" width="17.5703125" style="10" customWidth="1"/>
    <col min="13" max="13" width="20.8554687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323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f>L10+L45+L47+L49+L52</f>
        <v>52565.229102596626</v>
      </c>
      <c r="N8" s="23">
        <f>N10+N45+N47+N49+N52</f>
        <v>19683.197389794899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f>L12+L32</f>
        <v>38754.611456731829</v>
      </c>
      <c r="N10" s="29">
        <f>N12+N32</f>
        <v>8296.0147548826008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36989.482606688558</v>
      </c>
      <c r="N12" s="19">
        <v>7952.4296284801294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35946.946252331625</v>
      </c>
      <c r="M14" s="21"/>
      <c r="N14" s="19">
        <v>7952.4296284801294</v>
      </c>
    </row>
    <row r="15" spans="1:15" ht="15" customHeight="1" x14ac:dyDescent="0.25">
      <c r="D15" s="30" t="s">
        <v>12</v>
      </c>
      <c r="E15" s="31" t="s">
        <v>13</v>
      </c>
      <c r="L15" s="10">
        <v>34565.661678783697</v>
      </c>
      <c r="N15" s="10">
        <v>7848.39435925013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1381.28457354793</v>
      </c>
      <c r="N19" s="10">
        <v>104.03526923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1381.28457354793</v>
      </c>
      <c r="M21" s="34"/>
      <c r="N21" s="33">
        <v>104.03526923</v>
      </c>
    </row>
    <row r="22" spans="3:14" ht="21" customHeight="1" x14ac:dyDescent="0.25">
      <c r="D22" s="8" t="s">
        <v>20</v>
      </c>
      <c r="L22" s="19">
        <v>1042.5363543569301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1042.5363543569301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f>L34+L35+L39</f>
        <v>1765.1288500432738</v>
      </c>
      <c r="M32" s="21"/>
      <c r="N32" s="19">
        <f>N34+N35+N39</f>
        <v>343.58512640247113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1430.2657396285613</v>
      </c>
      <c r="N34" s="10">
        <v>85.123281130379823</v>
      </c>
    </row>
    <row r="35" spans="2:16" x14ac:dyDescent="0.25">
      <c r="D35" s="30" t="s">
        <v>14</v>
      </c>
      <c r="E35" s="8" t="s">
        <v>23</v>
      </c>
      <c r="L35" s="10">
        <v>5.4876179999999994</v>
      </c>
      <c r="N35" s="10">
        <v>69.065593000000007</v>
      </c>
    </row>
    <row r="36" spans="2:16" ht="15.75" customHeight="1" x14ac:dyDescent="0.25">
      <c r="F36" s="32" t="s">
        <v>16</v>
      </c>
      <c r="L36" s="35">
        <v>5.3886179999999992</v>
      </c>
      <c r="N36" s="35">
        <v>69.065593000000007</v>
      </c>
    </row>
    <row r="37" spans="2:16" x14ac:dyDescent="0.25">
      <c r="F37" s="32" t="s">
        <v>17</v>
      </c>
      <c r="L37" s="35">
        <v>9.9000000000000005E-2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329.37549241471231</v>
      </c>
      <c r="N39" s="10">
        <v>189.39625227209135</v>
      </c>
    </row>
    <row r="40" spans="2:16" x14ac:dyDescent="0.25">
      <c r="F40" s="32" t="s">
        <v>16</v>
      </c>
      <c r="L40" s="35">
        <v>1.1894682912400005</v>
      </c>
      <c r="N40" s="35">
        <v>0</v>
      </c>
    </row>
    <row r="41" spans="2:16" x14ac:dyDescent="0.25">
      <c r="F41" s="32" t="s">
        <v>17</v>
      </c>
      <c r="L41" s="35">
        <v>328.18602412347235</v>
      </c>
      <c r="N41" s="35">
        <v>189.39625227209135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1252.1647181500298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472.38233946790098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8304.2791249500006</v>
      </c>
      <c r="N49" s="29">
        <v>0</v>
      </c>
      <c r="P49" s="36"/>
    </row>
    <row r="50" spans="1:16" x14ac:dyDescent="0.25">
      <c r="C50" s="24"/>
      <c r="H50" s="14"/>
      <c r="I50" s="8" t="s">
        <v>29</v>
      </c>
      <c r="L50" s="37">
        <v>9975110.0600000005</v>
      </c>
      <c r="N50" s="37">
        <v>0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3781.79146329687</v>
      </c>
      <c r="N52" s="29">
        <v>11387.1826349123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-2124.6866824901799</v>
      </c>
      <c r="N55" s="10">
        <v>-247.87563444310001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-2395.9459378517399</v>
      </c>
      <c r="M56" s="34"/>
      <c r="N56" s="33">
        <v>-47.975203042874305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5906.4781457870504</v>
      </c>
      <c r="N57" s="10">
        <v>11635.058269355401</v>
      </c>
    </row>
    <row r="58" spans="1:16" s="44" customFormat="1" ht="15.75" customHeight="1" x14ac:dyDescent="0.2">
      <c r="G58" s="42" t="s">
        <v>32</v>
      </c>
      <c r="L58" s="33">
        <v>5407.4186746628602</v>
      </c>
      <c r="M58" s="45"/>
      <c r="N58" s="33">
        <v>6530.5756522021602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-149.76413317982863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tr">
        <f>A3</f>
        <v xml:space="preserve">as at </v>
      </c>
      <c r="C66" s="8" t="s">
        <v>323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0</v>
      </c>
      <c r="M68" s="47"/>
      <c r="N68" s="29">
        <v>-15429.096175428784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-1759.7260372026142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-5101.4461507914493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-8567.9239874347204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-17291.233584298476</v>
      </c>
      <c r="M75" s="47"/>
      <c r="N75" s="29">
        <v>-588.32172451328995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-22672.749674820723</v>
      </c>
      <c r="M77" s="50"/>
      <c r="N77" s="29">
        <v>-1139.5056187553439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-9795.5755449205481</v>
      </c>
      <c r="M79" s="47"/>
      <c r="N79" s="10">
        <v>-871.26939333245787</v>
      </c>
    </row>
    <row r="80" spans="1:14" x14ac:dyDescent="0.25">
      <c r="B80" s="8"/>
      <c r="I80" s="13"/>
      <c r="J80" s="49" t="s">
        <v>39</v>
      </c>
      <c r="K80" s="49"/>
      <c r="L80" s="10">
        <v>-2286.9484892282799</v>
      </c>
      <c r="M80" s="47"/>
      <c r="N80" s="10">
        <v>-268.23622542288604</v>
      </c>
    </row>
    <row r="81" spans="2:14" x14ac:dyDescent="0.25">
      <c r="B81" s="8"/>
      <c r="I81" s="13"/>
      <c r="J81" s="48" t="s">
        <v>40</v>
      </c>
      <c r="K81" s="48"/>
      <c r="L81" s="10">
        <v>-10590.225640671901</v>
      </c>
      <c r="M81" s="47"/>
      <c r="N81" s="10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5381.5160905222492</v>
      </c>
      <c r="M83" s="47"/>
      <c r="N83" s="29">
        <v>551.18389424205395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723.5080126447001</v>
      </c>
      <c r="M85" s="47"/>
      <c r="N85" s="10">
        <v>417.06578153061099</v>
      </c>
    </row>
    <row r="86" spans="2:14" x14ac:dyDescent="0.25">
      <c r="B86" s="8"/>
      <c r="I86" s="13"/>
      <c r="J86" s="49" t="s">
        <v>39</v>
      </c>
      <c r="K86" s="49"/>
      <c r="L86" s="10">
        <v>877.49749999999995</v>
      </c>
      <c r="M86" s="47"/>
      <c r="N86" s="10">
        <v>134.11811271144299</v>
      </c>
    </row>
    <row r="87" spans="2:14" x14ac:dyDescent="0.25">
      <c r="B87" s="8"/>
      <c r="I87" s="13"/>
      <c r="J87" s="48" t="s">
        <v>40</v>
      </c>
      <c r="K87" s="48"/>
      <c r="L87" s="10">
        <v>3780.5105778775496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-8429.3509774562226</v>
      </c>
      <c r="M89" s="80"/>
      <c r="N89" s="19">
        <v>-3.0000000000000001E-6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-8696.3457897162225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-5597.6531384038699</v>
      </c>
      <c r="N91" s="10">
        <v>0</v>
      </c>
    </row>
    <row r="92" spans="2:14" x14ac:dyDescent="0.25">
      <c r="B92" s="8"/>
      <c r="J92" s="49" t="s">
        <v>39</v>
      </c>
      <c r="L92" s="10">
        <v>-2980.4824924431</v>
      </c>
      <c r="N92" s="10">
        <v>0</v>
      </c>
    </row>
    <row r="93" spans="2:14" x14ac:dyDescent="0.25">
      <c r="B93" s="8"/>
      <c r="J93" s="48" t="s">
        <v>40</v>
      </c>
      <c r="L93" s="10">
        <v>-118.21015886925299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-804.44856700000003</v>
      </c>
      <c r="M100" s="80"/>
      <c r="N100" s="19">
        <v>-67.121195999999998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-804.44856700000003</v>
      </c>
      <c r="N101" s="10">
        <v>-67.121195999999998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1071.44337926</v>
      </c>
      <c r="M105" s="80"/>
      <c r="N105" s="19">
        <v>67.121193000000005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1071.44337926</v>
      </c>
      <c r="N106" s="10">
        <v>67.121193000000005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-25720.584561754698</v>
      </c>
      <c r="M109" s="80"/>
      <c r="N109" s="19">
        <v>-16017.417902942074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tr">
        <f>A3</f>
        <v xml:space="preserve">as at </v>
      </c>
      <c r="B116" s="14"/>
      <c r="C116" s="8" t="s">
        <v>323</v>
      </c>
      <c r="D116" s="15"/>
      <c r="I116" s="91" t="str">
        <f>J2</f>
        <v>US$ millions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tr">
        <f>J2</f>
        <v>US$ millions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tr">
        <f>A3</f>
        <v xml:space="preserve">as at </v>
      </c>
      <c r="C151" s="8" t="s">
        <v>323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8548.6140006393998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6012.5240778403104</v>
      </c>
      <c r="M159" s="52"/>
      <c r="N159" s="62">
        <v>11754.100212603898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-2274.4508156699339</v>
      </c>
      <c r="M161" s="52"/>
      <c r="N161" s="61">
        <v>-247.87563444310575</v>
      </c>
    </row>
    <row r="162" spans="1:14" x14ac:dyDescent="0.25">
      <c r="I162" s="8" t="s">
        <v>66</v>
      </c>
      <c r="J162" s="44"/>
      <c r="K162" s="44"/>
      <c r="L162" s="41">
        <v>-144.1172277036824</v>
      </c>
      <c r="N162" s="41">
        <v>-251.145260480952</v>
      </c>
    </row>
    <row r="163" spans="1:14" x14ac:dyDescent="0.25">
      <c r="I163" s="8" t="s">
        <v>67</v>
      </c>
      <c r="J163" s="44"/>
      <c r="K163" s="44"/>
      <c r="L163" s="41">
        <v>-2136.4756728019802</v>
      </c>
      <c r="N163" s="41">
        <v>3.6495293683069039</v>
      </c>
    </row>
    <row r="164" spans="1:14" x14ac:dyDescent="0.25">
      <c r="I164" s="8" t="s">
        <v>68</v>
      </c>
      <c r="J164" s="44"/>
      <c r="K164" s="44"/>
      <c r="L164" s="41">
        <v>6.142084835728431</v>
      </c>
      <c r="N164" s="41">
        <v>-0.37990333046066405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53885.46721802753</v>
      </c>
      <c r="M179" s="95"/>
      <c r="N179" s="95">
        <v>19863.951828515503</v>
      </c>
    </row>
    <row r="180" spans="1:14" x14ac:dyDescent="0.25">
      <c r="C180" s="7"/>
      <c r="J180" s="94" t="s">
        <v>226</v>
      </c>
      <c r="K180" s="13"/>
      <c r="L180" s="95">
        <f>L55</f>
        <v>-2124.6866824901799</v>
      </c>
      <c r="M180" s="95"/>
      <c r="N180" s="95">
        <f>N55</f>
        <v>-247.87563444310001</v>
      </c>
    </row>
    <row r="181" spans="1:14" x14ac:dyDescent="0.25">
      <c r="C181" s="7"/>
      <c r="I181" s="94"/>
      <c r="J181" s="94" t="s">
        <v>227</v>
      </c>
      <c r="K181" s="13"/>
      <c r="L181" s="96">
        <v>-804.44856705928612</v>
      </c>
      <c r="M181" s="95"/>
      <c r="N181" s="96">
        <v>-67.121195722499991</v>
      </c>
    </row>
    <row r="182" spans="1:14" x14ac:dyDescent="0.25">
      <c r="C182" s="7"/>
      <c r="J182" s="94" t="s">
        <v>228</v>
      </c>
      <c r="K182" s="13"/>
      <c r="L182" s="95">
        <f>L179+L180-L181</f>
        <v>52565.229102596633</v>
      </c>
      <c r="M182" s="95"/>
      <c r="N182" s="95">
        <f>N179+N180-N181</f>
        <v>19683.197389794903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44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3" man="1"/>
    <brk id="113" max="13" man="1"/>
    <brk id="149" max="13" man="1"/>
    <brk id="184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14" style="8" customWidth="1"/>
    <col min="11" max="11" width="5" style="8" customWidth="1"/>
    <col min="12" max="12" width="17.5703125" style="10" customWidth="1"/>
    <col min="13" max="13" width="24.1406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324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54840.889551373315</v>
      </c>
      <c r="N8" s="23">
        <v>25376.661754476459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40626.395861810655</v>
      </c>
      <c r="N10" s="29">
        <v>9165.7508280169841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38840.966955733478</v>
      </c>
      <c r="N12" s="19">
        <v>8282.9363400246802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37376.100481606481</v>
      </c>
      <c r="M14" s="21"/>
      <c r="N14" s="19">
        <v>8282.9363400246802</v>
      </c>
    </row>
    <row r="15" spans="1:15" ht="15" customHeight="1" x14ac:dyDescent="0.25">
      <c r="D15" s="30" t="s">
        <v>12</v>
      </c>
      <c r="E15" s="31" t="s">
        <v>13</v>
      </c>
      <c r="L15" s="10">
        <v>35957.420594277603</v>
      </c>
      <c r="N15" s="10">
        <v>8179.35128715468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1418.6798873288801</v>
      </c>
      <c r="N19" s="10">
        <v>103.58505287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1418.6798873288801</v>
      </c>
      <c r="M21" s="34"/>
      <c r="N21" s="33">
        <v>103.58505287</v>
      </c>
    </row>
    <row r="22" spans="3:14" ht="21" customHeight="1" x14ac:dyDescent="0.25">
      <c r="D22" s="8" t="s">
        <v>20</v>
      </c>
      <c r="L22" s="19">
        <v>1464.8664741269902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1464.8664741269902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1785.4289060771744</v>
      </c>
      <c r="M32" s="21"/>
      <c r="N32" s="19">
        <v>882.81448799230361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1708.4429651965174</v>
      </c>
      <c r="N34" s="10">
        <v>76.470243519777114</v>
      </c>
    </row>
    <row r="35" spans="2:16" x14ac:dyDescent="0.25">
      <c r="D35" s="30" t="s">
        <v>14</v>
      </c>
      <c r="E35" s="8" t="s">
        <v>23</v>
      </c>
      <c r="L35" s="10">
        <v>2.0800206999999999</v>
      </c>
      <c r="N35" s="10">
        <v>350.33846344</v>
      </c>
    </row>
    <row r="36" spans="2:16" ht="15.75" customHeight="1" x14ac:dyDescent="0.25">
      <c r="F36" s="32" t="s">
        <v>16</v>
      </c>
      <c r="L36" s="35">
        <v>1.9800206999999999</v>
      </c>
      <c r="N36" s="35">
        <v>350.33846344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74.905920180657063</v>
      </c>
      <c r="N39" s="10">
        <v>456.00578103252644</v>
      </c>
    </row>
    <row r="40" spans="2:16" x14ac:dyDescent="0.25">
      <c r="F40" s="32" t="s">
        <v>16</v>
      </c>
      <c r="L40" s="35">
        <v>0.97908607453431995</v>
      </c>
      <c r="N40" s="35">
        <v>192.93675745290398</v>
      </c>
    </row>
    <row r="41" spans="2:16" x14ac:dyDescent="0.25">
      <c r="F41" s="32" t="s">
        <v>17</v>
      </c>
      <c r="L41" s="35">
        <v>73.926834106122726</v>
      </c>
      <c r="N41" s="35">
        <v>263.06902357962247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1292.8432417477898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506.72259173931099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9157.1510350799999</v>
      </c>
      <c r="N49" s="29">
        <v>0</v>
      </c>
      <c r="P49" s="36"/>
    </row>
    <row r="50" spans="1:16" x14ac:dyDescent="0.25">
      <c r="C50" s="24"/>
      <c r="H50" s="14"/>
      <c r="I50" s="8" t="s">
        <v>29</v>
      </c>
      <c r="L50" s="37">
        <v>9975110.0600000005</v>
      </c>
      <c r="N50" s="37">
        <v>0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3257.7768209955598</v>
      </c>
      <c r="N52" s="29">
        <v>16210.910926459475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-1529.5181748770001</v>
      </c>
      <c r="N55" s="10">
        <v>-661.66846515422696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-1784.5869928133302</v>
      </c>
      <c r="M56" s="34"/>
      <c r="N56" s="33">
        <v>-374.7352522017211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4787.2949958725594</v>
      </c>
      <c r="N57" s="10">
        <v>16872.579391613701</v>
      </c>
    </row>
    <row r="58" spans="1:16" s="44" customFormat="1" ht="15.75" customHeight="1" x14ac:dyDescent="0.2">
      <c r="G58" s="42" t="s">
        <v>32</v>
      </c>
      <c r="L58" s="33">
        <v>4371.9207526436303</v>
      </c>
      <c r="M58" s="45"/>
      <c r="N58" s="33">
        <v>10515.0769953788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47.260798599963877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324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0</v>
      </c>
      <c r="M68" s="47"/>
      <c r="N68" s="29">
        <v>-20454.285709191583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-5177.8109308906105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-4533.9292929363701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-10742.545485364599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-18758.257320414501</v>
      </c>
      <c r="M75" s="47"/>
      <c r="N75" s="29">
        <v>-1262.0071522834171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-24672.340285910941</v>
      </c>
      <c r="M77" s="50"/>
      <c r="N77" s="29">
        <v>-1870.31189556049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-10456.593952516683</v>
      </c>
      <c r="M79" s="47"/>
      <c r="N79" s="10">
        <v>-1099.0044627370301</v>
      </c>
    </row>
    <row r="80" spans="1:14" x14ac:dyDescent="0.25">
      <c r="B80" s="8"/>
      <c r="I80" s="13"/>
      <c r="J80" s="49" t="s">
        <v>39</v>
      </c>
      <c r="K80" s="49"/>
      <c r="L80" s="10">
        <v>-3223.1188206253605</v>
      </c>
      <c r="M80" s="47"/>
      <c r="N80" s="10">
        <v>-771.30743282345998</v>
      </c>
    </row>
    <row r="81" spans="2:14" x14ac:dyDescent="0.25">
      <c r="B81" s="8"/>
      <c r="I81" s="13"/>
      <c r="J81" s="48" t="s">
        <v>40</v>
      </c>
      <c r="K81" s="48"/>
      <c r="L81" s="10">
        <v>-10992.6275127689</v>
      </c>
      <c r="M81" s="47"/>
      <c r="N81" s="10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5914.08296549644</v>
      </c>
      <c r="M83" s="47"/>
      <c r="N83" s="29">
        <v>608.30474327707316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753.9117</v>
      </c>
      <c r="M85" s="47"/>
      <c r="N85" s="10">
        <v>462.64577150061109</v>
      </c>
    </row>
    <row r="86" spans="2:14" x14ac:dyDescent="0.25">
      <c r="B86" s="8"/>
      <c r="I86" s="13"/>
      <c r="J86" s="49" t="s">
        <v>39</v>
      </c>
      <c r="K86" s="49"/>
      <c r="L86" s="10">
        <v>1149.8041420766999</v>
      </c>
      <c r="M86" s="47"/>
      <c r="N86" s="10">
        <v>145.65897177646201</v>
      </c>
    </row>
    <row r="87" spans="2:14" x14ac:dyDescent="0.25">
      <c r="B87" s="8"/>
      <c r="I87" s="13"/>
      <c r="J87" s="48" t="s">
        <v>40</v>
      </c>
      <c r="K87" s="48"/>
      <c r="L87" s="10">
        <v>4010.36712341974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-7920.4314104785535</v>
      </c>
      <c r="M89" s="80"/>
      <c r="N89" s="19">
        <v>-107.66072200000001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-9154.583446478553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-6249.3324833434308</v>
      </c>
      <c r="N91" s="10">
        <v>0</v>
      </c>
    </row>
    <row r="92" spans="2:14" x14ac:dyDescent="0.25">
      <c r="B92" s="8"/>
      <c r="J92" s="49" t="s">
        <v>39</v>
      </c>
      <c r="L92" s="10">
        <v>-2789.0899256981897</v>
      </c>
      <c r="N92" s="10">
        <v>0</v>
      </c>
    </row>
    <row r="93" spans="2:14" x14ac:dyDescent="0.25">
      <c r="B93" s="8"/>
      <c r="J93" s="48" t="s">
        <v>40</v>
      </c>
      <c r="L93" s="10">
        <v>-116.16103743693301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-460.09782000000001</v>
      </c>
      <c r="M100" s="80"/>
      <c r="N100" s="19">
        <v>-438.22335600000002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-460.09782000000001</v>
      </c>
      <c r="N101" s="10">
        <v>-438.22335600000002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1694.2498559999999</v>
      </c>
      <c r="M105" s="80"/>
      <c r="N105" s="19">
        <v>330.562634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1694.2498559999999</v>
      </c>
      <c r="N106" s="10">
        <v>330.562634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-26678.688730893056</v>
      </c>
      <c r="M109" s="80"/>
      <c r="N109" s="19">
        <v>-21823.953583474999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324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324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9012.5874267143099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4845.6710133179904</v>
      </c>
      <c r="M159" s="52"/>
      <c r="N159" s="62">
        <v>16936.359611673601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-1483.4858757969873</v>
      </c>
      <c r="M161" s="52"/>
      <c r="N161" s="61">
        <v>-661.66846515421798</v>
      </c>
    </row>
    <row r="162" spans="1:14" x14ac:dyDescent="0.25">
      <c r="I162" s="8" t="s">
        <v>66</v>
      </c>
      <c r="J162" s="44"/>
      <c r="K162" s="44"/>
      <c r="L162" s="41">
        <v>58.108075044822677</v>
      </c>
      <c r="N162" s="41">
        <v>-540.82944586930091</v>
      </c>
    </row>
    <row r="163" spans="1:14" x14ac:dyDescent="0.25">
      <c r="I163" s="8" t="s">
        <v>67</v>
      </c>
      <c r="J163" s="44"/>
      <c r="K163" s="44"/>
      <c r="L163" s="41">
        <v>-1551.6129805773999</v>
      </c>
      <c r="N163" s="41">
        <v>-120.92812877881781</v>
      </c>
    </row>
    <row r="164" spans="1:14" x14ac:dyDescent="0.25">
      <c r="I164" s="8" t="s">
        <v>68</v>
      </c>
      <c r="J164" s="44"/>
      <c r="K164" s="44"/>
      <c r="L164" s="41">
        <v>10.019029735589999</v>
      </c>
      <c r="N164" s="41">
        <v>8.9109493900820597E-2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56206.478781827151</v>
      </c>
      <c r="M179" s="95"/>
      <c r="N179" s="95">
        <v>25600.106863404755</v>
      </c>
    </row>
    <row r="180" spans="1:14" x14ac:dyDescent="0.25">
      <c r="C180" s="7"/>
      <c r="J180" s="94" t="s">
        <v>226</v>
      </c>
      <c r="K180" s="13"/>
      <c r="L180" s="95">
        <v>-1529.5181748770001</v>
      </c>
      <c r="M180" s="95"/>
      <c r="N180" s="95">
        <v>-661.66846515422696</v>
      </c>
    </row>
    <row r="181" spans="1:14" x14ac:dyDescent="0.25">
      <c r="C181" s="7"/>
      <c r="I181" s="94"/>
      <c r="J181" s="94" t="s">
        <v>227</v>
      </c>
      <c r="K181" s="13"/>
      <c r="L181" s="96">
        <v>-163.92894442315702</v>
      </c>
      <c r="M181" s="95"/>
      <c r="N181" s="96">
        <v>-438.22335622593198</v>
      </c>
    </row>
    <row r="182" spans="1:14" x14ac:dyDescent="0.25">
      <c r="C182" s="7"/>
      <c r="J182" s="94" t="s">
        <v>228</v>
      </c>
      <c r="K182" s="13"/>
      <c r="L182" s="95">
        <v>54840.889551373308</v>
      </c>
      <c r="M182" s="95"/>
      <c r="N182" s="95">
        <v>25376.661754476459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45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3" man="1"/>
    <brk id="112" max="13" man="1"/>
    <brk id="149" max="13" man="1"/>
    <brk id="184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325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15591.062326956389</v>
      </c>
      <c r="M8" s="41"/>
      <c r="N8" s="41">
        <v>3314.7475785523702</v>
      </c>
    </row>
    <row r="9" spans="1:15" x14ac:dyDescent="0.25">
      <c r="C9" s="7"/>
      <c r="J9" s="76" t="s">
        <v>123</v>
      </c>
      <c r="K9" s="13"/>
      <c r="L9" s="41">
        <v>26528.168101952131</v>
      </c>
      <c r="M9" s="41"/>
      <c r="N9" s="41">
        <v>21784.766318902624</v>
      </c>
    </row>
    <row r="10" spans="1:15" x14ac:dyDescent="0.25">
      <c r="C10" s="7"/>
      <c r="J10" s="8" t="s">
        <v>102</v>
      </c>
      <c r="K10" s="13"/>
      <c r="L10" s="41">
        <v>7453.4347214918953</v>
      </c>
      <c r="M10" s="41"/>
      <c r="N10" s="41">
        <v>1143.5629673896642</v>
      </c>
    </row>
    <row r="11" spans="1:15" x14ac:dyDescent="0.25">
      <c r="C11" s="7"/>
      <c r="J11" s="8" t="s">
        <v>103</v>
      </c>
      <c r="K11" s="13"/>
      <c r="L11" s="41">
        <v>7.801885915549116</v>
      </c>
      <c r="M11" s="41"/>
      <c r="N11" s="41">
        <v>309.8172903707142</v>
      </c>
    </row>
    <row r="12" spans="1:15" x14ac:dyDescent="0.25">
      <c r="C12" s="7"/>
      <c r="J12" s="13" t="s">
        <v>104</v>
      </c>
      <c r="K12" s="13"/>
      <c r="L12" s="10">
        <v>1753.877604180904</v>
      </c>
      <c r="M12" s="13"/>
    </row>
    <row r="13" spans="1:15" x14ac:dyDescent="0.25">
      <c r="C13" s="7"/>
      <c r="J13" s="8" t="s">
        <v>105</v>
      </c>
      <c r="L13" s="10">
        <v>9279.3484561492496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60613.693096646122</v>
      </c>
      <c r="M15" s="61"/>
      <c r="N15" s="62">
        <v>26552.894155215374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-8199.7990394899989</v>
      </c>
      <c r="M19" s="41"/>
      <c r="N19" s="41">
        <v>-3313.7351174552532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-19184.1436608857</v>
      </c>
      <c r="M20" s="41"/>
      <c r="N20" s="41">
        <v>-21789.597412061601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-3755.9464731044918</v>
      </c>
      <c r="M21" s="41"/>
      <c r="N21" s="41">
        <v>-1143.3279021878516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-4.0049846316734001</v>
      </c>
      <c r="M22" s="41"/>
      <c r="N22" s="41">
        <v>-307.9162648911996</v>
      </c>
    </row>
    <row r="23" spans="3:14" x14ac:dyDescent="0.25">
      <c r="I23" s="43"/>
      <c r="J23" s="8" t="s">
        <v>104</v>
      </c>
      <c r="L23" s="10">
        <v>-3125.2294133999999</v>
      </c>
    </row>
    <row r="24" spans="3:14" x14ac:dyDescent="0.25">
      <c r="I24" s="43"/>
      <c r="J24" s="13" t="s">
        <v>105</v>
      </c>
      <c r="K24" s="13"/>
      <c r="M24" s="13"/>
      <c r="N24" s="41">
        <v>0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-34269.123571511867</v>
      </c>
      <c r="M26" s="61"/>
      <c r="N26" s="62">
        <v>-26554.576696595905</v>
      </c>
    </row>
    <row r="30" spans="3:14" x14ac:dyDescent="0.25">
      <c r="I30" s="30" t="s">
        <v>212</v>
      </c>
      <c r="J30" s="8" t="s">
        <v>213</v>
      </c>
      <c r="L30" s="10">
        <v>58680.488275361189</v>
      </c>
      <c r="N30" s="10">
        <v>20380.368819425243</v>
      </c>
    </row>
    <row r="31" spans="3:14" x14ac:dyDescent="0.25">
      <c r="J31" s="8" t="s">
        <v>214</v>
      </c>
      <c r="L31" s="10">
        <v>5.6233522853217437</v>
      </c>
      <c r="N31" s="10">
        <v>5688.880935906458</v>
      </c>
    </row>
    <row r="32" spans="3:14" x14ac:dyDescent="0.25">
      <c r="L32" s="19">
        <v>58686.111627646511</v>
      </c>
      <c r="N32" s="19">
        <v>26069.249755331701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55000000000000004" right="0.5" top="0.35" bottom="0.53" header="0.36" footer="0.5"/>
  <pageSetup paperSize="9" scale="84" orientation="landscape" r:id="rId1"/>
  <headerFooter alignWithMargins="0"/>
  <rowBreaks count="1" manualBreakCount="1">
    <brk id="184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0.28515625" style="8" customWidth="1"/>
    <col min="12" max="12" width="17.5703125" style="10" customWidth="1"/>
    <col min="13" max="13" width="18.425781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326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59032.938294103682</v>
      </c>
      <c r="N8" s="23">
        <v>26069.249755331824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42431.110463275916</v>
      </c>
      <c r="N10" s="29">
        <v>10155.864807344216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40663.963145327391</v>
      </c>
      <c r="N12" s="19">
        <v>8920.4178204264699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37538.926260592729</v>
      </c>
      <c r="M14" s="21"/>
      <c r="N14" s="19">
        <v>8920.4178204264699</v>
      </c>
    </row>
    <row r="15" spans="1:15" ht="15" customHeight="1" x14ac:dyDescent="0.25">
      <c r="D15" s="30" t="s">
        <v>12</v>
      </c>
      <c r="E15" s="31" t="s">
        <v>13</v>
      </c>
      <c r="L15" s="10">
        <v>36087.583241357795</v>
      </c>
      <c r="N15" s="10">
        <v>8817.3670892864702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1451.3430192349301</v>
      </c>
      <c r="N19" s="10">
        <v>103.05073114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1451.3430192349301</v>
      </c>
      <c r="M21" s="34"/>
      <c r="N21" s="33">
        <v>103.05073114</v>
      </c>
    </row>
    <row r="22" spans="3:14" ht="21" customHeight="1" x14ac:dyDescent="0.25">
      <c r="D22" s="8" t="s">
        <v>20</v>
      </c>
      <c r="L22" s="19">
        <v>3125.0368847346672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2252.9921348865901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317.25612312335198</v>
      </c>
      <c r="N24" s="10">
        <v>0</v>
      </c>
    </row>
    <row r="25" spans="3:14" ht="15" customHeight="1" x14ac:dyDescent="0.25">
      <c r="F25" s="32" t="s">
        <v>16</v>
      </c>
      <c r="L25" s="33">
        <v>317.25612312335198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554.78862672472542</v>
      </c>
      <c r="N27" s="10">
        <v>0</v>
      </c>
    </row>
    <row r="28" spans="3:14" ht="15" customHeight="1" x14ac:dyDescent="0.25">
      <c r="F28" s="32" t="s">
        <v>16</v>
      </c>
      <c r="L28" s="33">
        <v>95.038403347793292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459.75022337693201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1767.1473179485265</v>
      </c>
      <c r="M32" s="21"/>
      <c r="N32" s="19">
        <v>1235.4469869177469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1626.9177766290964</v>
      </c>
      <c r="N34" s="10">
        <v>81.332891706670964</v>
      </c>
    </row>
    <row r="35" spans="2:16" x14ac:dyDescent="0.25">
      <c r="D35" s="30" t="s">
        <v>14</v>
      </c>
      <c r="E35" s="8" t="s">
        <v>23</v>
      </c>
      <c r="L35" s="10">
        <v>4.1699154000000007</v>
      </c>
      <c r="N35" s="10">
        <v>343.06041495907698</v>
      </c>
    </row>
    <row r="36" spans="2:16" ht="15.75" customHeight="1" x14ac:dyDescent="0.25">
      <c r="F36" s="32" t="s">
        <v>16</v>
      </c>
      <c r="L36" s="35">
        <v>3.9739154000000005</v>
      </c>
      <c r="N36" s="35">
        <v>343.06041495907698</v>
      </c>
    </row>
    <row r="37" spans="2:16" x14ac:dyDescent="0.25">
      <c r="F37" s="32" t="s">
        <v>17</v>
      </c>
      <c r="L37" s="35">
        <v>0.19600000000000001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136.05962591943015</v>
      </c>
      <c r="N39" s="10">
        <v>811.05368025199891</v>
      </c>
    </row>
    <row r="40" spans="2:16" x14ac:dyDescent="0.25">
      <c r="F40" s="32" t="s">
        <v>16</v>
      </c>
      <c r="L40" s="35">
        <v>1.5351409478290989</v>
      </c>
      <c r="N40" s="35">
        <v>200.51279046245699</v>
      </c>
    </row>
    <row r="41" spans="2:16" x14ac:dyDescent="0.25">
      <c r="F41" s="32" t="s">
        <v>17</v>
      </c>
      <c r="L41" s="35">
        <v>134.52448497160103</v>
      </c>
      <c r="N41" s="35">
        <v>610.54088978954201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1365.6937093847598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388.18389479614399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9279.3484561492496</v>
      </c>
      <c r="N49" s="29">
        <v>0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0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5568.6017704976102</v>
      </c>
      <c r="N52" s="29">
        <v>15913.384947987606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-1704.1907679644203</v>
      </c>
      <c r="N55" s="10">
        <v>-801.84355133059296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-2020.8068283239297</v>
      </c>
      <c r="M56" s="34"/>
      <c r="N56" s="33">
        <v>-509.70410131841601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7272.7925384620303</v>
      </c>
      <c r="N57" s="10">
        <v>16715.2284993182</v>
      </c>
    </row>
    <row r="58" spans="1:16" s="44" customFormat="1" ht="15.75" customHeight="1" x14ac:dyDescent="0.2">
      <c r="G58" s="42" t="s">
        <v>32</v>
      </c>
      <c r="L58" s="33">
        <v>5608.1862971875598</v>
      </c>
      <c r="M58" s="45"/>
      <c r="N58" s="33">
        <v>9367.7979757723006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326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-20762.818759705235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-3067.5</v>
      </c>
      <c r="M70" s="47"/>
      <c r="N70" s="10">
        <v>-2347.9578337492526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-4103.1535305981797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-14311.707395357802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-8623.0225605760006</v>
      </c>
      <c r="M75" s="47"/>
      <c r="N75" s="29">
        <v>-1910.8382767055398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-14997.6270527181</v>
      </c>
      <c r="M77" s="50"/>
      <c r="N77" s="29">
        <v>-2534.6323501598195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-2449.1068571423502</v>
      </c>
      <c r="M79" s="47"/>
      <c r="N79" s="10">
        <v>-1104.9936362935</v>
      </c>
    </row>
    <row r="80" spans="1:14" x14ac:dyDescent="0.25">
      <c r="B80" s="8"/>
      <c r="I80" s="13"/>
      <c r="J80" s="49" t="s">
        <v>39</v>
      </c>
      <c r="K80" s="49"/>
      <c r="L80" s="10">
        <v>-2148.8648060026503</v>
      </c>
      <c r="M80" s="47"/>
      <c r="N80" s="10">
        <v>-1429.6387138663199</v>
      </c>
    </row>
    <row r="81" spans="2:14" x14ac:dyDescent="0.25">
      <c r="B81" s="8"/>
      <c r="I81" s="13"/>
      <c r="J81" s="48" t="s">
        <v>40</v>
      </c>
      <c r="K81" s="48"/>
      <c r="L81" s="10">
        <v>-10399.655389573099</v>
      </c>
      <c r="M81" s="47"/>
      <c r="N81" s="10">
        <v>0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6374.6044921421008</v>
      </c>
      <c r="M83" s="47"/>
      <c r="N83" s="29">
        <v>623.79407345428001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901.31215299999997</v>
      </c>
      <c r="M85" s="47"/>
      <c r="N85" s="10">
        <v>470.25526496559604</v>
      </c>
    </row>
    <row r="86" spans="2:14" x14ac:dyDescent="0.25">
      <c r="B86" s="8"/>
      <c r="I86" s="13"/>
      <c r="J86" s="49" t="s">
        <v>39</v>
      </c>
      <c r="K86" s="49"/>
      <c r="L86" s="10">
        <v>1346.1689522273</v>
      </c>
      <c r="M86" s="47"/>
      <c r="N86" s="10">
        <v>153.538808488684</v>
      </c>
    </row>
    <row r="87" spans="2:14" x14ac:dyDescent="0.25">
      <c r="B87" s="8"/>
      <c r="I87" s="13"/>
      <c r="J87" s="48" t="s">
        <v>40</v>
      </c>
      <c r="K87" s="48"/>
      <c r="L87" s="10">
        <v>4127.1233869148009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-7732.9999083605808</v>
      </c>
      <c r="M89" s="80"/>
      <c r="N89" s="19">
        <v>-5.0092679999999996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-9175.45673036058</v>
      </c>
      <c r="M90" s="80"/>
      <c r="N90" s="19">
        <v>-5.0061249999999999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-6432.7144231603206</v>
      </c>
      <c r="N91" s="10">
        <v>-5.0061249999999999</v>
      </c>
    </row>
    <row r="92" spans="2:14" x14ac:dyDescent="0.25">
      <c r="B92" s="8"/>
      <c r="J92" s="49" t="s">
        <v>39</v>
      </c>
      <c r="L92" s="10">
        <v>-2201.6444976284297</v>
      </c>
      <c r="N92" s="10">
        <v>0</v>
      </c>
    </row>
    <row r="93" spans="2:14" x14ac:dyDescent="0.25">
      <c r="B93" s="8"/>
      <c r="J93" s="48" t="s">
        <v>40</v>
      </c>
      <c r="L93" s="10">
        <v>-541.09780957183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-215.20830599999999</v>
      </c>
      <c r="M100" s="80"/>
      <c r="N100" s="19">
        <v>-318.19915200000003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-215.20830599999999</v>
      </c>
      <c r="N101" s="10">
        <v>-318.19915200000003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1657.6651280000001</v>
      </c>
      <c r="M105" s="80"/>
      <c r="N105" s="19">
        <v>318.196009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1657.6651280000001</v>
      </c>
      <c r="N106" s="10">
        <v>318.196009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-19423.522468936582</v>
      </c>
      <c r="M109" s="80"/>
      <c r="N109" s="19">
        <v>-22678.666304410774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326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326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9009.7236397124998</v>
      </c>
      <c r="M158" s="52"/>
      <c r="N158" s="62">
        <v>4.9238926900000006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7423.6359909881894</v>
      </c>
      <c r="M159" s="52"/>
      <c r="N159" s="62">
        <v>16474.841324783803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-1704.1907679644669</v>
      </c>
      <c r="M161" s="52"/>
      <c r="N161" s="61">
        <v>-801.843551330575</v>
      </c>
    </row>
    <row r="162" spans="1:14" x14ac:dyDescent="0.25">
      <c r="I162" s="8" t="s">
        <v>66</v>
      </c>
      <c r="J162" s="44"/>
      <c r="K162" s="44"/>
      <c r="L162" s="41">
        <v>11.563520020953101</v>
      </c>
      <c r="N162" s="41">
        <v>-678.48839357905899</v>
      </c>
    </row>
    <row r="163" spans="1:14" x14ac:dyDescent="0.25">
      <c r="I163" s="8" t="s">
        <v>67</v>
      </c>
      <c r="J163" s="44"/>
      <c r="K163" s="44"/>
      <c r="L163" s="41">
        <v>-1793.4374752509218</v>
      </c>
      <c r="N163" s="41">
        <v>-124.23653144906032</v>
      </c>
    </row>
    <row r="164" spans="1:14" x14ac:dyDescent="0.25">
      <c r="I164" s="8" t="s">
        <v>68</v>
      </c>
      <c r="J164" s="44"/>
      <c r="K164" s="44"/>
      <c r="L164" s="41">
        <v>77.683187265501687</v>
      </c>
      <c r="N164" s="41">
        <v>0.88137369754433303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60613.693096646042</v>
      </c>
      <c r="M179" s="95"/>
      <c r="N179" s="95">
        <v>26552.894155215443</v>
      </c>
    </row>
    <row r="180" spans="1:14" x14ac:dyDescent="0.25">
      <c r="C180" s="7"/>
      <c r="J180" s="94" t="s">
        <v>226</v>
      </c>
      <c r="K180" s="13"/>
      <c r="L180" s="95">
        <v>-1704.1907679644203</v>
      </c>
      <c r="M180" s="95"/>
      <c r="N180" s="95">
        <v>-801.84355133059296</v>
      </c>
    </row>
    <row r="181" spans="1:14" x14ac:dyDescent="0.25">
      <c r="C181" s="7"/>
      <c r="I181" s="94"/>
      <c r="J181" s="94" t="s">
        <v>227</v>
      </c>
      <c r="K181" s="13"/>
      <c r="L181" s="96">
        <v>-123.43596542206299</v>
      </c>
      <c r="M181" s="95"/>
      <c r="N181" s="96">
        <v>-318.199151446972</v>
      </c>
    </row>
    <row r="182" spans="1:14" x14ac:dyDescent="0.25">
      <c r="C182" s="7"/>
      <c r="J182" s="94" t="s">
        <v>228</v>
      </c>
      <c r="K182" s="13"/>
      <c r="L182" s="95">
        <v>59032.938294103682</v>
      </c>
      <c r="M182" s="95"/>
      <c r="N182" s="95">
        <v>26069.249755331824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46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3" man="1"/>
    <brk id="113" max="13" man="1"/>
    <brk id="149" max="13" man="1"/>
    <brk id="184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2.5703125" style="8" customWidth="1"/>
    <col min="12" max="12" width="17.5703125" style="10" customWidth="1"/>
    <col min="13" max="13" width="20.1406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327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59302.119245468704</v>
      </c>
      <c r="N8" s="23">
        <v>29888.084972450117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42939.349800109994</v>
      </c>
      <c r="N10" s="29">
        <v>10640.790791010109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41145.276597908996</v>
      </c>
      <c r="N12" s="19">
        <v>8832.2750239756115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37634.554273321221</v>
      </c>
      <c r="M14" s="21"/>
      <c r="N14" s="19">
        <v>8832.2750239756115</v>
      </c>
    </row>
    <row r="15" spans="1:15" ht="15" customHeight="1" x14ac:dyDescent="0.25">
      <c r="D15" s="30" t="s">
        <v>12</v>
      </c>
      <c r="E15" s="31" t="s">
        <v>13</v>
      </c>
      <c r="L15" s="10">
        <v>36524.385503171303</v>
      </c>
      <c r="N15" s="10">
        <v>8729.4264858156112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1110.16877014992</v>
      </c>
      <c r="N19" s="10">
        <v>102.84853815999999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1110.16877014992</v>
      </c>
      <c r="M21" s="34"/>
      <c r="N21" s="33">
        <v>102.84853815999999</v>
      </c>
    </row>
    <row r="22" spans="3:14" ht="21" customHeight="1" x14ac:dyDescent="0.25">
      <c r="D22" s="8" t="s">
        <v>20</v>
      </c>
      <c r="L22" s="19">
        <v>3510.7223245877781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2578.9747339708802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383.58320089625198</v>
      </c>
      <c r="N24" s="10">
        <v>0</v>
      </c>
    </row>
    <row r="25" spans="3:14" ht="15" customHeight="1" x14ac:dyDescent="0.25">
      <c r="F25" s="32" t="s">
        <v>16</v>
      </c>
      <c r="L25" s="33">
        <v>383.58320089625198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548.16438972064611</v>
      </c>
      <c r="N27" s="10">
        <v>0</v>
      </c>
    </row>
    <row r="28" spans="3:14" ht="15" customHeight="1" x14ac:dyDescent="0.25">
      <c r="F28" s="32" t="s">
        <v>16</v>
      </c>
      <c r="L28" s="33">
        <v>95.41658024820012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452.74780947244608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1794.0732022009977</v>
      </c>
      <c r="M32" s="21"/>
      <c r="N32" s="19">
        <v>1808.5157670344988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1968.5938071230828</v>
      </c>
      <c r="N34" s="10">
        <v>77.278237218885778</v>
      </c>
    </row>
    <row r="35" spans="2:16" x14ac:dyDescent="0.25">
      <c r="D35" s="30" t="s">
        <v>14</v>
      </c>
      <c r="E35" s="8" t="s">
        <v>23</v>
      </c>
      <c r="L35" s="10">
        <v>21.291123899999999</v>
      </c>
      <c r="N35" s="10">
        <v>332.00587689683601</v>
      </c>
    </row>
    <row r="36" spans="2:16" ht="15.75" customHeight="1" x14ac:dyDescent="0.25">
      <c r="F36" s="32" t="s">
        <v>16</v>
      </c>
      <c r="L36" s="35">
        <v>21.1031239</v>
      </c>
      <c r="N36" s="35">
        <v>332.00587689683601</v>
      </c>
    </row>
    <row r="37" spans="2:16" x14ac:dyDescent="0.25">
      <c r="F37" s="32" t="s">
        <v>17</v>
      </c>
      <c r="L37" s="35">
        <v>0.188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-195.81172882208509</v>
      </c>
      <c r="N39" s="10">
        <v>1399.2316529187769</v>
      </c>
    </row>
    <row r="40" spans="2:16" x14ac:dyDescent="0.25">
      <c r="F40" s="32" t="s">
        <v>16</v>
      </c>
      <c r="L40" s="35">
        <v>1.5873772719187043</v>
      </c>
      <c r="N40" s="35">
        <v>326.23599985262803</v>
      </c>
    </row>
    <row r="41" spans="2:16" x14ac:dyDescent="0.25">
      <c r="F41" s="32" t="s">
        <v>17</v>
      </c>
      <c r="L41" s="35">
        <v>-197.3991060940038</v>
      </c>
      <c r="N41" s="35">
        <v>1072.9956530661489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1364.50864446575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385.11144357755296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8835.4559473627487</v>
      </c>
      <c r="N49" s="29">
        <v>80.776258232999993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91129.98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5777.6934099526607</v>
      </c>
      <c r="N52" s="29">
        <v>19166.517923207008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0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-1754.1110206606998</v>
      </c>
      <c r="N55" s="10">
        <v>-876.06381409429093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-2091.0885535113698</v>
      </c>
      <c r="M56" s="34"/>
      <c r="N56" s="33">
        <v>-520.10938145797502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7531.8044306133606</v>
      </c>
      <c r="N57" s="10">
        <v>20042.581737301301</v>
      </c>
    </row>
    <row r="58" spans="1:16" s="44" customFormat="1" ht="15.75" customHeight="1" x14ac:dyDescent="0.2">
      <c r="G58" s="42" t="s">
        <v>32</v>
      </c>
      <c r="L58" s="33">
        <v>5978.3537078749805</v>
      </c>
      <c r="M58" s="45"/>
      <c r="N58" s="33">
        <v>11646.881062179898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38.393972728269311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38.393972728269311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327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-22901.741152673458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-3739.7086112687266</v>
      </c>
    </row>
    <row r="71" spans="1:14" x14ac:dyDescent="0.25">
      <c r="I71" s="13"/>
      <c r="J71" s="49" t="s">
        <v>39</v>
      </c>
      <c r="K71" s="49"/>
      <c r="L71" s="10">
        <v>-3067.5</v>
      </c>
      <c r="M71" s="47"/>
      <c r="N71" s="10">
        <v>-3909.76089693933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-15252.271644465402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-13509.46120311967</v>
      </c>
      <c r="M75" s="47"/>
      <c r="N75" s="29">
        <v>-3621.6391779253527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-20647.21932167697</v>
      </c>
      <c r="M77" s="50"/>
      <c r="N77" s="29">
        <v>-4253.2302724334286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-7237.0239950880605</v>
      </c>
      <c r="M79" s="47"/>
      <c r="N79" s="10">
        <v>-1997.1364380326099</v>
      </c>
    </row>
    <row r="80" spans="1:14" x14ac:dyDescent="0.25">
      <c r="B80" s="8"/>
      <c r="I80" s="13"/>
      <c r="J80" s="49" t="s">
        <v>39</v>
      </c>
      <c r="K80" s="49"/>
      <c r="L80" s="10">
        <v>-3054.1178595467095</v>
      </c>
      <c r="M80" s="47"/>
      <c r="N80" s="10">
        <v>-1359.53609267413</v>
      </c>
    </row>
    <row r="81" spans="2:14" x14ac:dyDescent="0.25">
      <c r="B81" s="8"/>
      <c r="I81" s="13"/>
      <c r="J81" s="48" t="s">
        <v>40</v>
      </c>
      <c r="K81" s="48"/>
      <c r="L81" s="10">
        <v>-10356.0774670422</v>
      </c>
      <c r="M81" s="47"/>
      <c r="N81" s="10">
        <v>-896.55774172668896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7137.7581185572999</v>
      </c>
      <c r="M83" s="47"/>
      <c r="N83" s="29">
        <v>631.59109450807603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1251.9013</v>
      </c>
      <c r="M85" s="47"/>
      <c r="N85" s="10">
        <v>478.28207859674609</v>
      </c>
    </row>
    <row r="86" spans="2:14" x14ac:dyDescent="0.25">
      <c r="B86" s="8"/>
      <c r="I86" s="13"/>
      <c r="J86" s="49" t="s">
        <v>39</v>
      </c>
      <c r="K86" s="49"/>
      <c r="L86" s="10">
        <v>1438.4697000000001</v>
      </c>
      <c r="M86" s="47"/>
      <c r="N86" s="10">
        <v>153.30901591133002</v>
      </c>
    </row>
    <row r="87" spans="2:14" x14ac:dyDescent="0.25">
      <c r="B87" s="8"/>
      <c r="I87" s="13"/>
      <c r="J87" s="48" t="s">
        <v>40</v>
      </c>
      <c r="K87" s="48"/>
      <c r="L87" s="10">
        <v>4447.3871185572998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-8319.7174473556552</v>
      </c>
      <c r="M89" s="80"/>
      <c r="N89" s="19">
        <v>-159.01196865199995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-9547.541292355656</v>
      </c>
      <c r="M90" s="80"/>
      <c r="N90" s="19">
        <v>-159.01196865200001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-8030.7971436902508</v>
      </c>
      <c r="N91" s="10">
        <v>-159.01196865200001</v>
      </c>
    </row>
    <row r="92" spans="2:14" x14ac:dyDescent="0.25">
      <c r="B92" s="8"/>
      <c r="J92" s="49" t="s">
        <v>39</v>
      </c>
      <c r="L92" s="10">
        <v>-1440.82968762111</v>
      </c>
      <c r="N92" s="10">
        <v>0</v>
      </c>
    </row>
    <row r="93" spans="2:14" x14ac:dyDescent="0.25">
      <c r="B93" s="8"/>
      <c r="J93" s="48" t="s">
        <v>40</v>
      </c>
      <c r="L93" s="10">
        <v>-75.914461044296999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-496.58776999999998</v>
      </c>
      <c r="M100" s="80"/>
      <c r="N100" s="19">
        <v>-900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-496.58776999999998</v>
      </c>
      <c r="N101" s="10">
        <v>-900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1724.411615</v>
      </c>
      <c r="M105" s="80"/>
      <c r="N105" s="19">
        <v>900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1724.411615</v>
      </c>
      <c r="N106" s="10">
        <v>900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-24896.678650475325</v>
      </c>
      <c r="M109" s="80"/>
      <c r="N109" s="19">
        <v>-26682.392299250812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327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327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9304.6466295257887</v>
      </c>
      <c r="M158" s="52"/>
      <c r="N158" s="62">
        <v>157.104631077682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7608.0185393900101</v>
      </c>
      <c r="M159" s="52"/>
      <c r="N159" s="62">
        <v>20007.3085792368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-1715.7170479323397</v>
      </c>
      <c r="M161" s="52"/>
      <c r="N161" s="61">
        <v>-876.06381409428411</v>
      </c>
    </row>
    <row r="162" spans="1:14" x14ac:dyDescent="0.25">
      <c r="I162" s="8" t="s">
        <v>66</v>
      </c>
      <c r="J162" s="44"/>
      <c r="K162" s="44"/>
      <c r="L162" s="41">
        <v>49.467518678200207</v>
      </c>
      <c r="N162" s="41">
        <v>-773.95891401882602</v>
      </c>
    </row>
    <row r="163" spans="1:14" x14ac:dyDescent="0.25">
      <c r="I163" s="8" t="s">
        <v>67</v>
      </c>
      <c r="J163" s="44"/>
      <c r="K163" s="44"/>
      <c r="L163" s="41">
        <v>-1842.8143411226258</v>
      </c>
      <c r="N163" s="41">
        <v>-98.181686986844895</v>
      </c>
    </row>
    <row r="164" spans="1:14" x14ac:dyDescent="0.25">
      <c r="I164" s="8" t="s">
        <v>68</v>
      </c>
      <c r="J164" s="44"/>
      <c r="K164" s="44"/>
      <c r="L164" s="41">
        <v>77.629774512085802</v>
      </c>
      <c r="N164" s="41">
        <v>-3.9232130886131098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/>
      <c r="M178" s="18"/>
      <c r="N178" s="17"/>
    </row>
    <row r="179" spans="1:14" x14ac:dyDescent="0.25">
      <c r="C179" s="7"/>
      <c r="J179" s="94"/>
      <c r="K179" s="13"/>
      <c r="L179" s="95"/>
      <c r="M179" s="95"/>
      <c r="N179" s="95"/>
    </row>
    <row r="180" spans="1:14" x14ac:dyDescent="0.25">
      <c r="C180" s="7"/>
      <c r="J180" s="94"/>
      <c r="K180" s="13"/>
      <c r="L180" s="95"/>
      <c r="M180" s="95"/>
      <c r="N180" s="95"/>
    </row>
    <row r="181" spans="1:14" x14ac:dyDescent="0.25">
      <c r="C181" s="7"/>
      <c r="I181" s="94"/>
      <c r="J181" s="94"/>
      <c r="K181" s="13"/>
      <c r="L181" s="96"/>
      <c r="M181" s="95"/>
      <c r="N181" s="96"/>
    </row>
    <row r="182" spans="1:14" x14ac:dyDescent="0.25">
      <c r="C182" s="7"/>
      <c r="J182" s="94"/>
      <c r="K182" s="13"/>
      <c r="L182" s="95"/>
      <c r="M182" s="95"/>
      <c r="N182" s="95"/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47"/>
      <c r="E185"/>
      <c r="F185"/>
      <c r="L185" s="8"/>
      <c r="M185" s="75"/>
      <c r="N185" s="8"/>
    </row>
    <row r="186" spans="1:14" x14ac:dyDescent="0.25">
      <c r="C186" s="43"/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/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3" man="1"/>
    <brk id="63" max="13" man="1"/>
    <brk id="112" max="13" man="1"/>
    <brk id="149" max="13" man="1"/>
    <brk id="184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2.85546875" style="8" customWidth="1"/>
    <col min="12" max="12" width="17.5703125" style="10" customWidth="1"/>
    <col min="13" max="13" width="22.57031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328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59779.122523999948</v>
      </c>
      <c r="N8" s="23">
        <v>34658.22719294174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44043.171929831587</v>
      </c>
      <c r="N10" s="29">
        <v>11540.93825418137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42286.498137583636</v>
      </c>
      <c r="N12" s="19">
        <v>8889.5305453688288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38276.011032186543</v>
      </c>
      <c r="M14" s="21"/>
      <c r="N14" s="19">
        <v>8889.5305453688288</v>
      </c>
    </row>
    <row r="15" spans="1:15" ht="15" customHeight="1" x14ac:dyDescent="0.25">
      <c r="D15" s="30" t="s">
        <v>12</v>
      </c>
      <c r="E15" s="31" t="s">
        <v>13</v>
      </c>
      <c r="L15" s="10">
        <v>37353.017965610103</v>
      </c>
      <c r="N15" s="10">
        <v>8786.6874463488293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922.99306657644593</v>
      </c>
      <c r="N19" s="10">
        <v>102.84309902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922.99306657644593</v>
      </c>
      <c r="M21" s="34"/>
      <c r="N21" s="33">
        <v>102.84309902</v>
      </c>
    </row>
    <row r="22" spans="3:14" ht="21" customHeight="1" x14ac:dyDescent="0.25">
      <c r="D22" s="8" t="s">
        <v>20</v>
      </c>
      <c r="L22" s="19">
        <v>4010.487105397091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2582.8391105336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382.67054872661299</v>
      </c>
      <c r="N24" s="10">
        <v>0</v>
      </c>
    </row>
    <row r="25" spans="3:14" ht="15" customHeight="1" x14ac:dyDescent="0.25">
      <c r="F25" s="32" t="s">
        <v>16</v>
      </c>
      <c r="L25" s="33">
        <v>382.67054872661299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1044.9774461368777</v>
      </c>
      <c r="N27" s="10">
        <v>0</v>
      </c>
    </row>
    <row r="28" spans="3:14" ht="15" customHeight="1" x14ac:dyDescent="0.25">
      <c r="F28" s="32" t="s">
        <v>16</v>
      </c>
      <c r="L28" s="33">
        <v>96.292835719069899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948.6846104178079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1756.673792247952</v>
      </c>
      <c r="M32" s="21"/>
      <c r="N32" s="19">
        <v>2651.4077088125414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1739.9145706150646</v>
      </c>
      <c r="N34" s="10">
        <v>88.213703363835364</v>
      </c>
    </row>
    <row r="35" spans="2:16" x14ac:dyDescent="0.25">
      <c r="D35" s="30" t="s">
        <v>14</v>
      </c>
      <c r="E35" s="8" t="s">
        <v>23</v>
      </c>
      <c r="L35" s="10">
        <v>11.085486400000001</v>
      </c>
      <c r="N35" s="10">
        <v>371.87893234459199</v>
      </c>
    </row>
    <row r="36" spans="2:16" ht="15.75" customHeight="1" x14ac:dyDescent="0.25">
      <c r="F36" s="32" t="s">
        <v>16</v>
      </c>
      <c r="L36" s="35">
        <v>10.985486400000001</v>
      </c>
      <c r="N36" s="35">
        <v>371.87893234459199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5.6737352328873012</v>
      </c>
      <c r="N39" s="10">
        <v>2191.3150731041142</v>
      </c>
    </row>
    <row r="40" spans="2:16" x14ac:dyDescent="0.25">
      <c r="F40" s="32" t="s">
        <v>16</v>
      </c>
      <c r="L40" s="35">
        <v>1.0389022705231683</v>
      </c>
      <c r="N40" s="35">
        <v>787.86499230307209</v>
      </c>
    </row>
    <row r="41" spans="2:16" x14ac:dyDescent="0.25">
      <c r="F41" s="32" t="s">
        <v>17</v>
      </c>
      <c r="L41" s="35">
        <v>4.6348329623641336</v>
      </c>
      <c r="N41" s="35">
        <v>1403.4500808010418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1140.79806742345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345.96575588768201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8688.3230371469999</v>
      </c>
      <c r="N49" s="29">
        <v>177.27086466700001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5560.86373371023</v>
      </c>
      <c r="N52" s="29">
        <v>22940.018074093372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201.69213715999999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-1894.04022552387</v>
      </c>
      <c r="N55" s="10">
        <v>-1327.08069390223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-2250.8777199073302</v>
      </c>
      <c r="M56" s="34"/>
      <c r="N56" s="33">
        <v>-767.35112561891606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7454.9039592341005</v>
      </c>
      <c r="N57" s="10">
        <v>24065.406630835601</v>
      </c>
    </row>
    <row r="58" spans="1:16" s="44" customFormat="1" ht="15.75" customHeight="1" x14ac:dyDescent="0.2">
      <c r="G58" s="42" t="s">
        <v>32</v>
      </c>
      <c r="L58" s="33">
        <v>5802.7544663335211</v>
      </c>
      <c r="M58" s="45"/>
      <c r="N58" s="33">
        <v>15495.649037053001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-100.05684051382715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-100.05684051382715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328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-26220.912961776266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-4556.807527472748</v>
      </c>
    </row>
    <row r="71" spans="1:14" x14ac:dyDescent="0.25">
      <c r="I71" s="13"/>
      <c r="J71" s="49" t="s">
        <v>39</v>
      </c>
      <c r="K71" s="49"/>
      <c r="L71" s="10">
        <v>-3067.5</v>
      </c>
      <c r="M71" s="47"/>
      <c r="N71" s="10">
        <v>-3865.2545033552201</v>
      </c>
    </row>
    <row r="72" spans="1:14" x14ac:dyDescent="0.25">
      <c r="I72" s="13"/>
      <c r="J72" s="48" t="s">
        <v>40</v>
      </c>
      <c r="K72" s="48"/>
      <c r="L72" s="10">
        <v>0</v>
      </c>
      <c r="M72" s="47"/>
      <c r="N72" s="10">
        <v>-17798.850930948298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-15384.12312944234</v>
      </c>
      <c r="M75" s="47"/>
      <c r="N75" s="29">
        <v>-5157.7940258200342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-21273.46901838194</v>
      </c>
      <c r="M77" s="50"/>
      <c r="N77" s="29">
        <v>-5817.2087103020804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-7645.29504601597</v>
      </c>
      <c r="M79" s="47"/>
      <c r="N79" s="10">
        <v>-2343.02573953709</v>
      </c>
    </row>
    <row r="80" spans="1:14" x14ac:dyDescent="0.25">
      <c r="B80" s="8"/>
      <c r="I80" s="13"/>
      <c r="J80" s="49" t="s">
        <v>39</v>
      </c>
      <c r="K80" s="49"/>
      <c r="L80" s="10">
        <v>-3860.2682500673895</v>
      </c>
      <c r="M80" s="47"/>
      <c r="N80" s="10">
        <v>-2362.4675630494899</v>
      </c>
    </row>
    <row r="81" spans="2:14" x14ac:dyDescent="0.25">
      <c r="B81" s="8"/>
      <c r="I81" s="13"/>
      <c r="J81" s="48" t="s">
        <v>40</v>
      </c>
      <c r="K81" s="48"/>
      <c r="L81" s="10">
        <v>-9767.9057222985793</v>
      </c>
      <c r="M81" s="47"/>
      <c r="N81" s="10">
        <v>-1111.7154077155001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5889.3458889395997</v>
      </c>
      <c r="M83" s="47"/>
      <c r="N83" s="29">
        <v>659.41468448204603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529.72278893960004</v>
      </c>
      <c r="M85" s="47"/>
      <c r="N85" s="10">
        <v>659.41468448204603</v>
      </c>
    </row>
    <row r="86" spans="2:14" x14ac:dyDescent="0.25">
      <c r="B86" s="8"/>
      <c r="I86" s="13"/>
      <c r="J86" s="49" t="s">
        <v>39</v>
      </c>
      <c r="K86" s="49"/>
      <c r="L86" s="10">
        <v>1293.1569999999999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4066.4661000000001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-8200.2584617430621</v>
      </c>
      <c r="M89" s="80"/>
      <c r="N89" s="19">
        <v>-293.19185826800003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-9464.1175407430637</v>
      </c>
      <c r="M90" s="80"/>
      <c r="N90" s="19">
        <v>-159.29845826800002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-8908.8541809974904</v>
      </c>
      <c r="N91" s="10">
        <v>0</v>
      </c>
    </row>
    <row r="92" spans="2:14" x14ac:dyDescent="0.25">
      <c r="B92" s="8"/>
      <c r="J92" s="49" t="s">
        <v>39</v>
      </c>
      <c r="L92" s="10">
        <v>-328.62633292999999</v>
      </c>
      <c r="N92" s="10">
        <v>-159.29845826800002</v>
      </c>
    </row>
    <row r="93" spans="2:14" x14ac:dyDescent="0.25">
      <c r="B93" s="8"/>
      <c r="J93" s="48" t="s">
        <v>40</v>
      </c>
      <c r="L93" s="10">
        <v>-226.63702681557299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-827.64325399999996</v>
      </c>
      <c r="M100" s="80"/>
      <c r="N100" s="19">
        <v>-133.89340000000001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-827.64325399999996</v>
      </c>
      <c r="N101" s="10">
        <v>-133.89340000000001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2091.5023329999999</v>
      </c>
      <c r="M105" s="80"/>
      <c r="N105" s="19">
        <v>0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2091.5023329999999</v>
      </c>
      <c r="N106" s="10">
        <v>0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-26651.881591185404</v>
      </c>
      <c r="M109" s="80"/>
      <c r="N109" s="19">
        <v>-31671.898845864303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328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328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9244.3915461139914</v>
      </c>
      <c r="M158" s="52"/>
      <c r="N158" s="62">
        <v>157.086673738315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7536.1593767947998</v>
      </c>
      <c r="M159" s="52"/>
      <c r="N159" s="62">
        <v>24368.2867936808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-1996.1950167877446</v>
      </c>
      <c r="M161" s="52"/>
      <c r="N161" s="61">
        <v>-1327.0806939021941</v>
      </c>
    </row>
    <row r="162" spans="1:14" x14ac:dyDescent="0.25">
      <c r="I162" s="8" t="s">
        <v>66</v>
      </c>
      <c r="J162" s="44"/>
      <c r="K162" s="44"/>
      <c r="L162" s="41">
        <v>-103.61779029975474</v>
      </c>
      <c r="N162" s="41">
        <v>-1204.5153163563102</v>
      </c>
    </row>
    <row r="163" spans="1:14" x14ac:dyDescent="0.25">
      <c r="I163" s="8" t="s">
        <v>67</v>
      </c>
      <c r="J163" s="44"/>
      <c r="K163" s="44"/>
      <c r="L163" s="41">
        <v>-1971.4300547874452</v>
      </c>
      <c r="N163" s="41">
        <v>-118.75223528865983</v>
      </c>
    </row>
    <row r="164" spans="1:14" x14ac:dyDescent="0.25">
      <c r="I164" s="8" t="s">
        <v>68</v>
      </c>
      <c r="J164" s="44"/>
      <c r="K164" s="44"/>
      <c r="L164" s="41">
        <v>78.852828299455595</v>
      </c>
      <c r="N164" s="41">
        <v>-3.8131422572241798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61416.172973785506</v>
      </c>
      <c r="M179" s="95"/>
      <c r="N179" s="95">
        <v>35851.414486843969</v>
      </c>
    </row>
    <row r="180" spans="1:14" x14ac:dyDescent="0.25">
      <c r="C180" s="7"/>
      <c r="J180" s="94" t="s">
        <v>226</v>
      </c>
      <c r="K180" s="13"/>
      <c r="L180" s="95">
        <v>-1894.04022552387</v>
      </c>
      <c r="M180" s="95"/>
      <c r="N180" s="95">
        <v>-1327.08069390223</v>
      </c>
    </row>
    <row r="181" spans="1:14" x14ac:dyDescent="0.25">
      <c r="C181" s="7"/>
      <c r="I181" s="94"/>
      <c r="J181" s="94" t="s">
        <v>227</v>
      </c>
      <c r="K181" s="13"/>
      <c r="L181" s="96">
        <v>-256.98977573831201</v>
      </c>
      <c r="M181" s="95"/>
      <c r="N181" s="96">
        <v>-133.89340000000001</v>
      </c>
    </row>
    <row r="182" spans="1:14" x14ac:dyDescent="0.25">
      <c r="C182" s="7"/>
      <c r="J182" s="94" t="s">
        <v>228</v>
      </c>
      <c r="K182" s="13"/>
      <c r="L182" s="95">
        <v>59779.122523999948</v>
      </c>
      <c r="M182" s="95"/>
      <c r="N182" s="95">
        <v>34658.22719294174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48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3" man="1"/>
    <brk id="63" max="13" man="1"/>
    <brk id="112" max="13" man="1"/>
    <brk id="149" max="13" man="1"/>
    <brk id="184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329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15138.894711075114</v>
      </c>
      <c r="M8" s="41"/>
      <c r="N8" s="41">
        <v>3706.5081023366415</v>
      </c>
    </row>
    <row r="9" spans="1:15" x14ac:dyDescent="0.25">
      <c r="C9" s="7"/>
      <c r="J9" s="76" t="s">
        <v>101</v>
      </c>
      <c r="K9" s="13"/>
      <c r="L9" s="41">
        <v>28374.957658853127</v>
      </c>
      <c r="M9" s="41"/>
      <c r="N9" s="41">
        <v>35604.220177170901</v>
      </c>
    </row>
    <row r="10" spans="1:15" x14ac:dyDescent="0.25">
      <c r="C10" s="7"/>
      <c r="J10" s="8" t="s">
        <v>102</v>
      </c>
      <c r="K10" s="13"/>
      <c r="L10" s="41">
        <v>7052.9098814145127</v>
      </c>
      <c r="M10" s="41"/>
      <c r="N10" s="41">
        <v>2951.315291812336</v>
      </c>
    </row>
    <row r="11" spans="1:15" x14ac:dyDescent="0.25">
      <c r="C11" s="7"/>
      <c r="J11" s="8" t="s">
        <v>103</v>
      </c>
      <c r="K11" s="13"/>
      <c r="L11" s="41">
        <v>9.2248589240474548</v>
      </c>
      <c r="M11" s="41"/>
      <c r="N11" s="41">
        <v>445.35412315822634</v>
      </c>
    </row>
    <row r="12" spans="1:15" x14ac:dyDescent="0.25">
      <c r="C12" s="7"/>
      <c r="J12" s="13" t="s">
        <v>104</v>
      </c>
      <c r="K12" s="13"/>
      <c r="L12" s="10">
        <v>1465.0980269961753</v>
      </c>
      <c r="M12" s="13"/>
    </row>
    <row r="13" spans="1:15" x14ac:dyDescent="0.25">
      <c r="C13" s="7"/>
      <c r="J13" s="8" t="s">
        <v>105</v>
      </c>
      <c r="L13" s="10">
        <v>9311.767571959499</v>
      </c>
      <c r="N13" s="10">
        <v>190.01598616800004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61352.852709222469</v>
      </c>
      <c r="M15" s="61"/>
      <c r="N15" s="62">
        <v>42897.41368064611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-7343.8035812599974</v>
      </c>
      <c r="M19" s="41"/>
      <c r="N19" s="41">
        <v>-3705.8832203729917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-20592.118796311228</v>
      </c>
      <c r="M20" s="41"/>
      <c r="N20" s="41">
        <v>-35603.000345360597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-3166.9619497287554</v>
      </c>
      <c r="M21" s="41"/>
      <c r="N21" s="41">
        <v>-2950.1055323688997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-3.4413284243472857</v>
      </c>
      <c r="M22" s="41"/>
      <c r="N22" s="41">
        <v>-443.87204647370464</v>
      </c>
    </row>
    <row r="23" spans="3:14" x14ac:dyDescent="0.25">
      <c r="I23" s="43"/>
      <c r="J23" s="8" t="s">
        <v>104</v>
      </c>
      <c r="L23" s="10">
        <v>-3146.043615</v>
      </c>
    </row>
    <row r="24" spans="3:14" x14ac:dyDescent="0.25">
      <c r="I24" s="43"/>
      <c r="J24" s="13" t="s">
        <v>105</v>
      </c>
      <c r="K24" s="13"/>
      <c r="M24" s="13"/>
      <c r="N24" s="41">
        <v>-190.01598616799996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-34252.369270724324</v>
      </c>
      <c r="M26" s="61"/>
      <c r="N26" s="62">
        <v>-42892.877130744193</v>
      </c>
    </row>
    <row r="30" spans="3:14" x14ac:dyDescent="0.25">
      <c r="I30" s="30" t="s">
        <v>212</v>
      </c>
      <c r="J30" s="8" t="s">
        <v>213</v>
      </c>
      <c r="L30" s="10">
        <v>59367.234514323522</v>
      </c>
      <c r="N30" s="10">
        <v>34740.976944295267</v>
      </c>
    </row>
    <row r="31" spans="3:14" x14ac:dyDescent="0.25">
      <c r="J31" s="8" t="s">
        <v>214</v>
      </c>
      <c r="L31" s="10">
        <v>7.209855663626513</v>
      </c>
      <c r="N31" s="10">
        <v>5840.8469919382624</v>
      </c>
    </row>
    <row r="32" spans="3:14" x14ac:dyDescent="0.25">
      <c r="L32" s="19">
        <v>59374.444369987148</v>
      </c>
      <c r="N32" s="19">
        <v>40581.82393623353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55000000000000004" right="0.5" top="0.35" bottom="0.53" header="0.36" footer="0.5"/>
  <pageSetup paperSize="9" scale="84" orientation="landscape" r:id="rId1"/>
  <headerFooter alignWithMargins="0"/>
  <rowBreaks count="1" manualBreakCount="1">
    <brk id="184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140625" style="8" customWidth="1"/>
    <col min="12" max="12" width="17.5703125" style="10" customWidth="1"/>
    <col min="13" max="13" width="19.425781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329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59374.444369987228</v>
      </c>
      <c r="N8" s="23">
        <v>40581.82393623345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44273.589917122168</v>
      </c>
      <c r="N10" s="29">
        <v>12836.745503037029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43287.086341978873</v>
      </c>
      <c r="N12" s="19">
        <v>9718.544650291029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40264.853194132236</v>
      </c>
      <c r="M14" s="21"/>
      <c r="N14" s="19">
        <v>9718.544650291029</v>
      </c>
    </row>
    <row r="15" spans="1:15" ht="15" customHeight="1" x14ac:dyDescent="0.25">
      <c r="D15" s="30" t="s">
        <v>12</v>
      </c>
      <c r="E15" s="31" t="s">
        <v>13</v>
      </c>
      <c r="L15" s="10">
        <v>39561.181237818098</v>
      </c>
      <c r="N15" s="10">
        <v>9614.7195160310293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703.67195631412994</v>
      </c>
      <c r="N19" s="10">
        <v>103.82513426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703.67195631412994</v>
      </c>
      <c r="M21" s="34"/>
      <c r="N21" s="33">
        <v>103.82513426</v>
      </c>
    </row>
    <row r="22" spans="3:14" ht="21" customHeight="1" x14ac:dyDescent="0.25">
      <c r="D22" s="8" t="s">
        <v>20</v>
      </c>
      <c r="L22" s="19">
        <v>3022.2331478466394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943.28218576304812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438.53539876006306</v>
      </c>
      <c r="N24" s="10">
        <v>0</v>
      </c>
    </row>
    <row r="25" spans="3:14" ht="15" customHeight="1" x14ac:dyDescent="0.25">
      <c r="F25" s="32" t="s">
        <v>16</v>
      </c>
      <c r="L25" s="33">
        <v>438.53539876006306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1640.4155633235282</v>
      </c>
      <c r="N27" s="10">
        <v>0</v>
      </c>
    </row>
    <row r="28" spans="3:14" ht="15" customHeight="1" x14ac:dyDescent="0.25">
      <c r="F28" s="32" t="s">
        <v>16</v>
      </c>
      <c r="L28" s="33">
        <v>101.000076743018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1539.4154865805103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986.50357514329301</v>
      </c>
      <c r="M32" s="21"/>
      <c r="N32" s="19">
        <v>3118.2008527459993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1121.0642053734148</v>
      </c>
      <c r="N34" s="10">
        <v>21.484325446004608</v>
      </c>
    </row>
    <row r="35" spans="2:16" x14ac:dyDescent="0.25">
      <c r="D35" s="30" t="s">
        <v>14</v>
      </c>
      <c r="E35" s="8" t="s">
        <v>23</v>
      </c>
      <c r="L35" s="10">
        <v>43.840233600000005</v>
      </c>
      <c r="N35" s="10">
        <v>478.51383228148001</v>
      </c>
    </row>
    <row r="36" spans="2:16" ht="15.75" customHeight="1" x14ac:dyDescent="0.25">
      <c r="F36" s="32" t="s">
        <v>16</v>
      </c>
      <c r="L36" s="35">
        <v>43.560233600000004</v>
      </c>
      <c r="N36" s="35">
        <v>478.51383228148001</v>
      </c>
    </row>
    <row r="37" spans="2:16" x14ac:dyDescent="0.25">
      <c r="F37" s="32" t="s">
        <v>17</v>
      </c>
      <c r="L37" s="35">
        <v>0.28000000000000003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-178.40086383012172</v>
      </c>
      <c r="N39" s="10">
        <v>2618.2026950185145</v>
      </c>
    </row>
    <row r="40" spans="2:16" x14ac:dyDescent="0.25">
      <c r="F40" s="32" t="s">
        <v>16</v>
      </c>
      <c r="L40" s="35">
        <v>2.0788303211384007</v>
      </c>
      <c r="N40" s="35">
        <v>1009.2658007680201</v>
      </c>
    </row>
    <row r="41" spans="2:16" x14ac:dyDescent="0.25">
      <c r="F41" s="32" t="s">
        <v>17</v>
      </c>
      <c r="L41" s="35">
        <v>-180.47969415126013</v>
      </c>
      <c r="N41" s="35">
        <v>1608.9368942504948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1114.7176272146201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350.38039978155507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9311.767571959499</v>
      </c>
      <c r="N49" s="29">
        <v>190.01598616800004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4323.9888539093899</v>
      </c>
      <c r="N52" s="29">
        <v>27555.06244702842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341.19662645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-2602.42936090065</v>
      </c>
      <c r="N55" s="10">
        <v>-2341.73729441258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-3038.3326836169599</v>
      </c>
      <c r="M56" s="34"/>
      <c r="N56" s="33">
        <v>-1302.4138435524399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6926.4182148100399</v>
      </c>
      <c r="N57" s="10">
        <v>29555.603114991001</v>
      </c>
    </row>
    <row r="58" spans="1:16" s="44" customFormat="1" ht="15.75" customHeight="1" x14ac:dyDescent="0.2">
      <c r="G58" s="42" t="s">
        <v>32</v>
      </c>
      <c r="L58" s="33">
        <v>5215.8630497411095</v>
      </c>
      <c r="M58" s="45"/>
      <c r="N58" s="33">
        <v>18909.8207798269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329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-31065.274429641951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-5549.7971626571734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-6603.3450098691801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-18912.132257115602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-8450.9930148416588</v>
      </c>
      <c r="M75" s="47"/>
      <c r="N75" s="29">
        <v>-5849.3006977391278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-14675.058181803901</v>
      </c>
      <c r="M77" s="50"/>
      <c r="N77" s="29">
        <v>-6010.2528586141889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-1272.6992501897198</v>
      </c>
      <c r="M79" s="47"/>
      <c r="N79" s="10">
        <v>-932.15924273654889</v>
      </c>
    </row>
    <row r="80" spans="1:14" x14ac:dyDescent="0.25">
      <c r="B80" s="8"/>
      <c r="I80" s="13"/>
      <c r="J80" s="49" t="s">
        <v>39</v>
      </c>
      <c r="K80" s="49"/>
      <c r="L80" s="10">
        <v>-1976.5102600161799</v>
      </c>
      <c r="M80" s="47"/>
      <c r="N80" s="10">
        <v>-3099.0001517462497</v>
      </c>
    </row>
    <row r="81" spans="2:14" x14ac:dyDescent="0.25">
      <c r="B81" s="8"/>
      <c r="I81" s="13"/>
      <c r="J81" s="48" t="s">
        <v>40</v>
      </c>
      <c r="K81" s="48"/>
      <c r="L81" s="10">
        <v>-11425.848671598002</v>
      </c>
      <c r="M81" s="47"/>
      <c r="N81" s="10">
        <v>-1979.0934641313902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6224.0651669622421</v>
      </c>
      <c r="M83" s="47"/>
      <c r="N83" s="29">
        <v>160.952160875061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677.31376976744195</v>
      </c>
      <c r="M85" s="47"/>
      <c r="N85" s="10">
        <v>160.952160875061</v>
      </c>
    </row>
    <row r="86" spans="2:14" x14ac:dyDescent="0.25">
      <c r="B86" s="8"/>
      <c r="I86" s="13"/>
      <c r="J86" s="49" t="s">
        <v>39</v>
      </c>
      <c r="K86" s="49"/>
      <c r="L86" s="10">
        <v>995.45529719479998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4551.2960999999996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-6060.4053511720194</v>
      </c>
      <c r="M89" s="80"/>
      <c r="N89" s="19">
        <v>-838.9216000105331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-5827.3467941720191</v>
      </c>
      <c r="M90" s="80"/>
      <c r="N90" s="19">
        <v>-838.9216000105331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-4398.5073868965601</v>
      </c>
      <c r="N91" s="10">
        <v>-676.77870912653304</v>
      </c>
    </row>
    <row r="92" spans="2:14" x14ac:dyDescent="0.25">
      <c r="B92" s="8"/>
      <c r="J92" s="49" t="s">
        <v>39</v>
      </c>
      <c r="L92" s="10">
        <v>-1351.4302016793599</v>
      </c>
      <c r="N92" s="10">
        <v>-162.142890884</v>
      </c>
    </row>
    <row r="93" spans="2:14" x14ac:dyDescent="0.25">
      <c r="B93" s="8"/>
      <c r="J93" s="48" t="s">
        <v>40</v>
      </c>
      <c r="L93" s="10">
        <v>-77.409205596099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-624.02102200000002</v>
      </c>
      <c r="M100" s="80"/>
      <c r="N100" s="19">
        <v>-26.147549999999999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-624.02102200000002</v>
      </c>
      <c r="N101" s="10">
        <v>-26.147549999999999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390.96246500000001</v>
      </c>
      <c r="M105" s="80"/>
      <c r="N105" s="19">
        <v>26.147549999999999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390.96246500000001</v>
      </c>
      <c r="N106" s="10">
        <v>26.147549999999999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-17578.89836601368</v>
      </c>
      <c r="M109" s="80"/>
      <c r="N109" s="19">
        <v>-37753.496727391619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329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0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0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329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5744.9425156139296</v>
      </c>
      <c r="M158" s="52"/>
      <c r="N158" s="62">
        <v>828.80378653748005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7099.5983701588293</v>
      </c>
      <c r="M159" s="52"/>
      <c r="N159" s="62">
        <v>30193.424764277501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-2602.429360900735</v>
      </c>
      <c r="M161" s="52"/>
      <c r="N161" s="61">
        <v>-2340.4338144125786</v>
      </c>
    </row>
    <row r="162" spans="1:14" x14ac:dyDescent="0.25">
      <c r="I162" s="8" t="s">
        <v>66</v>
      </c>
      <c r="J162" s="44"/>
      <c r="K162" s="44"/>
      <c r="L162" s="41">
        <v>-45.204659046345299</v>
      </c>
      <c r="N162" s="41">
        <v>-2188.1203385370704</v>
      </c>
    </row>
    <row r="163" spans="1:14" x14ac:dyDescent="0.25">
      <c r="I163" s="8" t="s">
        <v>67</v>
      </c>
      <c r="J163" s="44"/>
      <c r="K163" s="44"/>
      <c r="L163" s="41">
        <v>-2597.2965361913298</v>
      </c>
      <c r="N163" s="41">
        <v>-149.86977134623135</v>
      </c>
    </row>
    <row r="164" spans="1:14" x14ac:dyDescent="0.25">
      <c r="I164" s="8" t="s">
        <v>68</v>
      </c>
      <c r="J164" s="44"/>
      <c r="K164" s="44"/>
      <c r="L164" s="41">
        <v>40.071834336940498</v>
      </c>
      <c r="N164" s="41">
        <v>-2.4437045292766699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61352.852709222629</v>
      </c>
      <c r="M179" s="95"/>
      <c r="N179" s="95">
        <v>42897.41368064603</v>
      </c>
    </row>
    <row r="180" spans="1:14" x14ac:dyDescent="0.25">
      <c r="C180" s="7"/>
      <c r="J180" s="94" t="s">
        <v>226</v>
      </c>
      <c r="K180" s="13"/>
      <c r="L180" s="95">
        <v>-2602.42936090065</v>
      </c>
      <c r="M180" s="95"/>
      <c r="N180" s="95">
        <v>-2341.73729441258</v>
      </c>
    </row>
    <row r="181" spans="1:14" x14ac:dyDescent="0.25">
      <c r="C181" s="7"/>
      <c r="I181" s="94"/>
      <c r="J181" s="94" t="s">
        <v>227</v>
      </c>
      <c r="K181" s="13"/>
      <c r="L181" s="96">
        <v>-624.02102166526493</v>
      </c>
      <c r="M181" s="95"/>
      <c r="N181" s="96">
        <v>-26.147549999999999</v>
      </c>
    </row>
    <row r="182" spans="1:14" x14ac:dyDescent="0.25">
      <c r="C182" s="7"/>
      <c r="J182" s="94" t="s">
        <v>228</v>
      </c>
      <c r="K182" s="13"/>
      <c r="L182" s="95">
        <v>59374.444369987243</v>
      </c>
      <c r="M182" s="95"/>
      <c r="N182" s="95">
        <v>40581.82393623345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49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3" man="1"/>
    <brk id="113" max="13" man="1"/>
    <brk id="149" max="13" man="1"/>
    <brk id="184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7109375" style="8" customWidth="1"/>
    <col min="12" max="12" width="17.5703125" style="10" customWidth="1"/>
    <col min="13" max="13" width="19.710937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330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59319.734273272989</v>
      </c>
      <c r="N8" s="23">
        <v>45260.083514521655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45547.297566264009</v>
      </c>
      <c r="N10" s="29">
        <v>11268.691171284116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44905.543793360033</v>
      </c>
      <c r="N12" s="19">
        <v>7446.7999331666197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39295.801095564144</v>
      </c>
      <c r="M14" s="21"/>
      <c r="N14" s="19">
        <v>7446.7999331666197</v>
      </c>
    </row>
    <row r="15" spans="1:15" ht="15" customHeight="1" x14ac:dyDescent="0.25">
      <c r="D15" s="30" t="s">
        <v>12</v>
      </c>
      <c r="E15" s="31" t="s">
        <v>13</v>
      </c>
      <c r="L15" s="10">
        <v>38753.722046630901</v>
      </c>
      <c r="N15" s="10">
        <v>7341.2899748066193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542.07904893324098</v>
      </c>
      <c r="N19" s="10">
        <v>105.50995836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542.07904893324098</v>
      </c>
      <c r="M21" s="34"/>
      <c r="N21" s="33">
        <v>105.50995836</v>
      </c>
    </row>
    <row r="22" spans="3:14" ht="21" customHeight="1" x14ac:dyDescent="0.25">
      <c r="D22" s="8" t="s">
        <v>20</v>
      </c>
      <c r="L22" s="19">
        <v>5609.7426977958939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3213.54075709164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590.05179896213201</v>
      </c>
      <c r="N24" s="10">
        <v>0</v>
      </c>
    </row>
    <row r="25" spans="3:14" ht="15" customHeight="1" x14ac:dyDescent="0.25">
      <c r="F25" s="32" t="s">
        <v>16</v>
      </c>
      <c r="L25" s="33">
        <v>590.05179896213201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1806.1501417421214</v>
      </c>
      <c r="N27" s="10">
        <v>0</v>
      </c>
    </row>
    <row r="28" spans="3:14" ht="15" customHeight="1" x14ac:dyDescent="0.25">
      <c r="F28" s="32" t="s">
        <v>16</v>
      </c>
      <c r="L28" s="33">
        <v>96.500403736791597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1709.6497380053299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641.753772903975</v>
      </c>
      <c r="M32" s="21"/>
      <c r="N32" s="19">
        <v>3821.8912381174964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164.93018713243922</v>
      </c>
      <c r="N34" s="10">
        <v>5.3644579831902792</v>
      </c>
    </row>
    <row r="35" spans="2:16" x14ac:dyDescent="0.25">
      <c r="D35" s="30" t="s">
        <v>14</v>
      </c>
      <c r="E35" s="8" t="s">
        <v>23</v>
      </c>
      <c r="L35" s="10">
        <v>101.203354</v>
      </c>
      <c r="N35" s="10">
        <v>650.49267851834509</v>
      </c>
    </row>
    <row r="36" spans="2:16" ht="15.75" customHeight="1" x14ac:dyDescent="0.25">
      <c r="F36" s="32" t="s">
        <v>16</v>
      </c>
      <c r="L36" s="35">
        <v>101.103354</v>
      </c>
      <c r="N36" s="35">
        <v>650.49267851834509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375.62023177153583</v>
      </c>
      <c r="N39" s="10">
        <v>3166.0341016159609</v>
      </c>
    </row>
    <row r="40" spans="2:16" x14ac:dyDescent="0.25">
      <c r="F40" s="32" t="s">
        <v>16</v>
      </c>
      <c r="L40" s="35">
        <v>1.2715739474862604</v>
      </c>
      <c r="N40" s="35">
        <v>1462.2544206741502</v>
      </c>
    </row>
    <row r="41" spans="2:16" x14ac:dyDescent="0.25">
      <c r="F41" s="32" t="s">
        <v>17</v>
      </c>
      <c r="L41" s="35">
        <v>374.34865782404955</v>
      </c>
      <c r="N41" s="35">
        <v>1703.7796809418112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1095.9162945227802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343.14694610409504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9690.8218491254993</v>
      </c>
      <c r="N49" s="29">
        <v>197.63776117699999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2642.5516172566004</v>
      </c>
      <c r="N52" s="29">
        <v>33793.754582060537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433.18226195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-1698.7389237245598</v>
      </c>
      <c r="N55" s="10">
        <v>-1183.8272769381599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-1983.8982544884898</v>
      </c>
      <c r="M56" s="34"/>
      <c r="N56" s="33">
        <v>-624.59787098850495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4341.2905409811601</v>
      </c>
      <c r="N57" s="10">
        <v>34544.399597048701</v>
      </c>
    </row>
    <row r="58" spans="1:16" s="44" customFormat="1" ht="15.75" customHeight="1" x14ac:dyDescent="0.2">
      <c r="G58" s="42" t="s">
        <v>32</v>
      </c>
      <c r="L58" s="33">
        <v>3190.8938234757202</v>
      </c>
      <c r="M58" s="45"/>
      <c r="N58" s="33">
        <v>21651.680245293599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-298.18063998007824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-298.18063998007824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330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-36945.562636093411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-10370.85464228719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-6082.0609980179206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-20492.646995788298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-19567.44761402901</v>
      </c>
      <c r="M75" s="47"/>
      <c r="N75" s="29">
        <v>-6285.1828701801433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-25499.931945534958</v>
      </c>
      <c r="M77" s="50"/>
      <c r="N77" s="29">
        <v>-6773.3799007506595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-8022.6502801659362</v>
      </c>
      <c r="M79" s="47"/>
      <c r="N79" s="10">
        <v>-1394.0036201034902</v>
      </c>
    </row>
    <row r="80" spans="1:14" x14ac:dyDescent="0.25">
      <c r="B80" s="8"/>
      <c r="I80" s="13"/>
      <c r="J80" s="49" t="s">
        <v>39</v>
      </c>
      <c r="K80" s="49"/>
      <c r="L80" s="10">
        <v>-6622.3969685273196</v>
      </c>
      <c r="M80" s="47"/>
      <c r="N80" s="10">
        <v>-2318.24595343598</v>
      </c>
    </row>
    <row r="81" spans="2:14" x14ac:dyDescent="0.25">
      <c r="B81" s="8"/>
      <c r="I81" s="13"/>
      <c r="J81" s="48" t="s">
        <v>40</v>
      </c>
      <c r="K81" s="48"/>
      <c r="L81" s="10">
        <v>-10854.8846968417</v>
      </c>
      <c r="M81" s="47"/>
      <c r="N81" s="10">
        <v>-3061.1303272111904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5932.4843315059461</v>
      </c>
      <c r="M83" s="47"/>
      <c r="N83" s="29">
        <v>488.19703057051697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445.81200000000001</v>
      </c>
      <c r="M85" s="47"/>
      <c r="N85" s="10">
        <v>379.96200556116196</v>
      </c>
    </row>
    <row r="86" spans="2:14" x14ac:dyDescent="0.25">
      <c r="B86" s="8"/>
      <c r="I86" s="13"/>
      <c r="J86" s="49" t="s">
        <v>39</v>
      </c>
      <c r="K86" s="49"/>
      <c r="L86" s="10">
        <v>974.42233150594598</v>
      </c>
      <c r="M86" s="47"/>
      <c r="N86" s="10">
        <v>108.235025009355</v>
      </c>
    </row>
    <row r="87" spans="2:14" x14ac:dyDescent="0.25">
      <c r="B87" s="8"/>
      <c r="I87" s="13"/>
      <c r="J87" s="48" t="s">
        <v>40</v>
      </c>
      <c r="K87" s="48"/>
      <c r="L87" s="10">
        <v>4512.25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-6066.5723024185099</v>
      </c>
      <c r="M89" s="80"/>
      <c r="N89" s="19">
        <v>-766.86414077352003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-6272.4362864185096</v>
      </c>
      <c r="M90" s="80"/>
      <c r="N90" s="19">
        <v>-730.54621277351998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-4693.7079439896297</v>
      </c>
      <c r="N91" s="10">
        <v>-112.64322670524001</v>
      </c>
    </row>
    <row r="92" spans="2:14" x14ac:dyDescent="0.25">
      <c r="B92" s="8"/>
      <c r="J92" s="49" t="s">
        <v>39</v>
      </c>
      <c r="L92" s="10">
        <v>-1578.7283424288801</v>
      </c>
      <c r="N92" s="10">
        <v>-617.90298606828003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-270.55619899999999</v>
      </c>
      <c r="M100" s="80"/>
      <c r="N100" s="19">
        <v>-1770.1929279999999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-270.55619899999999</v>
      </c>
      <c r="N101" s="10">
        <v>-1770.1929279999999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476.42018300000001</v>
      </c>
      <c r="M105" s="80"/>
      <c r="N105" s="19">
        <v>1733.875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476.42018300000001</v>
      </c>
      <c r="N106" s="10">
        <v>1733.875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-28701.51991644752</v>
      </c>
      <c r="M109" s="80"/>
      <c r="N109" s="19">
        <v>-43997.60964704708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330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-440.22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-440.22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330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6218.9733923494905</v>
      </c>
      <c r="M158" s="52"/>
      <c r="N158" s="62">
        <v>725.16367100759999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4463.2691868129305</v>
      </c>
      <c r="M159" s="52"/>
      <c r="N159" s="62">
        <v>35612.524985939199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-1996.9195637046707</v>
      </c>
      <c r="M161" s="52"/>
      <c r="N161" s="61">
        <v>-1183.8272769380933</v>
      </c>
    </row>
    <row r="162" spans="1:14" x14ac:dyDescent="0.25">
      <c r="I162" s="8" t="s">
        <v>66</v>
      </c>
      <c r="J162" s="44"/>
      <c r="K162" s="44"/>
      <c r="L162" s="41">
        <v>-272.96674943376053</v>
      </c>
      <c r="N162" s="41">
        <v>-1138.5378992052902</v>
      </c>
    </row>
    <row r="163" spans="1:14" x14ac:dyDescent="0.25">
      <c r="I163" s="8" t="s">
        <v>67</v>
      </c>
      <c r="J163" s="44"/>
      <c r="K163" s="44"/>
      <c r="L163" s="41">
        <v>-1765.4792596433106</v>
      </c>
      <c r="N163" s="41">
        <v>-45.289377732803203</v>
      </c>
    </row>
    <row r="164" spans="1:14" x14ac:dyDescent="0.25">
      <c r="I164" s="8" t="s">
        <v>68</v>
      </c>
      <c r="J164" s="44"/>
      <c r="K164" s="44"/>
      <c r="L164" s="41">
        <v>41.526445372400602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60747.916997288194</v>
      </c>
      <c r="M179" s="95"/>
      <c r="N179" s="95">
        <v>44673.717863569836</v>
      </c>
    </row>
    <row r="180" spans="1:14" x14ac:dyDescent="0.25">
      <c r="C180" s="7"/>
      <c r="J180" s="94" t="s">
        <v>226</v>
      </c>
      <c r="K180" s="13"/>
      <c r="L180" s="95">
        <v>-1698.7389237245598</v>
      </c>
      <c r="M180" s="95"/>
      <c r="N180" s="95">
        <v>-1183.8272769381599</v>
      </c>
    </row>
    <row r="181" spans="1:14" x14ac:dyDescent="0.25">
      <c r="C181" s="7"/>
      <c r="I181" s="94"/>
      <c r="J181" s="94" t="s">
        <v>227</v>
      </c>
      <c r="K181" s="13"/>
      <c r="L181" s="96">
        <v>-270.55619970933799</v>
      </c>
      <c r="M181" s="95"/>
      <c r="N181" s="96">
        <v>-1770.1929278899804</v>
      </c>
    </row>
    <row r="182" spans="1:14" x14ac:dyDescent="0.25">
      <c r="C182" s="7"/>
      <c r="J182" s="94" t="s">
        <v>228</v>
      </c>
      <c r="K182" s="13"/>
      <c r="L182" s="95">
        <v>59319.734273272974</v>
      </c>
      <c r="M182" s="95"/>
      <c r="N182" s="95">
        <v>45260.083514521655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50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3" man="1"/>
    <brk id="63" max="13" man="1"/>
    <brk id="112" max="13" man="1"/>
    <brk id="149" max="13" man="1"/>
    <brk id="18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8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42153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128507.52190988993</v>
      </c>
      <c r="M8" s="23"/>
      <c r="N8" s="23">
        <v>29057.270816512377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89522.234459442261</v>
      </c>
      <c r="M10" s="29"/>
      <c r="N10" s="29">
        <v>10147.497593509161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89053.082083855057</v>
      </c>
      <c r="N12" s="19">
        <v>9449.7514872067222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82867.386668562627</v>
      </c>
      <c r="M14" s="705"/>
      <c r="N14" s="19">
        <v>5708.8541331311371</v>
      </c>
    </row>
    <row r="15" spans="1:15" ht="15" customHeight="1" x14ac:dyDescent="0.25">
      <c r="D15" s="630" t="s">
        <v>12</v>
      </c>
      <c r="E15" s="711" t="s">
        <v>13</v>
      </c>
      <c r="L15" s="10">
        <v>82372.460540342203</v>
      </c>
      <c r="N15" s="10">
        <v>5708.8541331311371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1:14" s="635" customFormat="1" ht="15" customHeight="1" x14ac:dyDescent="0.25">
      <c r="A17" s="650"/>
      <c r="B17" s="649"/>
      <c r="C17" s="627"/>
      <c r="D17" s="627"/>
      <c r="E17" s="627"/>
      <c r="F17" s="710" t="s">
        <v>16</v>
      </c>
      <c r="G17" s="627"/>
      <c r="H17" s="627"/>
      <c r="I17" s="627"/>
      <c r="J17" s="627"/>
      <c r="K17" s="627"/>
      <c r="L17" s="33">
        <v>0</v>
      </c>
      <c r="M17" s="707"/>
      <c r="N17" s="33">
        <v>0</v>
      </c>
    </row>
    <row r="18" spans="1:14" s="635" customFormat="1" ht="15" customHeight="1" x14ac:dyDescent="0.25">
      <c r="A18" s="650"/>
      <c r="B18" s="649"/>
      <c r="C18" s="627"/>
      <c r="D18" s="627"/>
      <c r="E18" s="627"/>
      <c r="F18" s="710" t="s">
        <v>17</v>
      </c>
      <c r="G18" s="627"/>
      <c r="H18" s="627"/>
      <c r="I18" s="627"/>
      <c r="J18" s="627"/>
      <c r="K18" s="627"/>
      <c r="L18" s="33">
        <v>0</v>
      </c>
      <c r="M18" s="707"/>
      <c r="N18" s="33">
        <v>0</v>
      </c>
    </row>
    <row r="19" spans="1:14" s="635" customFormat="1" ht="15" customHeight="1" x14ac:dyDescent="0.25">
      <c r="A19" s="650"/>
      <c r="B19" s="649"/>
      <c r="C19" s="627"/>
      <c r="D19" s="630" t="s">
        <v>18</v>
      </c>
      <c r="E19" s="627" t="s">
        <v>19</v>
      </c>
      <c r="F19" s="627"/>
      <c r="G19" s="627"/>
      <c r="H19" s="627"/>
      <c r="I19" s="627"/>
      <c r="J19" s="627"/>
      <c r="K19" s="627"/>
      <c r="L19" s="10">
        <v>494.92612822041491</v>
      </c>
      <c r="M19" s="632"/>
      <c r="N19" s="10">
        <v>0</v>
      </c>
    </row>
    <row r="20" spans="1:14" s="635" customFormat="1" ht="15" customHeight="1" x14ac:dyDescent="0.25">
      <c r="A20" s="650"/>
      <c r="B20" s="649"/>
      <c r="C20" s="627"/>
      <c r="D20" s="627"/>
      <c r="E20" s="627"/>
      <c r="F20" s="710" t="s">
        <v>16</v>
      </c>
      <c r="G20" s="627"/>
      <c r="H20" s="627"/>
      <c r="I20" s="627"/>
      <c r="J20" s="627"/>
      <c r="K20" s="627"/>
      <c r="L20" s="33">
        <v>0</v>
      </c>
      <c r="M20" s="707"/>
      <c r="N20" s="33">
        <v>0</v>
      </c>
    </row>
    <row r="21" spans="1:14" s="635" customFormat="1" ht="15" customHeight="1" x14ac:dyDescent="0.25">
      <c r="A21" s="650"/>
      <c r="B21" s="649"/>
      <c r="C21" s="627"/>
      <c r="D21" s="627"/>
      <c r="E21" s="627"/>
      <c r="F21" s="710" t="s">
        <v>17</v>
      </c>
      <c r="G21" s="627"/>
      <c r="H21" s="627"/>
      <c r="I21" s="627"/>
      <c r="J21" s="627"/>
      <c r="K21" s="627"/>
      <c r="L21" s="33">
        <v>494.92612822041491</v>
      </c>
      <c r="M21" s="707"/>
      <c r="N21" s="33">
        <v>0</v>
      </c>
    </row>
    <row r="22" spans="1:14" s="635" customFormat="1" ht="7.5" customHeight="1" x14ac:dyDescent="0.25">
      <c r="A22" s="650"/>
      <c r="B22" s="649"/>
      <c r="C22" s="627"/>
      <c r="D22" s="627"/>
      <c r="E22" s="627"/>
      <c r="F22" s="710"/>
      <c r="G22" s="627"/>
      <c r="H22" s="627"/>
      <c r="I22" s="627"/>
      <c r="J22" s="627"/>
      <c r="K22" s="627"/>
      <c r="L22" s="33"/>
      <c r="M22" s="707"/>
      <c r="N22" s="33"/>
    </row>
    <row r="23" spans="1:14" s="635" customFormat="1" x14ac:dyDescent="0.25">
      <c r="A23" s="650"/>
      <c r="B23" s="649"/>
      <c r="C23" s="627"/>
      <c r="D23" s="627" t="s">
        <v>20</v>
      </c>
      <c r="E23" s="627"/>
      <c r="F23" s="627"/>
      <c r="G23" s="627"/>
      <c r="H23" s="627"/>
      <c r="I23" s="627"/>
      <c r="J23" s="627"/>
      <c r="K23" s="627"/>
      <c r="L23" s="19">
        <v>6185.6954152924382</v>
      </c>
      <c r="M23" s="705"/>
      <c r="N23" s="19">
        <v>3740.8973540755851</v>
      </c>
    </row>
    <row r="24" spans="1:14" s="635" customFormat="1" ht="15" customHeight="1" x14ac:dyDescent="0.25">
      <c r="A24" s="650"/>
      <c r="B24" s="649"/>
      <c r="C24" s="627"/>
      <c r="D24" s="630" t="s">
        <v>12</v>
      </c>
      <c r="E24" s="711" t="s">
        <v>13</v>
      </c>
      <c r="F24" s="627"/>
      <c r="G24" s="627"/>
      <c r="H24" s="627"/>
      <c r="I24" s="627"/>
      <c r="J24" s="627"/>
      <c r="K24" s="627"/>
      <c r="L24" s="10">
        <v>5481.6439098738892</v>
      </c>
      <c r="M24" s="632"/>
      <c r="N24" s="10">
        <v>3740.8973540755851</v>
      </c>
    </row>
    <row r="25" spans="1:14" s="635" customFormat="1" ht="15" customHeight="1" x14ac:dyDescent="0.25">
      <c r="A25" s="650"/>
      <c r="B25" s="649"/>
      <c r="C25" s="627"/>
      <c r="D25" s="630" t="s">
        <v>14</v>
      </c>
      <c r="E25" s="627" t="s">
        <v>15</v>
      </c>
      <c r="F25" s="627"/>
      <c r="G25" s="627"/>
      <c r="H25" s="627"/>
      <c r="I25" s="627"/>
      <c r="J25" s="627"/>
      <c r="K25" s="627"/>
      <c r="L25" s="10">
        <v>0</v>
      </c>
      <c r="M25" s="632"/>
      <c r="N25" s="10">
        <v>0</v>
      </c>
    </row>
    <row r="26" spans="1:14" s="635" customFormat="1" ht="15" customHeight="1" x14ac:dyDescent="0.25">
      <c r="A26" s="650"/>
      <c r="B26" s="649"/>
      <c r="C26" s="627"/>
      <c r="D26" s="627"/>
      <c r="E26" s="627"/>
      <c r="F26" s="710" t="s">
        <v>16</v>
      </c>
      <c r="G26" s="627"/>
      <c r="H26" s="627"/>
      <c r="I26" s="627"/>
      <c r="J26" s="627"/>
      <c r="K26" s="627"/>
      <c r="L26" s="33">
        <v>0</v>
      </c>
      <c r="M26" s="707"/>
      <c r="N26" s="33">
        <v>0</v>
      </c>
    </row>
    <row r="27" spans="1:14" s="635" customFormat="1" ht="15" customHeight="1" x14ac:dyDescent="0.25">
      <c r="A27" s="650"/>
      <c r="B27" s="649"/>
      <c r="C27" s="627"/>
      <c r="D27" s="627"/>
      <c r="E27" s="627"/>
      <c r="F27" s="710" t="s">
        <v>17</v>
      </c>
      <c r="G27" s="627"/>
      <c r="H27" s="627"/>
      <c r="I27" s="627"/>
      <c r="J27" s="627"/>
      <c r="K27" s="627"/>
      <c r="L27" s="33">
        <v>0</v>
      </c>
      <c r="M27" s="707"/>
      <c r="N27" s="33">
        <v>0</v>
      </c>
    </row>
    <row r="28" spans="1:14" s="635" customFormat="1" ht="15" customHeight="1" x14ac:dyDescent="0.25">
      <c r="A28" s="650"/>
      <c r="B28" s="649"/>
      <c r="C28" s="627"/>
      <c r="D28" s="630" t="s">
        <v>18</v>
      </c>
      <c r="E28" s="627" t="s">
        <v>19</v>
      </c>
      <c r="F28" s="627"/>
      <c r="G28" s="627"/>
      <c r="H28" s="627"/>
      <c r="I28" s="627"/>
      <c r="J28" s="627"/>
      <c r="K28" s="627"/>
      <c r="L28" s="10">
        <v>704.05150541855005</v>
      </c>
      <c r="M28" s="632"/>
      <c r="N28" s="10">
        <v>0</v>
      </c>
    </row>
    <row r="29" spans="1:14" s="635" customFormat="1" ht="15" customHeight="1" x14ac:dyDescent="0.25">
      <c r="A29" s="650"/>
      <c r="B29" s="649"/>
      <c r="C29" s="627"/>
      <c r="D29" s="627"/>
      <c r="E29" s="627"/>
      <c r="F29" s="710" t="s">
        <v>16</v>
      </c>
      <c r="G29" s="627"/>
      <c r="H29" s="627"/>
      <c r="I29" s="627"/>
      <c r="J29" s="627"/>
      <c r="K29" s="627"/>
      <c r="L29" s="33">
        <v>0</v>
      </c>
      <c r="M29" s="707"/>
      <c r="N29" s="33">
        <v>0</v>
      </c>
    </row>
    <row r="30" spans="1:14" s="635" customFormat="1" ht="15" customHeight="1" x14ac:dyDescent="0.25">
      <c r="A30" s="650"/>
      <c r="B30" s="649"/>
      <c r="C30" s="627"/>
      <c r="D30" s="627"/>
      <c r="E30" s="627"/>
      <c r="F30" s="710" t="s">
        <v>17</v>
      </c>
      <c r="G30" s="627"/>
      <c r="H30" s="627"/>
      <c r="I30" s="627"/>
      <c r="J30" s="627"/>
      <c r="K30" s="627"/>
      <c r="L30" s="33">
        <v>704.05150541855005</v>
      </c>
      <c r="M30" s="707"/>
      <c r="N30" s="33">
        <v>0</v>
      </c>
    </row>
    <row r="31" spans="1:14" s="635" customFormat="1" x14ac:dyDescent="0.25">
      <c r="A31" s="650"/>
      <c r="B31" s="649"/>
      <c r="C31" s="627"/>
      <c r="D31" s="627"/>
      <c r="E31" s="627"/>
      <c r="F31" s="627"/>
      <c r="G31" s="627"/>
      <c r="H31" s="627"/>
      <c r="I31" s="627"/>
      <c r="J31" s="627"/>
      <c r="K31" s="627"/>
      <c r="L31" s="19"/>
      <c r="M31" s="632"/>
      <c r="N31" s="19"/>
    </row>
    <row r="32" spans="1:14" s="635" customFormat="1" ht="15" customHeight="1" x14ac:dyDescent="0.25">
      <c r="A32" s="650"/>
      <c r="B32" s="649"/>
      <c r="C32" s="627" t="s">
        <v>21</v>
      </c>
      <c r="D32" s="627" t="s">
        <v>90</v>
      </c>
      <c r="E32" s="627"/>
      <c r="F32" s="710"/>
      <c r="G32" s="627"/>
      <c r="H32" s="627"/>
      <c r="I32" s="627"/>
      <c r="J32" s="627"/>
      <c r="K32" s="627"/>
      <c r="L32" s="19">
        <v>469.1523755872048</v>
      </c>
      <c r="M32" s="705"/>
      <c r="N32" s="19">
        <v>697.74610630243785</v>
      </c>
    </row>
    <row r="33" spans="2:16" ht="7.5" customHeight="1" x14ac:dyDescent="0.25">
      <c r="L33" s="19"/>
      <c r="N33" s="19"/>
    </row>
    <row r="34" spans="2:16" x14ac:dyDescent="0.25">
      <c r="D34" s="630" t="s">
        <v>12</v>
      </c>
      <c r="E34" s="627" t="s">
        <v>22</v>
      </c>
      <c r="L34" s="10">
        <v>369.66175455888697</v>
      </c>
      <c r="N34" s="10">
        <v>22.365915588861238</v>
      </c>
    </row>
    <row r="35" spans="2:16" x14ac:dyDescent="0.25">
      <c r="D35" s="630" t="s">
        <v>14</v>
      </c>
      <c r="E35" s="627" t="s">
        <v>23</v>
      </c>
      <c r="L35" s="10">
        <v>87.304454735634565</v>
      </c>
      <c r="N35" s="10">
        <v>673.38520544235848</v>
      </c>
    </row>
    <row r="36" spans="2:16" ht="15.75" customHeight="1" x14ac:dyDescent="0.25">
      <c r="F36" s="710" t="s">
        <v>16</v>
      </c>
      <c r="L36" s="35">
        <v>87.30245273563456</v>
      </c>
      <c r="N36" s="35">
        <v>673.38520544235848</v>
      </c>
    </row>
    <row r="37" spans="2:16" x14ac:dyDescent="0.25">
      <c r="F37" s="710" t="s">
        <v>17</v>
      </c>
      <c r="L37" s="35">
        <v>2.0019999999999999E-3</v>
      </c>
      <c r="N37" s="35">
        <v>0</v>
      </c>
    </row>
    <row r="38" spans="2:16" x14ac:dyDescent="0.25">
      <c r="D38" s="630" t="s">
        <v>18</v>
      </c>
      <c r="E38" s="627" t="s">
        <v>24</v>
      </c>
      <c r="L38" s="10">
        <v>12.186166292683282</v>
      </c>
      <c r="N38" s="10">
        <v>1.9949852712182181</v>
      </c>
    </row>
    <row r="39" spans="2:16" x14ac:dyDescent="0.25">
      <c r="F39" s="710" t="s">
        <v>16</v>
      </c>
      <c r="L39" s="35">
        <v>1.1794898480118012</v>
      </c>
      <c r="N39" s="35">
        <v>0</v>
      </c>
    </row>
    <row r="40" spans="2:16" x14ac:dyDescent="0.25">
      <c r="F40" s="710" t="s">
        <v>17</v>
      </c>
      <c r="L40" s="35">
        <v>11.006676444671482</v>
      </c>
      <c r="N40" s="35">
        <v>1.9949852712182181</v>
      </c>
    </row>
    <row r="41" spans="2:16" ht="7.5" customHeight="1" x14ac:dyDescent="0.25">
      <c r="L41" s="35"/>
      <c r="N41" s="35"/>
    </row>
    <row r="42" spans="2:16" x14ac:dyDescent="0.25">
      <c r="D42" s="630"/>
      <c r="M42" s="709"/>
    </row>
    <row r="43" spans="2:16" ht="7.5" customHeight="1" x14ac:dyDescent="0.25">
      <c r="L43" s="19"/>
      <c r="N43" s="19"/>
    </row>
    <row r="44" spans="2:16" x14ac:dyDescent="0.25">
      <c r="B44" s="649">
        <v>2</v>
      </c>
      <c r="C44" s="690" t="s">
        <v>25</v>
      </c>
      <c r="L44" s="29">
        <v>4262.4981460841473</v>
      </c>
      <c r="N44" s="29">
        <v>0</v>
      </c>
      <c r="P44" s="36"/>
    </row>
    <row r="46" spans="2:16" x14ac:dyDescent="0.25">
      <c r="B46" s="649">
        <v>3</v>
      </c>
      <c r="C46" s="690" t="s">
        <v>26</v>
      </c>
      <c r="L46" s="29">
        <v>13373.237428438364</v>
      </c>
      <c r="N46" s="29">
        <v>0</v>
      </c>
      <c r="P46" s="36"/>
    </row>
    <row r="47" spans="2:16" x14ac:dyDescent="0.25">
      <c r="C47" s="690"/>
      <c r="P47" s="36"/>
    </row>
    <row r="48" spans="2:16" x14ac:dyDescent="0.25">
      <c r="B48" s="649">
        <v>4</v>
      </c>
      <c r="C48" s="690" t="s">
        <v>27</v>
      </c>
      <c r="H48" s="651"/>
      <c r="I48" s="627" t="s">
        <v>28</v>
      </c>
      <c r="L48" s="29">
        <v>11894.436387807538</v>
      </c>
      <c r="N48" s="29">
        <v>0</v>
      </c>
      <c r="P48" s="36"/>
    </row>
    <row r="49" spans="2:16" x14ac:dyDescent="0.25">
      <c r="C49" s="686"/>
      <c r="H49" s="651"/>
      <c r="I49" s="627" t="s">
        <v>29</v>
      </c>
      <c r="L49" s="37">
        <v>9976042.2149999999</v>
      </c>
      <c r="N49" s="37">
        <v>0</v>
      </c>
      <c r="P49" s="38"/>
    </row>
    <row r="50" spans="2:16" x14ac:dyDescent="0.25">
      <c r="C50" s="686"/>
    </row>
    <row r="51" spans="2:16" x14ac:dyDescent="0.25">
      <c r="B51" s="649">
        <v>5</v>
      </c>
      <c r="C51" s="690" t="s">
        <v>30</v>
      </c>
      <c r="G51" s="651"/>
      <c r="L51" s="29">
        <v>9455.1154881176062</v>
      </c>
      <c r="N51" s="29">
        <v>18909.773223003216</v>
      </c>
      <c r="P51" s="708"/>
    </row>
    <row r="52" spans="2:16" ht="7.5" customHeight="1" x14ac:dyDescent="0.25">
      <c r="C52" s="680"/>
      <c r="G52" s="651"/>
      <c r="L52" s="19"/>
      <c r="N52" s="19"/>
    </row>
    <row r="53" spans="2:16" ht="15.75" customHeight="1" x14ac:dyDescent="0.25">
      <c r="C53" s="680"/>
      <c r="E53" s="704" t="s">
        <v>31</v>
      </c>
      <c r="F53" s="627" t="s">
        <v>94</v>
      </c>
      <c r="G53" s="651"/>
      <c r="L53" s="41">
        <v>0</v>
      </c>
      <c r="N53" s="41">
        <v>0</v>
      </c>
      <c r="P53" s="38"/>
    </row>
    <row r="54" spans="2:16" ht="15.75" customHeight="1" x14ac:dyDescent="0.25">
      <c r="C54" s="680"/>
      <c r="F54" s="627" t="s">
        <v>332</v>
      </c>
      <c r="G54" s="651"/>
      <c r="L54" s="10">
        <v>2503.5835454720991</v>
      </c>
      <c r="N54" s="10">
        <v>1121.3327353517152</v>
      </c>
      <c r="P54" s="38"/>
    </row>
    <row r="55" spans="2:16" ht="15.75" customHeight="1" x14ac:dyDescent="0.25">
      <c r="C55" s="680"/>
      <c r="G55" s="651" t="s">
        <v>32</v>
      </c>
      <c r="L55" s="33">
        <v>2488.447539807984</v>
      </c>
      <c r="M55" s="707"/>
      <c r="N55" s="33">
        <v>823.95346009153889</v>
      </c>
      <c r="P55" s="38"/>
    </row>
    <row r="56" spans="2:16" ht="15.75" customHeight="1" x14ac:dyDescent="0.25">
      <c r="C56" s="680"/>
      <c r="F56" s="627" t="s">
        <v>33</v>
      </c>
      <c r="G56" s="651"/>
      <c r="L56" s="10">
        <v>6951.531942645508</v>
      </c>
      <c r="N56" s="10">
        <v>17788.4404876515</v>
      </c>
    </row>
    <row r="57" spans="2:16" s="612" customFormat="1" ht="15.75" customHeight="1" x14ac:dyDescent="0.2">
      <c r="G57" s="651" t="s">
        <v>32</v>
      </c>
      <c r="L57" s="33">
        <v>1145.5319655665869</v>
      </c>
      <c r="M57" s="706"/>
      <c r="N57" s="33">
        <v>8932.3220422684608</v>
      </c>
      <c r="O57" s="687"/>
      <c r="P57" s="686"/>
    </row>
    <row r="58" spans="2:16" ht="9" customHeight="1" x14ac:dyDescent="0.25"/>
    <row r="59" spans="2:16" ht="54.75" customHeight="1" x14ac:dyDescent="0.25">
      <c r="B59" s="662" t="s">
        <v>34</v>
      </c>
      <c r="C59" s="650" t="s">
        <v>35</v>
      </c>
      <c r="L59" s="19">
        <v>57.226756129883363</v>
      </c>
      <c r="M59" s="705"/>
      <c r="N59" s="19">
        <v>0</v>
      </c>
    </row>
    <row r="60" spans="2:16" x14ac:dyDescent="0.25"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</row>
    <row r="61" spans="2:16" x14ac:dyDescent="0.25">
      <c r="G61" s="702" t="s">
        <v>79</v>
      </c>
      <c r="H61" s="702"/>
      <c r="I61" s="702"/>
      <c r="J61" s="702"/>
      <c r="K61" s="702"/>
      <c r="L61" s="570">
        <v>57.226756129883363</v>
      </c>
      <c r="M61" s="703"/>
      <c r="N61" s="570">
        <v>0</v>
      </c>
    </row>
    <row r="62" spans="2:16" x14ac:dyDescent="0.25"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</row>
    <row r="63" spans="2:16" x14ac:dyDescent="0.25">
      <c r="G63" s="702"/>
      <c r="H63" s="702"/>
      <c r="I63" s="702"/>
      <c r="J63" s="702"/>
      <c r="K63" s="702"/>
      <c r="L63" s="570"/>
      <c r="M63" s="570"/>
      <c r="N63" s="701"/>
    </row>
    <row r="64" spans="2:16" x14ac:dyDescent="0.25">
      <c r="G64" s="702"/>
      <c r="H64" s="702"/>
      <c r="I64" s="702"/>
      <c r="J64" s="702"/>
      <c r="K64" s="702"/>
      <c r="L64" s="570"/>
      <c r="M64" s="570"/>
      <c r="N64" s="701"/>
    </row>
    <row r="65" spans="1:14" s="635" customFormat="1" x14ac:dyDescent="0.25">
      <c r="A65" s="650"/>
      <c r="B65" s="649"/>
      <c r="C65" s="627"/>
      <c r="D65" s="627"/>
      <c r="E65" s="627"/>
      <c r="F65" s="627"/>
      <c r="G65" s="702"/>
      <c r="H65" s="702"/>
      <c r="I65" s="702"/>
      <c r="J65" s="702"/>
      <c r="K65" s="702"/>
      <c r="L65" s="570"/>
      <c r="M65" s="570"/>
      <c r="N65" s="701"/>
    </row>
    <row r="66" spans="1:14" s="635" customFormat="1" x14ac:dyDescent="0.25">
      <c r="A66" s="650"/>
      <c r="B66" s="649"/>
      <c r="C66" s="627"/>
      <c r="D66" s="627"/>
      <c r="E66" s="627"/>
      <c r="F66" s="627"/>
      <c r="G66" s="702"/>
      <c r="H66" s="702"/>
      <c r="I66" s="702"/>
      <c r="J66" s="702"/>
      <c r="K66" s="702"/>
      <c r="L66" s="570"/>
      <c r="M66" s="570"/>
      <c r="N66" s="701"/>
    </row>
    <row r="67" spans="1:14" s="635" customFormat="1" x14ac:dyDescent="0.25">
      <c r="A67" s="650"/>
      <c r="B67" s="649"/>
      <c r="C67" s="627"/>
      <c r="D67" s="627"/>
      <c r="E67" s="627"/>
      <c r="F67" s="627"/>
      <c r="G67" s="702"/>
      <c r="H67" s="702"/>
      <c r="I67" s="702"/>
      <c r="J67" s="702"/>
      <c r="K67" s="702"/>
      <c r="L67" s="570"/>
      <c r="M67" s="570"/>
      <c r="N67" s="701"/>
    </row>
    <row r="68" spans="1:14" s="635" customFormat="1" x14ac:dyDescent="0.25">
      <c r="A68" s="685" t="s">
        <v>80</v>
      </c>
      <c r="B68" s="649"/>
      <c r="C68" s="627"/>
      <c r="D68" s="627"/>
      <c r="E68" s="627"/>
      <c r="F68" s="627"/>
      <c r="G68" s="627"/>
      <c r="H68" s="627"/>
      <c r="I68" s="627"/>
      <c r="J68" s="627"/>
      <c r="K68" s="627"/>
      <c r="L68" s="10"/>
      <c r="M68" s="632"/>
      <c r="N68" s="700" t="s">
        <v>1</v>
      </c>
    </row>
    <row r="70" spans="1:14" s="635" customFormat="1" x14ac:dyDescent="0.25">
      <c r="A70" s="651"/>
      <c r="B70" s="649"/>
      <c r="C70" s="683" t="s">
        <v>98</v>
      </c>
      <c r="D70" s="682">
        <v>42153</v>
      </c>
      <c r="E70" s="627"/>
      <c r="F70" s="627"/>
      <c r="G70" s="627"/>
      <c r="H70" s="627"/>
      <c r="I70" s="627"/>
      <c r="J70" s="627"/>
      <c r="K70" s="627"/>
      <c r="L70" s="17" t="s">
        <v>3</v>
      </c>
      <c r="M70" s="677"/>
      <c r="N70" s="17" t="s">
        <v>4</v>
      </c>
    </row>
    <row r="72" spans="1:14" s="635" customFormat="1" x14ac:dyDescent="0.25">
      <c r="A72" s="650"/>
      <c r="B72" s="691">
        <v>1</v>
      </c>
      <c r="C72" s="690" t="s">
        <v>36</v>
      </c>
      <c r="D72" s="627"/>
      <c r="E72" s="627"/>
      <c r="F72" s="627"/>
      <c r="G72" s="627"/>
      <c r="H72" s="627"/>
      <c r="I72" s="680" t="s">
        <v>37</v>
      </c>
      <c r="L72" s="29">
        <v>0</v>
      </c>
      <c r="M72" s="647"/>
      <c r="N72" s="29">
        <v>-16886.635083249359</v>
      </c>
    </row>
    <row r="73" spans="1:14" s="635" customFormat="1" x14ac:dyDescent="0.25">
      <c r="A73" s="650"/>
      <c r="B73" s="649"/>
      <c r="C73" s="680"/>
      <c r="D73" s="651"/>
      <c r="E73" s="627"/>
      <c r="F73" s="627"/>
      <c r="G73" s="627"/>
      <c r="H73" s="627"/>
      <c r="J73" s="627"/>
      <c r="K73" s="627"/>
      <c r="L73" s="10"/>
      <c r="M73" s="647"/>
      <c r="N73" s="10"/>
    </row>
    <row r="74" spans="1:14" s="635" customFormat="1" x14ac:dyDescent="0.25">
      <c r="A74" s="650"/>
      <c r="B74" s="649"/>
      <c r="C74" s="627"/>
      <c r="D74" s="627"/>
      <c r="E74" s="627"/>
      <c r="F74" s="627"/>
      <c r="G74" s="627"/>
      <c r="H74" s="627"/>
      <c r="I74" s="627" t="s">
        <v>31</v>
      </c>
      <c r="J74" s="696" t="s">
        <v>38</v>
      </c>
      <c r="K74" s="696"/>
      <c r="L74" s="10">
        <v>0</v>
      </c>
      <c r="M74" s="647"/>
      <c r="N74" s="10">
        <v>-5676.8772891778599</v>
      </c>
    </row>
    <row r="75" spans="1:14" s="635" customFormat="1" x14ac:dyDescent="0.25">
      <c r="A75" s="650"/>
      <c r="B75" s="649"/>
      <c r="C75" s="627"/>
      <c r="D75" s="627"/>
      <c r="E75" s="627"/>
      <c r="F75" s="627"/>
      <c r="G75" s="627"/>
      <c r="H75" s="627"/>
      <c r="J75" s="698" t="s">
        <v>39</v>
      </c>
      <c r="K75" s="698"/>
      <c r="L75" s="10">
        <v>0</v>
      </c>
      <c r="M75" s="647"/>
      <c r="N75" s="10">
        <v>-5655.2241001515004</v>
      </c>
    </row>
    <row r="76" spans="1:14" s="635" customFormat="1" x14ac:dyDescent="0.25">
      <c r="A76" s="650"/>
      <c r="B76" s="649"/>
      <c r="C76" s="627"/>
      <c r="D76" s="627"/>
      <c r="E76" s="627"/>
      <c r="F76" s="627"/>
      <c r="G76" s="627"/>
      <c r="H76" s="627"/>
      <c r="J76" s="696" t="s">
        <v>40</v>
      </c>
      <c r="K76" s="696"/>
      <c r="L76" s="10">
        <v>0</v>
      </c>
      <c r="M76" s="647"/>
      <c r="N76" s="10">
        <v>-5554.5336939199988</v>
      </c>
    </row>
    <row r="77" spans="1:14" s="635" customFormat="1" ht="12.75" customHeight="1" x14ac:dyDescent="0.25">
      <c r="A77" s="650"/>
      <c r="B77" s="649"/>
      <c r="C77" s="627"/>
      <c r="D77" s="627"/>
      <c r="E77" s="627"/>
      <c r="F77" s="627"/>
      <c r="G77" s="627"/>
      <c r="H77" s="627"/>
      <c r="I77" s="627"/>
      <c r="J77" s="627"/>
      <c r="K77" s="627"/>
      <c r="L77" s="41"/>
      <c r="M77" s="647"/>
      <c r="N77" s="41"/>
    </row>
    <row r="78" spans="1:14" s="635" customFormat="1" x14ac:dyDescent="0.25">
      <c r="A78" s="650"/>
      <c r="B78" s="691">
        <v>2</v>
      </c>
      <c r="C78" s="690" t="s">
        <v>41</v>
      </c>
      <c r="D78" s="627"/>
      <c r="E78" s="627"/>
      <c r="F78" s="627"/>
      <c r="G78" s="627"/>
      <c r="H78" s="627"/>
      <c r="L78" s="10"/>
      <c r="M78" s="647"/>
      <c r="N78" s="10"/>
    </row>
    <row r="79" spans="1:14" s="635" customFormat="1" x14ac:dyDescent="0.25">
      <c r="A79" s="650"/>
      <c r="B79" s="691"/>
      <c r="C79" s="690" t="s">
        <v>42</v>
      </c>
      <c r="D79" s="627"/>
      <c r="E79" s="627"/>
      <c r="F79" s="627"/>
      <c r="G79" s="627"/>
      <c r="H79" s="627"/>
      <c r="L79" s="29">
        <v>-14750.809155791976</v>
      </c>
      <c r="M79" s="647"/>
      <c r="N79" s="29">
        <v>-7638.3262762499544</v>
      </c>
    </row>
    <row r="80" spans="1:14" s="635" customFormat="1" ht="12.75" customHeight="1" x14ac:dyDescent="0.25">
      <c r="A80" s="650"/>
      <c r="B80" s="691"/>
      <c r="C80" s="690" t="s">
        <v>43</v>
      </c>
      <c r="D80" s="651"/>
      <c r="E80" s="627"/>
      <c r="F80" s="627"/>
      <c r="G80" s="627"/>
      <c r="H80" s="627"/>
      <c r="L80" s="10"/>
      <c r="M80" s="647"/>
      <c r="N80" s="10"/>
    </row>
    <row r="81" spans="1:14" s="635" customFormat="1" x14ac:dyDescent="0.25">
      <c r="A81" s="650"/>
      <c r="B81" s="649"/>
      <c r="C81" s="627" t="s">
        <v>9</v>
      </c>
      <c r="D81" s="627" t="s">
        <v>44</v>
      </c>
      <c r="E81" s="627"/>
      <c r="F81" s="627"/>
      <c r="G81" s="627"/>
      <c r="H81" s="627"/>
      <c r="I81" s="680" t="s">
        <v>37</v>
      </c>
      <c r="L81" s="29">
        <v>-20267.022913922214</v>
      </c>
      <c r="M81" s="699"/>
      <c r="N81" s="29">
        <v>-7867.5987661395893</v>
      </c>
    </row>
    <row r="82" spans="1:14" s="635" customFormat="1" ht="9" customHeight="1" x14ac:dyDescent="0.25">
      <c r="A82" s="650"/>
      <c r="B82" s="649"/>
      <c r="C82" s="627"/>
      <c r="D82" s="627"/>
      <c r="E82" s="627"/>
      <c r="F82" s="627"/>
      <c r="G82" s="627"/>
      <c r="H82" s="627"/>
      <c r="J82" s="627"/>
      <c r="K82" s="627"/>
      <c r="L82" s="10"/>
      <c r="M82" s="647"/>
      <c r="N82" s="10"/>
    </row>
    <row r="83" spans="1:14" s="635" customFormat="1" x14ac:dyDescent="0.25">
      <c r="A83" s="650"/>
      <c r="B83" s="627"/>
      <c r="C83" s="627"/>
      <c r="D83" s="627"/>
      <c r="E83" s="627"/>
      <c r="F83" s="627"/>
      <c r="G83" s="627"/>
      <c r="H83" s="627"/>
      <c r="I83" s="627" t="s">
        <v>31</v>
      </c>
      <c r="J83" s="696" t="s">
        <v>38</v>
      </c>
      <c r="K83" s="696"/>
      <c r="L83" s="10">
        <v>-7161.4959353399581</v>
      </c>
      <c r="M83" s="647"/>
      <c r="N83" s="10">
        <v>-1450.1768235838872</v>
      </c>
    </row>
    <row r="84" spans="1:14" s="635" customFormat="1" x14ac:dyDescent="0.25">
      <c r="A84" s="650"/>
      <c r="B84" s="627"/>
      <c r="C84" s="627"/>
      <c r="D84" s="627"/>
      <c r="E84" s="627"/>
      <c r="F84" s="627"/>
      <c r="G84" s="627"/>
      <c r="H84" s="627"/>
      <c r="J84" s="698" t="s">
        <v>39</v>
      </c>
      <c r="K84" s="698"/>
      <c r="L84" s="10">
        <v>-2859.9860797779588</v>
      </c>
      <c r="M84" s="647"/>
      <c r="N84" s="10">
        <v>-2124.5330194052513</v>
      </c>
    </row>
    <row r="85" spans="1:14" s="635" customFormat="1" x14ac:dyDescent="0.25">
      <c r="A85" s="650"/>
      <c r="B85" s="627"/>
      <c r="C85" s="627"/>
      <c r="D85" s="627"/>
      <c r="E85" s="627"/>
      <c r="F85" s="627"/>
      <c r="G85" s="627"/>
      <c r="H85" s="627"/>
      <c r="J85" s="696" t="s">
        <v>40</v>
      </c>
      <c r="K85" s="696"/>
      <c r="L85" s="10">
        <v>-10245.540898804298</v>
      </c>
      <c r="M85" s="647"/>
      <c r="N85" s="10">
        <v>-4292.88892315045</v>
      </c>
    </row>
    <row r="86" spans="1:14" s="635" customFormat="1" ht="13.5" customHeight="1" x14ac:dyDescent="0.25">
      <c r="A86" s="650"/>
      <c r="B86" s="627"/>
      <c r="C86" s="627"/>
      <c r="D86" s="627"/>
      <c r="E86" s="627"/>
      <c r="F86" s="627"/>
      <c r="G86" s="627"/>
      <c r="H86" s="627"/>
      <c r="J86" s="696"/>
      <c r="K86" s="696"/>
      <c r="L86" s="10"/>
      <c r="M86" s="647"/>
      <c r="N86" s="10"/>
    </row>
    <row r="87" spans="1:14" s="635" customFormat="1" x14ac:dyDescent="0.25">
      <c r="A87" s="650"/>
      <c r="B87" s="627"/>
      <c r="C87" s="627" t="s">
        <v>21</v>
      </c>
      <c r="D87" s="627" t="s">
        <v>45</v>
      </c>
      <c r="E87" s="627"/>
      <c r="F87" s="627"/>
      <c r="G87" s="627"/>
      <c r="H87" s="627"/>
      <c r="I87" s="680" t="s">
        <v>46</v>
      </c>
      <c r="L87" s="29">
        <v>5516.2137581302377</v>
      </c>
      <c r="M87" s="647"/>
      <c r="N87" s="29">
        <v>229.27248988963498</v>
      </c>
    </row>
    <row r="88" spans="1:14" s="635" customFormat="1" ht="9" customHeight="1" x14ac:dyDescent="0.25">
      <c r="A88" s="650"/>
      <c r="B88" s="627"/>
      <c r="C88" s="627"/>
      <c r="D88" s="627"/>
      <c r="E88" s="627"/>
      <c r="F88" s="627"/>
      <c r="G88" s="627"/>
      <c r="H88" s="627"/>
      <c r="J88" s="627"/>
      <c r="K88" s="627"/>
      <c r="L88" s="10"/>
      <c r="M88" s="647"/>
      <c r="N88" s="10"/>
    </row>
    <row r="89" spans="1:14" s="635" customFormat="1" x14ac:dyDescent="0.25">
      <c r="A89" s="650"/>
      <c r="B89" s="627"/>
      <c r="C89" s="627"/>
      <c r="D89" s="627"/>
      <c r="E89" s="627"/>
      <c r="F89" s="627"/>
      <c r="G89" s="627"/>
      <c r="H89" s="627"/>
      <c r="I89" s="627" t="s">
        <v>31</v>
      </c>
      <c r="J89" s="696" t="s">
        <v>38</v>
      </c>
      <c r="K89" s="696"/>
      <c r="L89" s="10">
        <v>573.71645756873795</v>
      </c>
      <c r="M89" s="647"/>
      <c r="N89" s="10">
        <v>211.14648988963501</v>
      </c>
    </row>
    <row r="90" spans="1:14" s="635" customFormat="1" x14ac:dyDescent="0.25">
      <c r="A90" s="650"/>
      <c r="B90" s="627"/>
      <c r="C90" s="627"/>
      <c r="D90" s="627"/>
      <c r="E90" s="627"/>
      <c r="F90" s="627"/>
      <c r="G90" s="627"/>
      <c r="H90" s="627"/>
      <c r="J90" s="698" t="s">
        <v>39</v>
      </c>
      <c r="K90" s="698"/>
      <c r="L90" s="10">
        <v>1118.8241250000001</v>
      </c>
      <c r="M90" s="647"/>
      <c r="N90" s="10">
        <v>18.126000000000001</v>
      </c>
    </row>
    <row r="91" spans="1:14" s="635" customFormat="1" x14ac:dyDescent="0.25">
      <c r="A91" s="650"/>
      <c r="B91" s="627"/>
      <c r="C91" s="627"/>
      <c r="D91" s="627"/>
      <c r="E91" s="627"/>
      <c r="F91" s="627"/>
      <c r="G91" s="627"/>
      <c r="H91" s="627"/>
      <c r="J91" s="696" t="s">
        <v>40</v>
      </c>
      <c r="K91" s="696"/>
      <c r="L91" s="10">
        <v>3823.6731755615001</v>
      </c>
      <c r="M91" s="647"/>
      <c r="N91" s="10">
        <v>0</v>
      </c>
    </row>
    <row r="92" spans="1:14" s="635" customFormat="1" ht="12" customHeight="1" x14ac:dyDescent="0.25">
      <c r="A92" s="650"/>
      <c r="B92" s="627"/>
      <c r="C92" s="627"/>
      <c r="D92" s="627"/>
      <c r="E92" s="627"/>
      <c r="F92" s="627"/>
      <c r="G92" s="627"/>
      <c r="H92" s="627"/>
      <c r="L92" s="10"/>
      <c r="M92" s="647"/>
      <c r="N92" s="10"/>
    </row>
    <row r="93" spans="1:14" s="635" customFormat="1" x14ac:dyDescent="0.25">
      <c r="A93" s="650"/>
      <c r="B93" s="691">
        <v>3</v>
      </c>
      <c r="C93" s="690" t="s">
        <v>217</v>
      </c>
      <c r="D93" s="627"/>
      <c r="E93" s="627"/>
      <c r="F93" s="627"/>
      <c r="G93" s="627"/>
      <c r="H93" s="627"/>
      <c r="I93" s="627"/>
      <c r="J93" s="627"/>
      <c r="K93" s="627"/>
      <c r="L93" s="29">
        <v>-5423.7382325059152</v>
      </c>
      <c r="M93" s="699"/>
      <c r="N93" s="29">
        <v>-141.19963389860607</v>
      </c>
    </row>
    <row r="94" spans="1:14" s="635" customFormat="1" ht="35.25" customHeight="1" x14ac:dyDescent="0.25">
      <c r="A94" s="650"/>
      <c r="B94" s="627"/>
      <c r="C94" s="627" t="s">
        <v>218</v>
      </c>
      <c r="D94" s="627"/>
      <c r="E94" s="627"/>
      <c r="F94" s="627"/>
      <c r="G94" s="627"/>
      <c r="H94" s="627"/>
      <c r="I94" s="680" t="s">
        <v>46</v>
      </c>
      <c r="L94" s="19">
        <v>-8114.8258021542133</v>
      </c>
      <c r="M94" s="692"/>
      <c r="N94" s="19">
        <v>0</v>
      </c>
    </row>
    <row r="95" spans="1:14" s="635" customFormat="1" ht="18.75" customHeight="1" x14ac:dyDescent="0.25">
      <c r="A95" s="650"/>
      <c r="B95" s="627"/>
      <c r="C95" s="627"/>
      <c r="D95" s="627"/>
      <c r="E95" s="627"/>
      <c r="F95" s="627"/>
      <c r="G95" s="627"/>
      <c r="H95" s="627"/>
      <c r="I95" s="627" t="s">
        <v>31</v>
      </c>
      <c r="J95" s="696" t="s">
        <v>38</v>
      </c>
      <c r="K95" s="627"/>
      <c r="L95" s="10">
        <v>-5140.4735733838615</v>
      </c>
      <c r="M95" s="632"/>
      <c r="N95" s="10">
        <v>0</v>
      </c>
    </row>
    <row r="96" spans="1:14" s="635" customFormat="1" x14ac:dyDescent="0.25">
      <c r="A96" s="650"/>
      <c r="B96" s="627"/>
      <c r="C96" s="627"/>
      <c r="D96" s="627"/>
      <c r="E96" s="627"/>
      <c r="F96" s="627"/>
      <c r="G96" s="627"/>
      <c r="H96" s="627"/>
      <c r="I96" s="627"/>
      <c r="J96" s="698" t="s">
        <v>39</v>
      </c>
      <c r="K96" s="627"/>
      <c r="L96" s="10">
        <v>-644.5362480370261</v>
      </c>
      <c r="M96" s="632"/>
      <c r="N96" s="10">
        <v>0</v>
      </c>
    </row>
    <row r="97" spans="1:14" s="635" customFormat="1" x14ac:dyDescent="0.25">
      <c r="A97" s="650"/>
      <c r="B97" s="627"/>
      <c r="C97" s="627"/>
      <c r="D97" s="627"/>
      <c r="E97" s="627"/>
      <c r="F97" s="627"/>
      <c r="G97" s="627"/>
      <c r="H97" s="627"/>
      <c r="I97" s="627"/>
      <c r="J97" s="696" t="s">
        <v>40</v>
      </c>
      <c r="K97" s="627"/>
      <c r="L97" s="10">
        <v>-2329.815980733325</v>
      </c>
      <c r="M97" s="632"/>
      <c r="N97" s="10">
        <v>0</v>
      </c>
    </row>
    <row r="98" spans="1:14" s="635" customFormat="1" ht="9" customHeight="1" x14ac:dyDescent="0.25">
      <c r="A98" s="650"/>
      <c r="B98" s="649"/>
      <c r="C98" s="627"/>
      <c r="D98" s="627"/>
      <c r="E98" s="627"/>
      <c r="F98" s="627"/>
      <c r="G98" s="627"/>
      <c r="H98" s="627"/>
      <c r="I98" s="627"/>
      <c r="J98" s="627"/>
      <c r="K98" s="627"/>
      <c r="L98" s="10"/>
      <c r="M98" s="632"/>
      <c r="N98" s="10"/>
    </row>
    <row r="99" spans="1:14" s="635" customFormat="1" x14ac:dyDescent="0.25">
      <c r="A99" s="650"/>
      <c r="B99" s="649"/>
      <c r="C99" s="627" t="s">
        <v>219</v>
      </c>
      <c r="D99" s="627"/>
      <c r="E99" s="627"/>
      <c r="F99" s="627"/>
      <c r="G99" s="627"/>
      <c r="H99" s="630"/>
      <c r="I99" s="680" t="s">
        <v>46</v>
      </c>
      <c r="L99" s="19">
        <v>2413.9216716482974</v>
      </c>
      <c r="M99" s="692"/>
      <c r="N99" s="19">
        <v>0</v>
      </c>
    </row>
    <row r="100" spans="1:14" s="635" customFormat="1" ht="19.5" customHeight="1" x14ac:dyDescent="0.25">
      <c r="A100" s="650"/>
      <c r="B100" s="627"/>
      <c r="C100" s="627"/>
      <c r="D100" s="627"/>
      <c r="E100" s="627"/>
      <c r="F100" s="627"/>
      <c r="G100" s="627"/>
      <c r="H100" s="627"/>
      <c r="I100" s="627" t="s">
        <v>31</v>
      </c>
      <c r="J100" s="696" t="s">
        <v>38</v>
      </c>
      <c r="K100" s="627"/>
      <c r="L100" s="10">
        <v>2413.9216716482974</v>
      </c>
      <c r="M100" s="632"/>
      <c r="N100" s="10">
        <v>0</v>
      </c>
    </row>
    <row r="101" spans="1:14" s="635" customFormat="1" x14ac:dyDescent="0.25">
      <c r="A101" s="650"/>
      <c r="B101" s="649"/>
      <c r="C101" s="627"/>
      <c r="D101" s="627"/>
      <c r="E101" s="627"/>
      <c r="F101" s="627"/>
      <c r="G101" s="627"/>
      <c r="H101" s="627"/>
      <c r="I101" s="627"/>
      <c r="J101" s="698" t="s">
        <v>39</v>
      </c>
      <c r="K101" s="627"/>
      <c r="L101" s="10">
        <v>0</v>
      </c>
      <c r="M101" s="632"/>
      <c r="N101" s="10">
        <v>0</v>
      </c>
    </row>
    <row r="102" spans="1:14" s="635" customFormat="1" x14ac:dyDescent="0.25">
      <c r="A102" s="697"/>
      <c r="I102" s="627"/>
      <c r="J102" s="696" t="s">
        <v>40</v>
      </c>
      <c r="K102" s="627"/>
      <c r="L102" s="10">
        <v>0</v>
      </c>
      <c r="M102" s="632"/>
      <c r="N102" s="10">
        <v>0</v>
      </c>
    </row>
    <row r="103" spans="1:14" s="635" customFormat="1" x14ac:dyDescent="0.25">
      <c r="A103" s="697"/>
      <c r="I103" s="627"/>
      <c r="J103" s="696"/>
      <c r="K103" s="627"/>
      <c r="L103" s="10"/>
      <c r="M103" s="632"/>
      <c r="N103" s="10"/>
    </row>
    <row r="104" spans="1:14" s="635" customFormat="1" x14ac:dyDescent="0.25">
      <c r="A104" s="697"/>
      <c r="C104" s="627" t="s">
        <v>220</v>
      </c>
      <c r="D104" s="627"/>
      <c r="E104" s="627"/>
      <c r="F104" s="627"/>
      <c r="G104" s="627"/>
      <c r="H104" s="627" t="s">
        <v>221</v>
      </c>
      <c r="I104" s="680" t="s">
        <v>46</v>
      </c>
      <c r="L104" s="19">
        <v>-554.16633400000001</v>
      </c>
      <c r="M104" s="692"/>
      <c r="N104" s="19">
        <v>-1141.199633898606</v>
      </c>
    </row>
    <row r="105" spans="1:14" s="635" customFormat="1" x14ac:dyDescent="0.25">
      <c r="A105" s="697"/>
      <c r="C105" s="627"/>
      <c r="D105" s="627"/>
      <c r="E105" s="627"/>
      <c r="F105" s="627"/>
      <c r="G105" s="627"/>
      <c r="H105" s="627"/>
      <c r="I105" s="627" t="s">
        <v>31</v>
      </c>
      <c r="J105" s="696" t="s">
        <v>38</v>
      </c>
      <c r="K105" s="627"/>
      <c r="L105" s="10">
        <v>-554.16633400000001</v>
      </c>
      <c r="M105" s="632"/>
      <c r="N105" s="10">
        <v>-1141.199633898606</v>
      </c>
    </row>
    <row r="106" spans="1:14" s="635" customFormat="1" x14ac:dyDescent="0.25">
      <c r="A106" s="697"/>
      <c r="C106" s="627"/>
      <c r="D106" s="627"/>
      <c r="E106" s="627"/>
      <c r="F106" s="627"/>
      <c r="G106" s="627"/>
      <c r="H106" s="627"/>
      <c r="I106" s="627"/>
      <c r="J106" s="698" t="s">
        <v>39</v>
      </c>
      <c r="K106" s="627"/>
      <c r="L106" s="10">
        <v>0</v>
      </c>
      <c r="M106" s="632"/>
      <c r="N106" s="10">
        <v>0</v>
      </c>
    </row>
    <row r="107" spans="1:14" s="635" customFormat="1" x14ac:dyDescent="0.25">
      <c r="A107" s="697"/>
      <c r="C107" s="627"/>
      <c r="D107" s="627"/>
      <c r="E107" s="627"/>
      <c r="F107" s="627"/>
      <c r="G107" s="627"/>
      <c r="H107" s="627"/>
      <c r="I107" s="627"/>
      <c r="J107" s="696" t="s">
        <v>40</v>
      </c>
      <c r="K107" s="627"/>
      <c r="L107" s="10">
        <v>0</v>
      </c>
      <c r="M107" s="632"/>
      <c r="N107" s="10">
        <v>0</v>
      </c>
    </row>
    <row r="108" spans="1:14" s="635" customFormat="1" x14ac:dyDescent="0.25">
      <c r="A108" s="697"/>
      <c r="C108" s="627"/>
      <c r="D108" s="627"/>
      <c r="E108" s="627"/>
      <c r="F108" s="627"/>
      <c r="G108" s="627"/>
      <c r="H108" s="627"/>
      <c r="I108" s="627"/>
      <c r="J108" s="627"/>
      <c r="K108" s="627"/>
      <c r="L108" s="10"/>
      <c r="M108" s="632"/>
      <c r="N108" s="10"/>
    </row>
    <row r="109" spans="1:14" s="635" customFormat="1" x14ac:dyDescent="0.25">
      <c r="A109" s="697"/>
      <c r="C109" s="627" t="s">
        <v>222</v>
      </c>
      <c r="D109" s="627"/>
      <c r="E109" s="627"/>
      <c r="F109" s="627"/>
      <c r="G109" s="627"/>
      <c r="H109" s="630" t="s">
        <v>223</v>
      </c>
      <c r="I109" s="680" t="s">
        <v>46</v>
      </c>
      <c r="L109" s="19">
        <v>831.33223199999998</v>
      </c>
      <c r="M109" s="692"/>
      <c r="N109" s="19">
        <v>1000</v>
      </c>
    </row>
    <row r="110" spans="1:14" s="635" customFormat="1" x14ac:dyDescent="0.25">
      <c r="A110" s="697"/>
      <c r="C110" s="627"/>
      <c r="D110" s="627"/>
      <c r="E110" s="627"/>
      <c r="F110" s="627"/>
      <c r="G110" s="627"/>
      <c r="H110" s="627"/>
      <c r="I110" s="627" t="s">
        <v>31</v>
      </c>
      <c r="J110" s="696" t="s">
        <v>38</v>
      </c>
      <c r="K110" s="627"/>
      <c r="L110" s="10">
        <v>831.33223199999998</v>
      </c>
      <c r="M110" s="632"/>
      <c r="N110" s="10">
        <v>1000</v>
      </c>
    </row>
    <row r="111" spans="1:14" s="635" customFormat="1" x14ac:dyDescent="0.25">
      <c r="A111" s="697"/>
      <c r="C111" s="627"/>
      <c r="D111" s="627"/>
      <c r="E111" s="627"/>
      <c r="F111" s="627"/>
      <c r="G111" s="627"/>
      <c r="H111" s="627"/>
      <c r="I111" s="627"/>
      <c r="J111" s="698" t="s">
        <v>39</v>
      </c>
      <c r="K111" s="627"/>
      <c r="L111" s="10">
        <v>0</v>
      </c>
      <c r="M111" s="632"/>
      <c r="N111" s="10">
        <v>0</v>
      </c>
    </row>
    <row r="112" spans="1:14" s="635" customFormat="1" x14ac:dyDescent="0.25">
      <c r="A112" s="697"/>
      <c r="I112" s="627"/>
      <c r="J112" s="696" t="s">
        <v>40</v>
      </c>
      <c r="K112" s="627"/>
      <c r="L112" s="10">
        <v>0</v>
      </c>
      <c r="M112" s="632"/>
      <c r="N112" s="10">
        <v>0</v>
      </c>
    </row>
    <row r="113" spans="1:14" s="635" customFormat="1" ht="42" customHeight="1" x14ac:dyDescent="0.25">
      <c r="A113" s="650"/>
      <c r="B113" s="685" t="s">
        <v>47</v>
      </c>
      <c r="C113" s="627"/>
      <c r="D113" s="627"/>
      <c r="E113" s="627"/>
      <c r="F113" s="627"/>
      <c r="G113" s="627"/>
      <c r="H113" s="627"/>
      <c r="I113" s="627"/>
      <c r="J113" s="627"/>
      <c r="K113" s="627"/>
      <c r="L113" s="19">
        <v>-20174.547388297895</v>
      </c>
      <c r="M113" s="692"/>
      <c r="N113" s="19">
        <v>-24666.16099339792</v>
      </c>
    </row>
    <row r="114" spans="1:14" s="635" customFormat="1" x14ac:dyDescent="0.25">
      <c r="A114" s="650"/>
      <c r="B114" s="685"/>
      <c r="C114" s="627"/>
      <c r="D114" s="627"/>
      <c r="E114" s="627"/>
      <c r="F114" s="627"/>
      <c r="G114" s="627"/>
      <c r="H114" s="627"/>
      <c r="I114" s="627"/>
      <c r="J114" s="627"/>
      <c r="K114" s="627"/>
      <c r="L114" s="29"/>
      <c r="M114" s="679"/>
      <c r="N114" s="29"/>
    </row>
    <row r="115" spans="1:14" s="635" customFormat="1" x14ac:dyDescent="0.25">
      <c r="A115" s="650"/>
      <c r="B115" s="650"/>
      <c r="C115" s="627"/>
      <c r="D115" s="627"/>
      <c r="E115" s="627"/>
      <c r="F115" s="627"/>
      <c r="G115" s="627"/>
      <c r="H115" s="627"/>
      <c r="I115" s="627"/>
      <c r="J115" s="627"/>
      <c r="K115" s="627"/>
      <c r="L115" s="10"/>
      <c r="M115" s="632"/>
      <c r="N115" s="10"/>
    </row>
    <row r="116" spans="1:14" s="635" customFormat="1" x14ac:dyDescent="0.25">
      <c r="A116" s="650"/>
      <c r="B116" s="627"/>
      <c r="C116" s="627"/>
      <c r="D116" s="627"/>
      <c r="E116" s="627"/>
      <c r="F116" s="627"/>
      <c r="G116" s="627"/>
      <c r="H116" s="627"/>
      <c r="I116" s="627"/>
      <c r="J116" s="627"/>
      <c r="K116" s="627"/>
      <c r="L116" s="10"/>
      <c r="M116" s="632"/>
      <c r="N116" s="10"/>
    </row>
    <row r="117" spans="1:14" s="635" customFormat="1" ht="17.25" customHeight="1" x14ac:dyDescent="0.25">
      <c r="A117" s="650"/>
      <c r="B117" s="627"/>
      <c r="C117" s="627"/>
      <c r="D117" s="627"/>
      <c r="E117" s="627"/>
      <c r="F117" s="627"/>
      <c r="G117" s="627"/>
      <c r="H117" s="627"/>
      <c r="I117" s="627"/>
      <c r="J117" s="627"/>
      <c r="K117" s="627"/>
      <c r="L117" s="10"/>
      <c r="M117" s="632"/>
      <c r="N117" s="10"/>
    </row>
    <row r="118" spans="1:14" s="635" customFormat="1" x14ac:dyDescent="0.25">
      <c r="A118" s="685" t="s">
        <v>84</v>
      </c>
      <c r="B118" s="627"/>
      <c r="C118" s="627"/>
      <c r="D118" s="627"/>
      <c r="E118" s="627"/>
      <c r="F118" s="627"/>
      <c r="G118" s="627"/>
      <c r="H118" s="627"/>
      <c r="I118" s="627"/>
      <c r="J118" s="627"/>
      <c r="K118" s="627"/>
      <c r="L118" s="10"/>
      <c r="M118" s="632"/>
      <c r="N118" s="10"/>
    </row>
    <row r="120" spans="1:14" s="635" customFormat="1" x14ac:dyDescent="0.25">
      <c r="A120" s="651"/>
      <c r="B120" s="651"/>
      <c r="C120" s="683" t="s">
        <v>98</v>
      </c>
      <c r="D120" s="682">
        <v>42153</v>
      </c>
      <c r="E120" s="627"/>
      <c r="F120" s="627"/>
      <c r="G120" s="627"/>
      <c r="H120" s="627"/>
      <c r="I120" s="695" t="s">
        <v>1</v>
      </c>
      <c r="J120" s="627"/>
      <c r="K120" s="627"/>
      <c r="L120" s="17" t="s">
        <v>3</v>
      </c>
      <c r="M120" s="677"/>
      <c r="N120" s="17" t="s">
        <v>4</v>
      </c>
    </row>
    <row r="121" spans="1:14" s="635" customFormat="1" x14ac:dyDescent="0.25">
      <c r="A121" s="650"/>
      <c r="B121" s="649"/>
      <c r="C121" s="627"/>
      <c r="D121" s="627"/>
      <c r="E121" s="627"/>
      <c r="F121" s="627"/>
      <c r="G121" s="627"/>
      <c r="H121" s="627"/>
      <c r="I121" s="680"/>
      <c r="J121" s="680"/>
      <c r="K121" s="680"/>
      <c r="L121" s="632"/>
      <c r="M121" s="632"/>
      <c r="N121" s="632"/>
    </row>
    <row r="122" spans="1:14" s="635" customFormat="1" x14ac:dyDescent="0.25">
      <c r="A122" s="650"/>
      <c r="B122" s="691">
        <v>1</v>
      </c>
      <c r="C122" s="694" t="s">
        <v>48</v>
      </c>
      <c r="D122" s="627"/>
      <c r="E122" s="627"/>
      <c r="F122" s="627"/>
      <c r="G122" s="627"/>
      <c r="H122" s="627"/>
      <c r="L122" s="29">
        <v>0</v>
      </c>
      <c r="M122" s="632"/>
      <c r="N122" s="29">
        <v>0</v>
      </c>
    </row>
    <row r="123" spans="1:14" s="635" customFormat="1" x14ac:dyDescent="0.25">
      <c r="A123" s="650"/>
      <c r="B123" s="649"/>
      <c r="C123" s="627"/>
      <c r="D123" s="627"/>
      <c r="E123" s="627"/>
      <c r="F123" s="627"/>
      <c r="G123" s="627"/>
      <c r="H123" s="627"/>
      <c r="L123" s="10"/>
      <c r="M123" s="647"/>
      <c r="N123" s="10"/>
    </row>
    <row r="124" spans="1:14" s="635" customFormat="1" x14ac:dyDescent="0.25">
      <c r="A124" s="650"/>
      <c r="B124" s="649"/>
      <c r="C124" s="627" t="s">
        <v>9</v>
      </c>
      <c r="D124" s="627" t="s">
        <v>49</v>
      </c>
      <c r="E124" s="627"/>
      <c r="F124" s="627"/>
      <c r="G124" s="627"/>
      <c r="H124" s="627"/>
      <c r="L124" s="12">
        <v>0</v>
      </c>
      <c r="M124" s="693"/>
      <c r="N124" s="12">
        <v>0</v>
      </c>
    </row>
    <row r="125" spans="1:14" s="635" customFormat="1" x14ac:dyDescent="0.25">
      <c r="A125" s="650"/>
      <c r="B125" s="649"/>
      <c r="C125" s="627" t="s">
        <v>21</v>
      </c>
      <c r="D125" s="627" t="s">
        <v>50</v>
      </c>
      <c r="E125" s="627"/>
      <c r="F125" s="627"/>
      <c r="G125" s="627"/>
      <c r="H125" s="627"/>
      <c r="I125" s="56"/>
      <c r="L125" s="12">
        <v>0</v>
      </c>
      <c r="M125" s="693"/>
      <c r="N125" s="12">
        <v>0</v>
      </c>
    </row>
    <row r="126" spans="1:14" s="635" customFormat="1" x14ac:dyDescent="0.25">
      <c r="A126" s="650"/>
      <c r="B126" s="649"/>
      <c r="C126" s="627"/>
      <c r="D126" s="627"/>
      <c r="E126" s="627"/>
      <c r="F126" s="627"/>
      <c r="G126" s="627"/>
      <c r="H126" s="627"/>
      <c r="L126" s="10"/>
      <c r="M126" s="647"/>
      <c r="N126" s="10"/>
    </row>
    <row r="127" spans="1:14" s="635" customFormat="1" x14ac:dyDescent="0.25">
      <c r="A127" s="650"/>
      <c r="B127" s="649"/>
      <c r="C127" s="627"/>
      <c r="D127" s="627"/>
      <c r="E127" s="627"/>
      <c r="F127" s="627"/>
      <c r="G127" s="627"/>
      <c r="H127" s="627"/>
      <c r="L127" s="10"/>
      <c r="M127" s="647"/>
      <c r="N127" s="10"/>
    </row>
    <row r="128" spans="1:14" s="635" customFormat="1" x14ac:dyDescent="0.25">
      <c r="A128" s="650"/>
      <c r="B128" s="691">
        <v>2</v>
      </c>
      <c r="C128" s="690" t="s">
        <v>51</v>
      </c>
      <c r="D128" s="627"/>
      <c r="E128" s="627"/>
      <c r="F128" s="627"/>
      <c r="G128" s="627"/>
      <c r="H128" s="627"/>
      <c r="L128" s="29">
        <v>0</v>
      </c>
      <c r="M128" s="692"/>
      <c r="N128" s="29">
        <v>0</v>
      </c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42153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7983.5769353148162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11886.944847767409</v>
      </c>
      <c r="M149" s="679"/>
      <c r="N149" s="62">
        <v>18242.698068421898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2616.12226399669</v>
      </c>
      <c r="M151" s="679"/>
      <c r="N151" s="61">
        <v>1121.332735351722</v>
      </c>
    </row>
    <row r="152" spans="1:17" x14ac:dyDescent="0.25">
      <c r="I152" s="627" t="s">
        <v>66</v>
      </c>
      <c r="J152" s="612"/>
      <c r="K152" s="612"/>
      <c r="L152" s="41">
        <v>85.535555449913716</v>
      </c>
      <c r="N152" s="41">
        <v>595.03681739663602</v>
      </c>
    </row>
    <row r="153" spans="1:17" x14ac:dyDescent="0.25">
      <c r="I153" s="627" t="s">
        <v>67</v>
      </c>
      <c r="J153" s="612"/>
      <c r="K153" s="612"/>
      <c r="L153" s="41">
        <v>2381.2320712545752</v>
      </c>
      <c r="N153" s="41">
        <v>520.50739206326125</v>
      </c>
    </row>
    <row r="154" spans="1:17" x14ac:dyDescent="0.25">
      <c r="I154" s="627" t="s">
        <v>68</v>
      </c>
      <c r="J154" s="612"/>
      <c r="K154" s="612"/>
      <c r="L154" s="41">
        <v>149.35463729220101</v>
      </c>
      <c r="N154" s="41">
        <v>5.78852589182471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35" customFormat="1" x14ac:dyDescent="0.25">
      <c r="A161" s="650"/>
      <c r="B161" s="649"/>
      <c r="C161" s="627"/>
      <c r="D161" s="627"/>
      <c r="E161" s="627"/>
      <c r="F161" s="627"/>
      <c r="G161" s="627"/>
      <c r="H161" s="627"/>
      <c r="L161" s="10"/>
      <c r="M161" s="647"/>
      <c r="N161" s="10"/>
    </row>
    <row r="162" spans="1:14" s="635" customFormat="1" x14ac:dyDescent="0.25">
      <c r="A162" s="650"/>
      <c r="B162" s="650"/>
      <c r="C162" s="627"/>
      <c r="D162" s="627"/>
      <c r="E162" s="627"/>
      <c r="F162" s="627"/>
      <c r="G162" s="627"/>
      <c r="H162" s="627"/>
      <c r="L162" s="10"/>
      <c r="M162" s="647"/>
      <c r="N162" s="10"/>
    </row>
    <row r="163" spans="1:14" s="635" customFormat="1" x14ac:dyDescent="0.25">
      <c r="A163" s="650"/>
      <c r="B163" s="649"/>
      <c r="C163" s="627"/>
      <c r="D163" s="627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</row>
    <row r="164" spans="1:14" s="635" customFormat="1" ht="15" customHeight="1" x14ac:dyDescent="0.25">
      <c r="A164" s="650"/>
      <c r="B164" s="649"/>
      <c r="C164" s="650"/>
      <c r="D164" s="627"/>
      <c r="E164" s="627"/>
      <c r="F164" s="627"/>
      <c r="G164" s="627"/>
      <c r="H164" s="627"/>
      <c r="I164" s="627"/>
      <c r="M164" s="75"/>
    </row>
    <row r="165" spans="1:14" s="635" customFormat="1" ht="15" customHeight="1" x14ac:dyDescent="0.25">
      <c r="A165" s="650"/>
      <c r="B165" s="649"/>
      <c r="C165" s="649"/>
      <c r="D165" s="627"/>
      <c r="E165" s="627"/>
      <c r="F165" s="627"/>
      <c r="G165" s="627"/>
      <c r="H165" s="627"/>
      <c r="I165" s="627"/>
      <c r="L165" s="134"/>
      <c r="M165" s="677"/>
      <c r="N165" s="134"/>
    </row>
    <row r="166" spans="1:14" s="635" customFormat="1" ht="12.75" customHeight="1" x14ac:dyDescent="0.25">
      <c r="A166" s="650" t="s">
        <v>224</v>
      </c>
      <c r="B166" s="649"/>
      <c r="C166" s="649"/>
      <c r="D166" s="651"/>
      <c r="E166" s="627"/>
      <c r="F166" s="627"/>
      <c r="G166" s="651"/>
      <c r="H166" s="627"/>
      <c r="I166" s="627"/>
      <c r="M166" s="75"/>
    </row>
    <row r="167" spans="1:14" s="635" customFormat="1" x14ac:dyDescent="0.25">
      <c r="A167" s="650"/>
      <c r="B167" s="649"/>
      <c r="C167" s="649"/>
      <c r="D167" s="627"/>
      <c r="E167" s="627"/>
      <c r="F167" s="627"/>
      <c r="G167" s="627"/>
      <c r="H167" s="627"/>
      <c r="I167" s="627"/>
      <c r="M167" s="75"/>
    </row>
    <row r="168" spans="1:14" s="635" customFormat="1" x14ac:dyDescent="0.25">
      <c r="A168" s="650"/>
      <c r="B168" s="649"/>
      <c r="C168" s="649"/>
      <c r="D168" s="627"/>
      <c r="E168" s="627"/>
      <c r="F168" s="627"/>
      <c r="G168" s="627"/>
      <c r="H168" s="627"/>
      <c r="I168" s="627"/>
      <c r="J168" s="627"/>
      <c r="L168" s="17" t="s">
        <v>3</v>
      </c>
      <c r="M168" s="677"/>
      <c r="N168" s="17" t="s">
        <v>4</v>
      </c>
    </row>
    <row r="169" spans="1:14" s="635" customFormat="1" x14ac:dyDescent="0.25">
      <c r="A169" s="650"/>
      <c r="B169" s="649"/>
      <c r="C169" s="649"/>
      <c r="D169" s="627"/>
      <c r="E169" s="627"/>
      <c r="F169" s="627"/>
      <c r="G169" s="627"/>
      <c r="H169" s="627"/>
      <c r="I169" s="627"/>
      <c r="J169" s="676" t="s">
        <v>225</v>
      </c>
      <c r="L169" s="526">
        <v>125449.7720306651</v>
      </c>
      <c r="M169" s="526"/>
      <c r="N169" s="526">
        <v>26794.738447548549</v>
      </c>
    </row>
    <row r="170" spans="1:14" s="635" customFormat="1" x14ac:dyDescent="0.25">
      <c r="A170" s="650"/>
      <c r="B170" s="649"/>
      <c r="C170" s="649"/>
      <c r="D170" s="627"/>
      <c r="E170" s="627"/>
      <c r="F170" s="627"/>
      <c r="G170" s="627"/>
      <c r="H170" s="627"/>
      <c r="I170" s="627"/>
      <c r="J170" s="676" t="s">
        <v>226</v>
      </c>
      <c r="L170" s="526">
        <v>2503.5835454720991</v>
      </c>
      <c r="M170" s="526"/>
      <c r="N170" s="526">
        <v>1121.3327353517152</v>
      </c>
    </row>
    <row r="171" spans="1:14" s="635" customFormat="1" x14ac:dyDescent="0.25">
      <c r="A171" s="650"/>
      <c r="B171" s="649"/>
      <c r="C171" s="649"/>
      <c r="D171" s="627"/>
      <c r="E171" s="627"/>
      <c r="F171" s="627"/>
      <c r="G171" s="627"/>
      <c r="H171" s="627"/>
      <c r="I171" s="676"/>
      <c r="J171" s="676" t="s">
        <v>227</v>
      </c>
      <c r="L171" s="527">
        <v>-554.16633375273398</v>
      </c>
      <c r="M171" s="526"/>
      <c r="N171" s="527">
        <v>-1141.1996336121119</v>
      </c>
    </row>
    <row r="172" spans="1:14" s="635" customFormat="1" x14ac:dyDescent="0.25">
      <c r="A172" s="650"/>
      <c r="B172" s="649"/>
      <c r="C172" s="649"/>
      <c r="D172" s="627"/>
      <c r="E172" s="627"/>
      <c r="F172" s="627"/>
      <c r="G172" s="627"/>
      <c r="H172" s="627"/>
      <c r="I172" s="627"/>
      <c r="J172" s="676" t="s">
        <v>228</v>
      </c>
      <c r="L172" s="526">
        <v>128507.52190988993</v>
      </c>
      <c r="M172" s="526"/>
      <c r="N172" s="526">
        <v>29057.270816512377</v>
      </c>
    </row>
    <row r="173" spans="1:14" s="635" customFormat="1" x14ac:dyDescent="0.25">
      <c r="A173" s="650"/>
      <c r="B173" s="649"/>
      <c r="C173" s="649"/>
      <c r="D173" s="612"/>
      <c r="E173" s="612"/>
      <c r="F173" s="612"/>
      <c r="G173" s="627"/>
      <c r="H173" s="627"/>
      <c r="I173" s="627"/>
      <c r="J173" s="675"/>
      <c r="L173" s="62"/>
      <c r="M173" s="61"/>
      <c r="N173" s="62"/>
    </row>
    <row r="174" spans="1:14" s="635" customFormat="1" x14ac:dyDescent="0.25">
      <c r="A174" s="650"/>
      <c r="B174" s="649"/>
      <c r="C174" s="649"/>
      <c r="D174" s="612"/>
      <c r="E174" s="612"/>
      <c r="F174" s="612"/>
      <c r="G174" s="627"/>
      <c r="H174" s="627"/>
      <c r="I174" s="627"/>
      <c r="J174" s="627"/>
      <c r="K174" s="627"/>
      <c r="L174" s="627"/>
      <c r="M174" s="627"/>
      <c r="N174" s="627"/>
    </row>
    <row r="175" spans="1:14" s="635" customFormat="1" x14ac:dyDescent="0.25">
      <c r="A175" s="650"/>
      <c r="B175" s="649"/>
      <c r="C175" s="649"/>
      <c r="D175" s="375"/>
      <c r="E175" s="612"/>
      <c r="F175" s="612"/>
      <c r="G175" s="627"/>
      <c r="H175" s="627"/>
      <c r="I175" s="627"/>
      <c r="J175" s="627"/>
      <c r="K175" s="627"/>
      <c r="L175" s="627"/>
      <c r="M175" s="75"/>
      <c r="N175" s="627"/>
    </row>
    <row r="176" spans="1:14" s="635" customFormat="1" x14ac:dyDescent="0.25">
      <c r="A176" s="650"/>
      <c r="B176" s="649"/>
      <c r="C176" s="627"/>
      <c r="D176" s="627" t="s">
        <v>229</v>
      </c>
      <c r="E176" s="627"/>
      <c r="F176" s="627"/>
      <c r="G176" s="627"/>
      <c r="H176" s="627"/>
      <c r="I176" s="627"/>
      <c r="J176" s="627"/>
      <c r="L176" s="41"/>
      <c r="M176" s="41"/>
      <c r="N176" s="41"/>
    </row>
    <row r="177" spans="1:14" s="635" customFormat="1" x14ac:dyDescent="0.25">
      <c r="A177" s="650"/>
      <c r="B177" s="649"/>
      <c r="C177" s="627"/>
      <c r="D177" s="627" t="s">
        <v>230</v>
      </c>
      <c r="E177" s="627"/>
      <c r="F177" s="627"/>
      <c r="G177" s="627"/>
      <c r="H177" s="627"/>
      <c r="I177" s="627"/>
      <c r="J177" s="644"/>
      <c r="L177" s="41"/>
      <c r="M177" s="41"/>
      <c r="N177" s="41"/>
    </row>
    <row r="178" spans="1:14" s="635" customFormat="1" x14ac:dyDescent="0.25">
      <c r="A178" s="650"/>
      <c r="B178" s="649"/>
      <c r="C178" s="627"/>
      <c r="D178" s="627"/>
      <c r="E178" s="627"/>
      <c r="F178" s="627"/>
      <c r="G178" s="627"/>
      <c r="H178" s="627"/>
      <c r="I178" s="627"/>
      <c r="J178" s="627"/>
      <c r="L178" s="41"/>
      <c r="M178" s="41"/>
      <c r="N178" s="41"/>
    </row>
    <row r="179" spans="1:14" s="635" customFormat="1" x14ac:dyDescent="0.25">
      <c r="A179" s="650"/>
      <c r="B179" s="649"/>
      <c r="C179" s="627"/>
      <c r="D179" s="627"/>
      <c r="E179" s="627"/>
      <c r="F179" s="627"/>
      <c r="G179" s="627"/>
      <c r="H179" s="627"/>
      <c r="I179" s="627"/>
      <c r="J179" s="627"/>
      <c r="L179" s="41"/>
      <c r="M179" s="41"/>
      <c r="N179" s="41"/>
    </row>
    <row r="180" spans="1:14" s="635" customFormat="1" x14ac:dyDescent="0.25">
      <c r="A180" s="650"/>
      <c r="B180" s="649"/>
      <c r="C180" s="627"/>
      <c r="D180" s="627"/>
      <c r="E180" s="627"/>
      <c r="F180" s="627"/>
      <c r="G180" s="627"/>
      <c r="H180" s="627"/>
      <c r="I180" s="627"/>
      <c r="L180" s="75"/>
      <c r="N180" s="75"/>
    </row>
    <row r="181" spans="1:14" s="635" customFormat="1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</row>
    <row r="186" spans="1:14" s="635" customFormat="1" x14ac:dyDescent="0.25">
      <c r="A186" s="650"/>
      <c r="B186" s="649"/>
      <c r="C186" s="627"/>
      <c r="D186" s="627"/>
      <c r="E186" s="627"/>
      <c r="F186" s="630"/>
      <c r="G186" s="627"/>
      <c r="H186" s="627"/>
      <c r="I186" s="627"/>
      <c r="J186" s="627"/>
      <c r="K186" s="627"/>
      <c r="L186" s="10"/>
      <c r="M186" s="632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5" fitToHeight="2" orientation="portrait" r:id="rId1"/>
  <headerFooter alignWithMargins="0"/>
  <rowBreaks count="1" manualBreakCount="1">
    <brk id="116" max="1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Q19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0.28515625" style="8" customWidth="1"/>
    <col min="12" max="12" width="26.1406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331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58937.533122581284</v>
      </c>
      <c r="N8" s="23">
        <v>40190.538527902972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43979.235717119431</v>
      </c>
      <c r="N10" s="29">
        <v>12733.234371371262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43301.126951253289</v>
      </c>
      <c r="N12" s="19">
        <v>7618.7169200976605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37996.452500638217</v>
      </c>
      <c r="M14" s="21"/>
      <c r="N14" s="19">
        <v>7618.7169200976605</v>
      </c>
    </row>
    <row r="15" spans="1:15" ht="15" customHeight="1" x14ac:dyDescent="0.25">
      <c r="D15" s="30" t="s">
        <v>12</v>
      </c>
      <c r="E15" s="31" t="s">
        <v>13</v>
      </c>
      <c r="L15" s="10">
        <v>37282.946050081104</v>
      </c>
      <c r="N15" s="10">
        <v>7513.9878326576609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713.50645055711618</v>
      </c>
      <c r="N19" s="10">
        <v>104.72908744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713.50645055711618</v>
      </c>
      <c r="M21" s="34"/>
      <c r="N21" s="33">
        <v>104.72908744</v>
      </c>
    </row>
    <row r="22" spans="3:14" ht="21" customHeight="1" x14ac:dyDescent="0.25">
      <c r="D22" s="8" t="s">
        <v>20</v>
      </c>
      <c r="L22" s="19">
        <v>5304.6744506150771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2357.7598371329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809.54460314508492</v>
      </c>
      <c r="N24" s="10">
        <v>0</v>
      </c>
    </row>
    <row r="25" spans="3:14" ht="15" customHeight="1" x14ac:dyDescent="0.25">
      <c r="F25" s="32" t="s">
        <v>16</v>
      </c>
      <c r="L25" s="33">
        <v>809.54460314508492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2137.3700103370925</v>
      </c>
      <c r="N27" s="10">
        <v>0</v>
      </c>
    </row>
    <row r="28" spans="3:14" ht="15" customHeight="1" x14ac:dyDescent="0.25">
      <c r="F28" s="32" t="s">
        <v>16</v>
      </c>
      <c r="L28" s="33">
        <v>94.436683579422592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2042.9333267576699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678.10876586614449</v>
      </c>
      <c r="M32" s="21"/>
      <c r="N32" s="19">
        <v>5114.5174512736021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179.32277877861077</v>
      </c>
      <c r="N34" s="10">
        <v>5.6637188531255136</v>
      </c>
    </row>
    <row r="35" spans="2:16" x14ac:dyDescent="0.25">
      <c r="D35" s="30" t="s">
        <v>14</v>
      </c>
      <c r="E35" s="8" t="s">
        <v>23</v>
      </c>
      <c r="L35" s="10">
        <v>60.476672999999991</v>
      </c>
      <c r="N35" s="10">
        <v>916.00396662627486</v>
      </c>
    </row>
    <row r="36" spans="2:16" ht="15.75" customHeight="1" x14ac:dyDescent="0.25">
      <c r="F36" s="32" t="s">
        <v>16</v>
      </c>
      <c r="L36" s="35">
        <v>60.383672999999995</v>
      </c>
      <c r="N36" s="35">
        <v>916.00396662627486</v>
      </c>
    </row>
    <row r="37" spans="2:16" x14ac:dyDescent="0.25">
      <c r="F37" s="32" t="s">
        <v>17</v>
      </c>
      <c r="L37" s="35">
        <v>9.2999999999999999E-2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438.30931408753378</v>
      </c>
      <c r="N39" s="10">
        <v>4192.8497657942016</v>
      </c>
    </row>
    <row r="40" spans="2:16" x14ac:dyDescent="0.25">
      <c r="F40" s="32" t="s">
        <v>16</v>
      </c>
      <c r="L40" s="35">
        <v>1.2704279499424247</v>
      </c>
      <c r="N40" s="35">
        <v>1839.25982144405</v>
      </c>
    </row>
    <row r="41" spans="2:16" x14ac:dyDescent="0.25">
      <c r="F41" s="32" t="s">
        <v>17</v>
      </c>
      <c r="L41" s="35">
        <v>437.03888613759136</v>
      </c>
      <c r="N41" s="35">
        <v>2353.5899443501521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1102.2988128055799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363.60445121334703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9209.5226682502507</v>
      </c>
      <c r="N49" s="29">
        <v>187.86307341525003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4282.8714731926702</v>
      </c>
      <c r="N52" s="29">
        <v>27269.441083116461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529.73378208999998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-1226.8964184809302</v>
      </c>
      <c r="N55" s="10">
        <v>-595.84153537274005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-1417.6022070521099</v>
      </c>
      <c r="M56" s="34"/>
      <c r="N56" s="33">
        <v>-277.19479506475301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5509.7678916736004</v>
      </c>
      <c r="N57" s="10">
        <v>27335.548836399201</v>
      </c>
    </row>
    <row r="58" spans="1:16" s="44" customFormat="1" ht="15.75" customHeight="1" x14ac:dyDescent="0.2">
      <c r="G58" s="42" t="s">
        <v>32</v>
      </c>
      <c r="L58" s="33">
        <v>4090.3832308381802</v>
      </c>
      <c r="M58" s="45"/>
      <c r="N58" s="33">
        <v>17515.7501211948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-97.449413588243786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-97.449413588243786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331</v>
      </c>
      <c r="D66" s="15"/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-31417.529803032172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-8009.4698305563652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-6869.05728621051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-16539.002686265299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-10504.071787635368</v>
      </c>
      <c r="M75" s="47"/>
      <c r="N75" s="29">
        <v>-6295.393229829011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-16753.978038290959</v>
      </c>
      <c r="M77" s="50"/>
      <c r="N77" s="29">
        <v>-6690.7514377093794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-2462.0938384685401</v>
      </c>
      <c r="M79" s="47"/>
      <c r="N79" s="10">
        <v>-1182.20033577854</v>
      </c>
    </row>
    <row r="80" spans="1:14" x14ac:dyDescent="0.25">
      <c r="B80" s="8"/>
      <c r="I80" s="13"/>
      <c r="J80" s="49" t="s">
        <v>39</v>
      </c>
      <c r="K80" s="49"/>
      <c r="L80" s="10">
        <v>-3501.9086298410198</v>
      </c>
      <c r="M80" s="47"/>
      <c r="N80" s="10">
        <v>-1457.39405147446</v>
      </c>
    </row>
    <row r="81" spans="2:14" x14ac:dyDescent="0.25">
      <c r="B81" s="8"/>
      <c r="I81" s="13"/>
      <c r="J81" s="48" t="s">
        <v>40</v>
      </c>
      <c r="K81" s="48"/>
      <c r="L81" s="10">
        <v>-10789.9755699814</v>
      </c>
      <c r="M81" s="47"/>
      <c r="N81" s="10">
        <v>-4051.1570504563797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6249.9062506555892</v>
      </c>
      <c r="M83" s="47"/>
      <c r="N83" s="29">
        <v>395.35820788036801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807.09357148547508</v>
      </c>
      <c r="M85" s="47"/>
      <c r="N85" s="10">
        <v>315.08161729398603</v>
      </c>
    </row>
    <row r="86" spans="2:14" x14ac:dyDescent="0.25">
      <c r="B86" s="8"/>
      <c r="I86" s="13"/>
      <c r="J86" s="49" t="s">
        <v>39</v>
      </c>
      <c r="K86" s="49"/>
      <c r="L86" s="10">
        <v>939.58514960811397</v>
      </c>
      <c r="M86" s="47"/>
      <c r="N86" s="10">
        <v>80.276590586382</v>
      </c>
    </row>
    <row r="87" spans="2:14" x14ac:dyDescent="0.25">
      <c r="B87" s="8"/>
      <c r="I87" s="13"/>
      <c r="J87" s="48" t="s">
        <v>40</v>
      </c>
      <c r="K87" s="48"/>
      <c r="L87" s="10">
        <v>4503.2275295620002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-7034.0500832994758</v>
      </c>
      <c r="M89" s="80"/>
      <c r="N89" s="19">
        <v>-1252.2316139168602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-6623.5014682994761</v>
      </c>
      <c r="M90" s="80"/>
      <c r="N90" s="19">
        <v>-1079.91290491686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-5762.7021704538001</v>
      </c>
      <c r="N91" s="10">
        <v>-367.41378237984003</v>
      </c>
    </row>
    <row r="92" spans="2:14" x14ac:dyDescent="0.25">
      <c r="B92" s="8"/>
      <c r="J92" s="49" t="s">
        <v>39</v>
      </c>
      <c r="L92" s="10">
        <v>-860.79929784567514</v>
      </c>
      <c r="N92" s="10">
        <v>-712.49912253701996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-1071.6312009999999</v>
      </c>
      <c r="M100" s="80"/>
      <c r="N100" s="19">
        <v>-2268.565709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-1071.6312009999999</v>
      </c>
      <c r="N101" s="10">
        <v>-2268.565709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661.08258599999999</v>
      </c>
      <c r="M105" s="80"/>
      <c r="N105" s="19">
        <v>2096.2469999999998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661.08258599999999</v>
      </c>
      <c r="N106" s="10">
        <v>2096.2469999999998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-20605.621870934843</v>
      </c>
      <c r="M109" s="80"/>
      <c r="N109" s="19">
        <v>-38965.154646778043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331</v>
      </c>
      <c r="D116" s="15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-429.34500000000003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-429.34500000000003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331</v>
      </c>
      <c r="D151" s="15"/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6564.1629151616899</v>
      </c>
      <c r="M158" s="52"/>
      <c r="N158" s="62">
        <v>1060.7797794601399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5634.0824114021898</v>
      </c>
      <c r="M159" s="52"/>
      <c r="N159" s="62">
        <v>28145.791018118802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-1334.1793130692322</v>
      </c>
      <c r="M161" s="52"/>
      <c r="N161" s="61">
        <v>-595.84153537277018</v>
      </c>
    </row>
    <row r="162" spans="1:14" x14ac:dyDescent="0.25">
      <c r="I162" s="8" t="s">
        <v>66</v>
      </c>
      <c r="J162" s="44"/>
      <c r="K162" s="44"/>
      <c r="L162" s="41">
        <v>-40.226366314707988</v>
      </c>
      <c r="N162" s="41">
        <v>-576.07869626959496</v>
      </c>
    </row>
    <row r="163" spans="1:14" x14ac:dyDescent="0.25">
      <c r="I163" s="8" t="s">
        <v>67</v>
      </c>
      <c r="J163" s="44"/>
      <c r="K163" s="44"/>
      <c r="L163" s="41">
        <v>-1326.02731930866</v>
      </c>
      <c r="N163" s="41">
        <v>-19.762839103175299</v>
      </c>
    </row>
    <row r="164" spans="1:14" x14ac:dyDescent="0.25">
      <c r="I164" s="8" t="s">
        <v>68</v>
      </c>
      <c r="J164" s="44"/>
      <c r="K164" s="44"/>
      <c r="L164" s="41">
        <v>32.074372554135898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59258.606863069763</v>
      </c>
      <c r="M179" s="95"/>
      <c r="N179" s="95">
        <v>38517.814357159317</v>
      </c>
    </row>
    <row r="180" spans="1:14" x14ac:dyDescent="0.25">
      <c r="C180" s="7"/>
      <c r="J180" s="94" t="s">
        <v>226</v>
      </c>
      <c r="K180" s="13"/>
      <c r="L180" s="95">
        <v>-1226.8964184809302</v>
      </c>
      <c r="M180" s="95"/>
      <c r="N180" s="95">
        <v>-595.84153537274005</v>
      </c>
    </row>
    <row r="181" spans="1:14" x14ac:dyDescent="0.25">
      <c r="C181" s="7"/>
      <c r="I181" s="94"/>
      <c r="J181" s="94" t="s">
        <v>227</v>
      </c>
      <c r="K181" s="13"/>
      <c r="L181" s="96">
        <v>-905.82267799245187</v>
      </c>
      <c r="M181" s="95"/>
      <c r="N181" s="96">
        <v>-2268.5657061163997</v>
      </c>
    </row>
    <row r="182" spans="1:14" x14ac:dyDescent="0.25">
      <c r="C182" s="7"/>
      <c r="J182" s="94" t="s">
        <v>228</v>
      </c>
      <c r="K182" s="13"/>
      <c r="L182" s="95">
        <v>58937.533122581284</v>
      </c>
      <c r="M182" s="95"/>
      <c r="N182" s="95">
        <v>40190.53852790298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51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2" max="13" man="1"/>
    <brk id="63" max="13" man="1"/>
    <brk id="112" max="13" man="1"/>
    <brk id="149" max="13" man="1"/>
    <brk id="184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view="pageBreakPreview" zoomScale="60" zoomScaleNormal="100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284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14831.356759411912</v>
      </c>
      <c r="M8" s="41"/>
      <c r="N8" s="41">
        <v>4739.1872275721171</v>
      </c>
    </row>
    <row r="9" spans="1:15" x14ac:dyDescent="0.25">
      <c r="C9" s="7"/>
      <c r="J9" s="76" t="s">
        <v>101</v>
      </c>
      <c r="K9" s="13"/>
      <c r="L9" s="41">
        <v>28885.383560388371</v>
      </c>
      <c r="M9" s="41"/>
      <c r="N9" s="41">
        <v>31596.065378791711</v>
      </c>
    </row>
    <row r="10" spans="1:15" x14ac:dyDescent="0.25">
      <c r="C10" s="7"/>
      <c r="J10" s="8" t="s">
        <v>102</v>
      </c>
      <c r="K10" s="13"/>
      <c r="L10" s="41">
        <v>4401.954995230436</v>
      </c>
      <c r="M10" s="41"/>
      <c r="N10" s="41">
        <v>2390.2528691586267</v>
      </c>
    </row>
    <row r="11" spans="1:15" x14ac:dyDescent="0.25">
      <c r="C11" s="7"/>
      <c r="J11" s="8" t="s">
        <v>103</v>
      </c>
      <c r="K11" s="13"/>
      <c r="L11" s="41">
        <v>17.272156673206332</v>
      </c>
      <c r="M11" s="41"/>
      <c r="N11" s="41">
        <v>1412.3357044001336</v>
      </c>
    </row>
    <row r="12" spans="1:15" x14ac:dyDescent="0.25">
      <c r="C12" s="7"/>
      <c r="J12" s="13" t="s">
        <v>104</v>
      </c>
      <c r="K12" s="13"/>
      <c r="L12" s="10">
        <v>1458.6435157862452</v>
      </c>
      <c r="M12" s="13"/>
    </row>
    <row r="13" spans="1:15" x14ac:dyDescent="0.25">
      <c r="C13" s="7"/>
      <c r="J13" s="8" t="s">
        <v>105</v>
      </c>
      <c r="L13" s="10">
        <v>8344.1816539305</v>
      </c>
      <c r="N13" s="10">
        <v>170.11149992199998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f>SUM(L8:L13)</f>
        <v>57938.792641420674</v>
      </c>
      <c r="M15" s="61"/>
      <c r="N15" s="62">
        <f>SUM(N8:N13)</f>
        <v>40307.952679844588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-7681.5001872699995</v>
      </c>
      <c r="M19" s="41"/>
      <c r="N19" s="41">
        <v>-4740.3859860876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-21734.975749102596</v>
      </c>
      <c r="M20" s="41"/>
      <c r="N20" s="41">
        <v>-31593.754797466605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-823.03884727581305</v>
      </c>
      <c r="M21" s="41"/>
      <c r="N21" s="41">
        <v>-2390.69003661129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-12.87846889173032</v>
      </c>
      <c r="M22" s="41"/>
      <c r="N22" s="41">
        <v>-1408.9371132808503</v>
      </c>
    </row>
    <row r="23" spans="3:14" x14ac:dyDescent="0.25">
      <c r="I23" s="43"/>
      <c r="J23" s="8" t="s">
        <v>104</v>
      </c>
      <c r="L23" s="10">
        <v>-3019.7427336000001</v>
      </c>
    </row>
    <row r="24" spans="3:14" x14ac:dyDescent="0.25">
      <c r="I24" s="43"/>
      <c r="J24" s="13" t="s">
        <v>105</v>
      </c>
      <c r="K24" s="13"/>
      <c r="M24" s="13"/>
      <c r="N24" s="41">
        <v>-170.11149992199998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f>SUM(L19:L24)</f>
        <v>-33272.135986140143</v>
      </c>
      <c r="M26" s="61"/>
      <c r="N26" s="62">
        <f>SUM(N19:N24)</f>
        <v>-40303.879433368347</v>
      </c>
    </row>
    <row r="30" spans="3:14" x14ac:dyDescent="0.25">
      <c r="I30" s="30" t="s">
        <v>212</v>
      </c>
      <c r="J30" s="8" t="s">
        <v>213</v>
      </c>
      <c r="L30" s="10">
        <v>57171.269701739067</v>
      </c>
      <c r="N30" s="10">
        <v>33988.257576869415</v>
      </c>
    </row>
    <row r="31" spans="3:14" x14ac:dyDescent="0.25">
      <c r="J31" s="8" t="s">
        <v>214</v>
      </c>
      <c r="L31" s="10">
        <v>6.3512133593903854</v>
      </c>
      <c r="N31" s="10">
        <v>6089.1022586403487</v>
      </c>
    </row>
    <row r="32" spans="3:14" x14ac:dyDescent="0.25">
      <c r="L32" s="19">
        <f>SUM(L30:L31)</f>
        <v>57177.620915098458</v>
      </c>
      <c r="N32" s="19">
        <f>SUM(N30:N31)</f>
        <v>40077.359835509764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9" fitToHeight="4" orientation="landscape" r:id="rId1"/>
  <headerFooter alignWithMargins="0"/>
  <rowBreaks count="1" manualBreakCount="1">
    <brk id="184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0.7109375" style="8" customWidth="1"/>
    <col min="12" max="12" width="17.5703125" style="10" customWidth="1"/>
    <col min="13" max="13" width="13.1406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284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57177.620915098509</v>
      </c>
      <c r="N8" s="23">
        <v>40077.359835129784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44315.058443494025</v>
      </c>
      <c r="N10" s="29">
        <v>14517.913481195839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43739.800490135895</v>
      </c>
      <c r="N12" s="19">
        <v>8074.1140502323997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36521.386198146996</v>
      </c>
      <c r="M14" s="21"/>
      <c r="N14" s="19">
        <v>8074.1140502323997</v>
      </c>
    </row>
    <row r="15" spans="1:15" ht="15" customHeight="1" x14ac:dyDescent="0.25">
      <c r="D15" s="30" t="s">
        <v>12</v>
      </c>
      <c r="E15" s="31" t="s">
        <v>13</v>
      </c>
      <c r="L15" s="10">
        <v>35948.2435687631</v>
      </c>
      <c r="N15" s="10">
        <v>7971.6464795523998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573.14262938389697</v>
      </c>
      <c r="N19" s="10">
        <v>102.46757068000001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573.14262938389697</v>
      </c>
      <c r="M21" s="34"/>
      <c r="N21" s="33">
        <v>102.46757068000001</v>
      </c>
    </row>
    <row r="22" spans="3:14" ht="21" customHeight="1" x14ac:dyDescent="0.25">
      <c r="D22" s="8" t="s">
        <v>20</v>
      </c>
      <c r="L22" s="19">
        <v>7218.4142919889009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2617.2158834581101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956.04785509296391</v>
      </c>
      <c r="N24" s="10">
        <v>0</v>
      </c>
    </row>
    <row r="25" spans="3:14" ht="15" customHeight="1" x14ac:dyDescent="0.25">
      <c r="F25" s="32" t="s">
        <v>16</v>
      </c>
      <c r="L25" s="33">
        <v>956.04785509296391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3645.1505534378266</v>
      </c>
      <c r="N27" s="10">
        <v>0</v>
      </c>
    </row>
    <row r="28" spans="3:14" ht="15" customHeight="1" x14ac:dyDescent="0.25">
      <c r="F28" s="32" t="s">
        <v>16</v>
      </c>
      <c r="L28" s="33">
        <v>89.561082993926391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3555.5894704439002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575.25795335813041</v>
      </c>
      <c r="M32" s="21"/>
      <c r="N32" s="19">
        <v>6443.7994309634387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235.2944626327758</v>
      </c>
      <c r="N34" s="10">
        <v>6.6519639003735911</v>
      </c>
    </row>
    <row r="35" spans="2:16" x14ac:dyDescent="0.25">
      <c r="D35" s="30" t="s">
        <v>14</v>
      </c>
      <c r="E35" s="8" t="s">
        <v>23</v>
      </c>
      <c r="L35" s="10">
        <v>145.70008909999999</v>
      </c>
      <c r="N35" s="10">
        <v>1229.7505841515019</v>
      </c>
    </row>
    <row r="36" spans="2:16" ht="15.75" customHeight="1" x14ac:dyDescent="0.25">
      <c r="F36" s="32" t="s">
        <v>16</v>
      </c>
      <c r="L36" s="35">
        <v>145.40408909999999</v>
      </c>
      <c r="N36" s="35">
        <v>1229.7505841515019</v>
      </c>
    </row>
    <row r="37" spans="2:16" x14ac:dyDescent="0.25">
      <c r="F37" s="32" t="s">
        <v>17</v>
      </c>
      <c r="L37" s="35">
        <v>0.29599999999999999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194.26340162535462</v>
      </c>
      <c r="N39" s="10">
        <v>5207.3968829115629</v>
      </c>
    </row>
    <row r="40" spans="2:16" x14ac:dyDescent="0.25">
      <c r="F40" s="32" t="s">
        <v>16</v>
      </c>
      <c r="L40" s="35">
        <v>2.1768536282376107</v>
      </c>
      <c r="N40" s="35">
        <v>2249.2744279643402</v>
      </c>
    </row>
    <row r="41" spans="2:16" x14ac:dyDescent="0.25">
      <c r="F41" s="32" t="s">
        <v>17</v>
      </c>
      <c r="L41" s="35">
        <v>192.08654799711701</v>
      </c>
      <c r="N41" s="35">
        <v>2958.1224549472226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1098.8659520188301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359.77756376741496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8344.1816539305</v>
      </c>
      <c r="N49" s="29">
        <v>170.11149992199998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3059.7373018877388</v>
      </c>
      <c r="N52" s="29">
        <v>25389.334854011944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696.38674255000001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-848.456691041711</v>
      </c>
      <c r="N55" s="10">
        <v>-584.08168670915609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-957.76039893279699</v>
      </c>
      <c r="M56" s="34"/>
      <c r="N56" s="33">
        <v>-275.41799804934601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3908.1939929294495</v>
      </c>
      <c r="N57" s="10">
        <v>25277.029798171101</v>
      </c>
    </row>
    <row r="58" spans="1:16" s="44" customFormat="1" ht="15.75" customHeight="1" x14ac:dyDescent="0.2">
      <c r="G58" s="42" t="s">
        <v>32</v>
      </c>
      <c r="L58" s="33">
        <v>3380.3658572060299</v>
      </c>
      <c r="M58" s="45"/>
      <c r="N58" s="33">
        <v>16433.094269984103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-86.908506729549742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-86.908506729549742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284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-28028.844749000138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-10360.590159599655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-5645.36933803598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-12022.8852513645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-10383.28008392795</v>
      </c>
      <c r="M75" s="47"/>
      <c r="N75" s="29">
        <v>-6447.3765658708035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-16206.10533224059</v>
      </c>
      <c r="M77" s="50"/>
      <c r="N77" s="29">
        <v>-6846.4962658575005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-3268.0792928332598</v>
      </c>
      <c r="M79" s="47"/>
      <c r="N79" s="10">
        <v>-1608.26911748721</v>
      </c>
    </row>
    <row r="80" spans="1:14" x14ac:dyDescent="0.25">
      <c r="B80" s="8"/>
      <c r="I80" s="13"/>
      <c r="J80" s="49" t="s">
        <v>39</v>
      </c>
      <c r="K80" s="49"/>
      <c r="L80" s="10">
        <v>-3532.0546668350603</v>
      </c>
      <c r="M80" s="47"/>
      <c r="N80" s="10">
        <v>-1457.8258480857498</v>
      </c>
    </row>
    <row r="81" spans="2:14" x14ac:dyDescent="0.25">
      <c r="B81" s="8"/>
      <c r="I81" s="13"/>
      <c r="J81" s="48" t="s">
        <v>40</v>
      </c>
      <c r="K81" s="48"/>
      <c r="L81" s="10">
        <v>-9405.9713725722686</v>
      </c>
      <c r="M81" s="47"/>
      <c r="N81" s="10">
        <v>-3780.4013002845395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5822.8252483126389</v>
      </c>
      <c r="M83" s="47"/>
      <c r="N83" s="29">
        <v>399.11969998669582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512.51405253803898</v>
      </c>
      <c r="M85" s="47"/>
      <c r="N85" s="10">
        <v>315.18658544057604</v>
      </c>
    </row>
    <row r="86" spans="2:14" x14ac:dyDescent="0.25">
      <c r="B86" s="8"/>
      <c r="I86" s="13"/>
      <c r="J86" s="49" t="s">
        <v>39</v>
      </c>
      <c r="K86" s="49"/>
      <c r="L86" s="10">
        <v>750.74890000000005</v>
      </c>
      <c r="M86" s="47"/>
      <c r="N86" s="10">
        <v>83.933114546119796</v>
      </c>
    </row>
    <row r="87" spans="2:14" x14ac:dyDescent="0.25">
      <c r="B87" s="8"/>
      <c r="I87" s="13"/>
      <c r="J87" s="48" t="s">
        <v>40</v>
      </c>
      <c r="K87" s="48"/>
      <c r="L87" s="10">
        <v>4559.5622957746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-5659.4161393304594</v>
      </c>
      <c r="M89" s="80"/>
      <c r="N89" s="19">
        <v>-18.488842000000002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-5572.1311753304599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-4135.0949146731</v>
      </c>
      <c r="N91" s="10">
        <v>0</v>
      </c>
    </row>
    <row r="92" spans="2:14" x14ac:dyDescent="0.25">
      <c r="B92" s="8"/>
      <c r="J92" s="49" t="s">
        <v>39</v>
      </c>
      <c r="L92" s="10">
        <v>-1437.0362606573599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-87.284964000000002</v>
      </c>
      <c r="M100" s="80"/>
      <c r="N100" s="19">
        <v>-353.48884199999998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-87.284964000000002</v>
      </c>
      <c r="N101" s="10">
        <v>-353.48884199999998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0</v>
      </c>
      <c r="M105" s="80"/>
      <c r="N105" s="19">
        <v>335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0</v>
      </c>
      <c r="N106" s="10">
        <v>335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-19110.196223258408</v>
      </c>
      <c r="M109" s="80"/>
      <c r="N109" s="19">
        <v>-34494.71015687094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284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-427.08300000000003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-427.08300000000003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284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5521.9008394601296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4028.8155504282204</v>
      </c>
      <c r="M159" s="52"/>
      <c r="N159" s="62">
        <v>25670.349192604597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-935.36519777129342</v>
      </c>
      <c r="M161" s="52"/>
      <c r="N161" s="61">
        <v>-584.0816867091645</v>
      </c>
    </row>
    <row r="162" spans="1:14" x14ac:dyDescent="0.25">
      <c r="I162" s="8" t="s">
        <v>66</v>
      </c>
      <c r="J162" s="44"/>
      <c r="K162" s="44"/>
      <c r="L162" s="41">
        <v>-123.43974534663734</v>
      </c>
      <c r="N162" s="41">
        <v>-566.44625435503599</v>
      </c>
    </row>
    <row r="163" spans="1:14" x14ac:dyDescent="0.25">
      <c r="I163" s="8" t="s">
        <v>67</v>
      </c>
      <c r="J163" s="44"/>
      <c r="K163" s="44"/>
      <c r="L163" s="41">
        <v>-805.06490332023657</v>
      </c>
      <c r="N163" s="41">
        <v>-17.635432354128497</v>
      </c>
    </row>
    <row r="164" spans="1:14" x14ac:dyDescent="0.25">
      <c r="I164" s="8" t="s">
        <v>68</v>
      </c>
      <c r="J164" s="44"/>
      <c r="K164" s="44"/>
      <c r="L164" s="41">
        <v>-6.8605491044194515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57938.792641420674</v>
      </c>
      <c r="M179" s="95"/>
      <c r="N179" s="95">
        <v>40307.952679464572</v>
      </c>
    </row>
    <row r="180" spans="1:14" x14ac:dyDescent="0.25">
      <c r="C180" s="7"/>
      <c r="J180" s="94" t="s">
        <v>226</v>
      </c>
      <c r="K180" s="13"/>
      <c r="L180" s="95">
        <v>-848.456691041711</v>
      </c>
      <c r="M180" s="95"/>
      <c r="N180" s="95">
        <v>-584.08168670915609</v>
      </c>
    </row>
    <row r="181" spans="1:14" x14ac:dyDescent="0.25">
      <c r="C181" s="7"/>
      <c r="I181" s="94"/>
      <c r="J181" s="94" t="s">
        <v>227</v>
      </c>
      <c r="K181" s="13"/>
      <c r="L181" s="96">
        <v>-87.2849647195427</v>
      </c>
      <c r="M181" s="95"/>
      <c r="N181" s="96">
        <v>-353.48884237437301</v>
      </c>
    </row>
    <row r="182" spans="1:14" x14ac:dyDescent="0.25">
      <c r="C182" s="7"/>
      <c r="J182" s="94" t="s">
        <v>228</v>
      </c>
      <c r="K182" s="13"/>
      <c r="L182" s="95">
        <v>57177.620915098501</v>
      </c>
      <c r="M182" s="95"/>
      <c r="N182" s="95">
        <v>40077.359835129791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3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4" man="1"/>
    <brk id="63" max="16383" man="1"/>
    <brk id="111" max="16383" man="1"/>
    <brk id="136" max="16383" man="1"/>
    <brk id="184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9.7109375" style="8" customWidth="1"/>
    <col min="12" max="12" width="17.5703125" style="10" customWidth="1"/>
    <col min="13" max="13" width="17.7109375" style="11" customWidth="1"/>
    <col min="14" max="14" width="19.42578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285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57462.170373270696</v>
      </c>
      <c r="N8" s="23">
        <v>42706.404964335765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44790.773381811297</v>
      </c>
      <c r="N10" s="29">
        <v>15828.790145211493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44128.225798877364</v>
      </c>
      <c r="N12" s="19">
        <v>8755.2060144557709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36141.484863939964</v>
      </c>
      <c r="M14" s="21"/>
      <c r="N14" s="19">
        <v>8755.2060144557709</v>
      </c>
    </row>
    <row r="15" spans="1:15" ht="15" customHeight="1" x14ac:dyDescent="0.25">
      <c r="D15" s="30" t="s">
        <v>12</v>
      </c>
      <c r="E15" s="31" t="s">
        <v>13</v>
      </c>
      <c r="L15" s="10">
        <v>35722.934472112</v>
      </c>
      <c r="N15" s="10">
        <v>8653.1991830857696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418.55039182796105</v>
      </c>
      <c r="N19" s="10">
        <v>102.00683137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418.55039182796105</v>
      </c>
      <c r="M21" s="34"/>
      <c r="N21" s="33">
        <v>102.00683137</v>
      </c>
    </row>
    <row r="22" spans="3:14" ht="21" customHeight="1" x14ac:dyDescent="0.25">
      <c r="D22" s="8" t="s">
        <v>20</v>
      </c>
      <c r="L22" s="19">
        <v>7986.7409349374011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3893.6937801551003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1040.5010476079199</v>
      </c>
      <c r="N24" s="10">
        <v>0</v>
      </c>
    </row>
    <row r="25" spans="3:14" ht="15" customHeight="1" x14ac:dyDescent="0.25">
      <c r="F25" s="32" t="s">
        <v>16</v>
      </c>
      <c r="L25" s="33">
        <v>1040.5010476079199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3052.5461071743803</v>
      </c>
      <c r="N27" s="10">
        <v>0</v>
      </c>
    </row>
    <row r="28" spans="3:14" ht="15" customHeight="1" x14ac:dyDescent="0.25">
      <c r="F28" s="32" t="s">
        <v>16</v>
      </c>
      <c r="L28" s="33">
        <v>248.12666948052001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2804.4194376938599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662.54758293393434</v>
      </c>
      <c r="M32" s="21"/>
      <c r="N32" s="19">
        <v>7073.584130755723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169.12888647252754</v>
      </c>
      <c r="N34" s="10">
        <v>7.6860420894873975</v>
      </c>
    </row>
    <row r="35" spans="2:16" x14ac:dyDescent="0.25">
      <c r="D35" s="30" t="s">
        <v>14</v>
      </c>
      <c r="E35" s="8" t="s">
        <v>23</v>
      </c>
      <c r="L35" s="10">
        <v>133.83479999999997</v>
      </c>
      <c r="N35" s="10">
        <v>1176.9486824607402</v>
      </c>
    </row>
    <row r="36" spans="2:16" ht="15.75" customHeight="1" x14ac:dyDescent="0.25">
      <c r="F36" s="32" t="s">
        <v>16</v>
      </c>
      <c r="L36" s="35">
        <v>133.73479999999998</v>
      </c>
      <c r="N36" s="35">
        <v>1176.9486824607402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359.58389646140688</v>
      </c>
      <c r="N39" s="10">
        <v>5888.9494062054955</v>
      </c>
    </row>
    <row r="40" spans="2:16" x14ac:dyDescent="0.25">
      <c r="F40" s="32" t="s">
        <v>16</v>
      </c>
      <c r="L40" s="35">
        <v>2.6493916443668377</v>
      </c>
      <c r="N40" s="35">
        <v>2599.91471136376</v>
      </c>
    </row>
    <row r="41" spans="2:16" x14ac:dyDescent="0.25">
      <c r="F41" s="32" t="s">
        <v>17</v>
      </c>
      <c r="L41" s="35">
        <v>356.93450481704002</v>
      </c>
      <c r="N41" s="35">
        <v>3289.0346948417364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1111.25764480353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362.44430487029803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7815.5006884095001</v>
      </c>
      <c r="N49" s="29">
        <v>159.15195619850002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3382.19435337607</v>
      </c>
      <c r="N52" s="29">
        <v>26718.462862925771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850.68011342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-239.49294271731003</v>
      </c>
      <c r="N55" s="10">
        <v>-281.50290684073002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-291.58413867210402</v>
      </c>
      <c r="M56" s="34"/>
      <c r="N56" s="33">
        <v>-117.66672699834201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3621.6872960933802</v>
      </c>
      <c r="N57" s="10">
        <v>26149.285656346499</v>
      </c>
    </row>
    <row r="58" spans="1:16" s="44" customFormat="1" ht="15.75" customHeight="1" x14ac:dyDescent="0.2">
      <c r="G58" s="42" t="s">
        <v>32</v>
      </c>
      <c r="L58" s="33">
        <v>2939.6746123152598</v>
      </c>
      <c r="M58" s="45"/>
      <c r="N58" s="33">
        <v>18110.073961523201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-157.60157200216997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-157.60157200216997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285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-29383.816720777329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-8475.9481311674299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-7757.0306435420998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-13150.837946067801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-10043.751238344505</v>
      </c>
      <c r="M75" s="47"/>
      <c r="N75" s="29">
        <v>-7289.3674792611782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-15935.906445826478</v>
      </c>
      <c r="M77" s="50"/>
      <c r="N77" s="29">
        <v>-7681.3046220395909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-4408.3546317932505</v>
      </c>
      <c r="M79" s="47"/>
      <c r="N79" s="10">
        <v>-2320.4076140478101</v>
      </c>
    </row>
    <row r="80" spans="1:14" x14ac:dyDescent="0.25">
      <c r="B80" s="8"/>
      <c r="I80" s="13"/>
      <c r="J80" s="49" t="s">
        <v>39</v>
      </c>
      <c r="K80" s="49"/>
      <c r="L80" s="10">
        <v>-2770.7909670655299</v>
      </c>
      <c r="M80" s="47"/>
      <c r="N80" s="10">
        <v>-2112.0436092704904</v>
      </c>
    </row>
    <row r="81" spans="2:14" x14ac:dyDescent="0.25">
      <c r="B81" s="8"/>
      <c r="I81" s="13"/>
      <c r="J81" s="48" t="s">
        <v>40</v>
      </c>
      <c r="K81" s="48"/>
      <c r="L81" s="10">
        <v>-8756.7608469676998</v>
      </c>
      <c r="M81" s="47"/>
      <c r="N81" s="10">
        <v>-3248.8533987212904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5892.1552074819738</v>
      </c>
      <c r="M83" s="47"/>
      <c r="N83" s="29">
        <v>391.93714277841258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695.29600000000005</v>
      </c>
      <c r="M85" s="47"/>
      <c r="N85" s="10">
        <v>310.46567917090897</v>
      </c>
    </row>
    <row r="86" spans="2:14" x14ac:dyDescent="0.25">
      <c r="B86" s="8"/>
      <c r="I86" s="13"/>
      <c r="J86" s="49" t="s">
        <v>39</v>
      </c>
      <c r="K86" s="49"/>
      <c r="L86" s="10">
        <v>844.90307939020295</v>
      </c>
      <c r="M86" s="47"/>
      <c r="N86" s="10">
        <v>81.471463607503594</v>
      </c>
    </row>
    <row r="87" spans="2:14" x14ac:dyDescent="0.25">
      <c r="B87" s="8"/>
      <c r="I87" s="13"/>
      <c r="J87" s="48" t="s">
        <v>40</v>
      </c>
      <c r="K87" s="48"/>
      <c r="L87" s="10">
        <v>4351.9561280917706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-6040.1088545106704</v>
      </c>
      <c r="M89" s="80"/>
      <c r="N89" s="19">
        <v>-56.569690000000001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-5600.3038345106706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-3827.2294764813105</v>
      </c>
      <c r="N91" s="10">
        <v>0</v>
      </c>
    </row>
    <row r="92" spans="2:14" x14ac:dyDescent="0.25">
      <c r="B92" s="8"/>
      <c r="J92" s="49" t="s">
        <v>39</v>
      </c>
      <c r="L92" s="10">
        <v>-1634.7280377593602</v>
      </c>
      <c r="N92" s="10">
        <v>0</v>
      </c>
    </row>
    <row r="93" spans="2:14" x14ac:dyDescent="0.25">
      <c r="B93" s="8"/>
      <c r="J93" s="48" t="s">
        <v>40</v>
      </c>
      <c r="L93" s="10">
        <v>-138.34632027000001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-553.51964199999998</v>
      </c>
      <c r="M100" s="80"/>
      <c r="N100" s="19">
        <v>-1115.32969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-553.51964199999998</v>
      </c>
      <c r="N101" s="10">
        <v>-1115.32969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113.71462200000001</v>
      </c>
      <c r="M105" s="80"/>
      <c r="N105" s="19">
        <v>1058.76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113.71462200000001</v>
      </c>
      <c r="N106" s="10">
        <v>1058.76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-19151.360092855175</v>
      </c>
      <c r="M109" s="80"/>
      <c r="N109" s="19">
        <v>-36729.753890038504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285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-425.72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-425.72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285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5548.1154430690794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3737.5424714256696</v>
      </c>
      <c r="M159" s="52"/>
      <c r="N159" s="62">
        <v>26644.61704325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-397.09451471948864</v>
      </c>
      <c r="M161" s="52"/>
      <c r="N161" s="61">
        <v>-281.50290684075605</v>
      </c>
    </row>
    <row r="162" spans="1:14" x14ac:dyDescent="0.25">
      <c r="I162" s="8" t="s">
        <v>66</v>
      </c>
      <c r="J162" s="44"/>
      <c r="K162" s="44"/>
      <c r="L162" s="41">
        <v>-171.27509831414056</v>
      </c>
      <c r="N162" s="41">
        <v>-406.68608118747807</v>
      </c>
    </row>
    <row r="163" spans="1:14" x14ac:dyDescent="0.25">
      <c r="I163" s="8" t="s">
        <v>67</v>
      </c>
      <c r="J163" s="44"/>
      <c r="K163" s="44"/>
      <c r="L163" s="41">
        <v>-211.99294979252184</v>
      </c>
      <c r="N163" s="41">
        <v>125.183174346722</v>
      </c>
    </row>
    <row r="164" spans="1:14" x14ac:dyDescent="0.25">
      <c r="I164" s="8" t="s">
        <v>68</v>
      </c>
      <c r="J164" s="44"/>
      <c r="K164" s="44"/>
      <c r="L164" s="41">
        <v>-13.8264666128262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57148.143674423787</v>
      </c>
      <c r="M179" s="95"/>
      <c r="N179" s="95">
        <v>41872.578182159777</v>
      </c>
    </row>
    <row r="180" spans="1:14" x14ac:dyDescent="0.25">
      <c r="C180" s="7"/>
      <c r="J180" s="94" t="s">
        <v>226</v>
      </c>
      <c r="K180" s="13"/>
      <c r="L180" s="95">
        <v>-239.49294271731003</v>
      </c>
      <c r="M180" s="95"/>
      <c r="N180" s="95">
        <v>-281.50290684073002</v>
      </c>
    </row>
    <row r="181" spans="1:14" x14ac:dyDescent="0.25">
      <c r="C181" s="7"/>
      <c r="I181" s="94"/>
      <c r="J181" s="94" t="s">
        <v>227</v>
      </c>
      <c r="K181" s="13"/>
      <c r="L181" s="96">
        <v>-553.519641564214</v>
      </c>
      <c r="M181" s="95"/>
      <c r="N181" s="96">
        <v>-1115.3296890167201</v>
      </c>
    </row>
    <row r="182" spans="1:14" x14ac:dyDescent="0.25">
      <c r="C182" s="7"/>
      <c r="J182" s="94" t="s">
        <v>228</v>
      </c>
      <c r="K182" s="13"/>
      <c r="L182" s="95">
        <v>57462.170373270688</v>
      </c>
      <c r="M182" s="95"/>
      <c r="N182" s="95">
        <v>42706.404964335765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4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4" man="1"/>
    <brk id="63" max="16383" man="1"/>
    <brk id="111" max="16383" man="1"/>
    <brk id="136" max="16383" man="1"/>
    <brk id="184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0.7109375" style="8" customWidth="1"/>
    <col min="12" max="12" width="17.5703125" style="10" customWidth="1"/>
    <col min="13" max="13" width="17.42578125" style="11" customWidth="1"/>
    <col min="14" max="14" width="23.285156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286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56296.849476957817</v>
      </c>
      <c r="N8" s="23">
        <v>40491.423673844009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42618.368717601697</v>
      </c>
      <c r="N10" s="29">
        <v>16518.09349674343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42076.560981631883</v>
      </c>
      <c r="N12" s="19">
        <v>8652.9756879685192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34101.894977752527</v>
      </c>
      <c r="M14" s="21"/>
      <c r="N14" s="19">
        <v>8652.9756879685192</v>
      </c>
    </row>
    <row r="15" spans="1:15" ht="15" customHeight="1" x14ac:dyDescent="0.25">
      <c r="D15" s="30" t="s">
        <v>12</v>
      </c>
      <c r="E15" s="31" t="s">
        <v>13</v>
      </c>
      <c r="L15" s="10">
        <v>33737.3160055962</v>
      </c>
      <c r="N15" s="10">
        <v>8552.5976272985208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364.57897215632602</v>
      </c>
      <c r="N19" s="10">
        <v>100.37806067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364.57897215632602</v>
      </c>
      <c r="M21" s="34"/>
      <c r="N21" s="33">
        <v>100.37806067</v>
      </c>
    </row>
    <row r="22" spans="3:14" ht="21" customHeight="1" x14ac:dyDescent="0.25">
      <c r="D22" s="8" t="s">
        <v>20</v>
      </c>
      <c r="L22" s="19">
        <v>7974.6660038793525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3637.7329219418807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1239.7412437599401</v>
      </c>
      <c r="N24" s="10">
        <v>0</v>
      </c>
    </row>
    <row r="25" spans="3:14" ht="15" customHeight="1" x14ac:dyDescent="0.25">
      <c r="F25" s="32" t="s">
        <v>16</v>
      </c>
      <c r="L25" s="33">
        <v>1239.7412437599401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3097.1918381775322</v>
      </c>
      <c r="N27" s="10">
        <v>0</v>
      </c>
    </row>
    <row r="28" spans="3:14" ht="15" customHeight="1" x14ac:dyDescent="0.25">
      <c r="F28" s="32" t="s">
        <v>16</v>
      </c>
      <c r="L28" s="33">
        <v>238.49371552741204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2858.6981226501202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541.80773596981589</v>
      </c>
      <c r="M32" s="21"/>
      <c r="N32" s="19">
        <v>7865.1178087749086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191.95297688449415</v>
      </c>
      <c r="N34" s="10">
        <v>7.9504798893865374</v>
      </c>
    </row>
    <row r="35" spans="2:16" x14ac:dyDescent="0.25">
      <c r="D35" s="30" t="s">
        <v>14</v>
      </c>
      <c r="E35" s="8" t="s">
        <v>23</v>
      </c>
      <c r="L35" s="10">
        <v>252.749628</v>
      </c>
      <c r="N35" s="10">
        <v>1573.8991729458901</v>
      </c>
    </row>
    <row r="36" spans="2:16" ht="15.75" customHeight="1" x14ac:dyDescent="0.25">
      <c r="F36" s="32" t="s">
        <v>16</v>
      </c>
      <c r="L36" s="35">
        <v>252.64962800000001</v>
      </c>
      <c r="N36" s="35">
        <v>1573.8991729458901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97.105131085321773</v>
      </c>
      <c r="N39" s="10">
        <v>6283.2681559396324</v>
      </c>
    </row>
    <row r="40" spans="2:16" x14ac:dyDescent="0.25">
      <c r="F40" s="32" t="s">
        <v>16</v>
      </c>
      <c r="L40" s="35">
        <v>2.9323861784894651</v>
      </c>
      <c r="N40" s="35">
        <v>2728.7600427828797</v>
      </c>
    </row>
    <row r="41" spans="2:16" x14ac:dyDescent="0.25">
      <c r="F41" s="32" t="s">
        <v>17</v>
      </c>
      <c r="L41" s="35">
        <v>94.172744906832307</v>
      </c>
      <c r="N41" s="35">
        <v>3554.5081131567526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1114.0850260582699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384.37979210340109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7875.3513637514998</v>
      </c>
      <c r="N49" s="29">
        <v>160.47192257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4304.6645774429535</v>
      </c>
      <c r="N52" s="29">
        <v>23812.858254530576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869.52235253999993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406.30811752335296</v>
      </c>
      <c r="N55" s="10">
        <v>85.282207276973708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429.71755912066402</v>
      </c>
      <c r="M56" s="34"/>
      <c r="N56" s="33">
        <v>95.181175504021894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3898.3564599196006</v>
      </c>
      <c r="N57" s="10">
        <v>22858.053694713599</v>
      </c>
    </row>
    <row r="58" spans="1:16" s="44" customFormat="1" ht="15.75" customHeight="1" x14ac:dyDescent="0.2">
      <c r="G58" s="42" t="s">
        <v>32</v>
      </c>
      <c r="L58" s="33">
        <v>3266.1219570106996</v>
      </c>
      <c r="M58" s="45"/>
      <c r="N58" s="33">
        <v>15043.7085463068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286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-3067.5</v>
      </c>
      <c r="M68" s="47"/>
      <c r="N68" s="29">
        <v>-27560.974733759947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-8530.9448493872515</v>
      </c>
    </row>
    <row r="71" spans="1:14" x14ac:dyDescent="0.25">
      <c r="I71" s="13"/>
      <c r="J71" s="49" t="s">
        <v>39</v>
      </c>
      <c r="K71" s="49"/>
      <c r="L71" s="10">
        <v>0</v>
      </c>
      <c r="M71" s="47"/>
      <c r="N71" s="10">
        <v>-5453.8528912961001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-13576.176993076599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-6737.401331398155</v>
      </c>
      <c r="M75" s="47"/>
      <c r="N75" s="29">
        <v>-7138.8684294455297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-12710.163161996925</v>
      </c>
      <c r="M77" s="50"/>
      <c r="N77" s="29">
        <v>-7433.9652268177697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-806.86733849851601</v>
      </c>
      <c r="M79" s="47"/>
      <c r="N79" s="10">
        <v>-1463.77211032727</v>
      </c>
    </row>
    <row r="80" spans="1:14" x14ac:dyDescent="0.25">
      <c r="B80" s="8"/>
      <c r="I80" s="13"/>
      <c r="J80" s="49" t="s">
        <v>39</v>
      </c>
      <c r="K80" s="49"/>
      <c r="L80" s="10">
        <v>-2611.6685413631699</v>
      </c>
      <c r="M80" s="47"/>
      <c r="N80" s="10">
        <v>-2769.7670948395098</v>
      </c>
    </row>
    <row r="81" spans="2:14" x14ac:dyDescent="0.25">
      <c r="B81" s="8"/>
      <c r="I81" s="13"/>
      <c r="J81" s="48" t="s">
        <v>40</v>
      </c>
      <c r="K81" s="48"/>
      <c r="L81" s="10">
        <v>-9291.6272821352413</v>
      </c>
      <c r="M81" s="47"/>
      <c r="N81" s="10">
        <v>-3200.4260216509897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5972.7618305987698</v>
      </c>
      <c r="M83" s="47"/>
      <c r="N83" s="29">
        <v>295.09679737224008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500.42755486670001</v>
      </c>
      <c r="M85" s="47"/>
      <c r="N85" s="10">
        <v>231.05797474212204</v>
      </c>
    </row>
    <row r="86" spans="2:14" x14ac:dyDescent="0.25">
      <c r="B86" s="8"/>
      <c r="I86" s="13"/>
      <c r="J86" s="49" t="s">
        <v>39</v>
      </c>
      <c r="K86" s="49"/>
      <c r="L86" s="10">
        <v>1194.4934513137</v>
      </c>
      <c r="M86" s="47"/>
      <c r="N86" s="10">
        <v>64.038822630118005</v>
      </c>
    </row>
    <row r="87" spans="2:14" x14ac:dyDescent="0.25">
      <c r="B87" s="8"/>
      <c r="I87" s="13"/>
      <c r="J87" s="48" t="s">
        <v>40</v>
      </c>
      <c r="K87" s="48"/>
      <c r="L87" s="10">
        <v>4277.8408244183702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-5577.590832475501</v>
      </c>
      <c r="M89" s="80"/>
      <c r="N89" s="19">
        <v>-164.52410800000001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-5470.2304184755012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-3515.7458729560799</v>
      </c>
      <c r="N91" s="10">
        <v>0</v>
      </c>
    </row>
    <row r="92" spans="2:14" x14ac:dyDescent="0.25">
      <c r="B92" s="8"/>
      <c r="J92" s="49" t="s">
        <v>39</v>
      </c>
      <c r="L92" s="10">
        <v>-1514.1799796294204</v>
      </c>
      <c r="N92" s="10">
        <v>0</v>
      </c>
    </row>
    <row r="93" spans="2:14" x14ac:dyDescent="0.25">
      <c r="B93" s="8"/>
      <c r="J93" s="48" t="s">
        <v>40</v>
      </c>
      <c r="L93" s="10">
        <v>-440.30456588999999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-440.80287199999998</v>
      </c>
      <c r="M100" s="80"/>
      <c r="N100" s="19">
        <v>-901.32610799999998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-440.80287199999998</v>
      </c>
      <c r="N101" s="10">
        <v>-901.32610799999998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333.44245799999999</v>
      </c>
      <c r="M105" s="80"/>
      <c r="N105" s="19">
        <v>736.80200000000002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333.44245799999999</v>
      </c>
      <c r="N106" s="10">
        <v>736.80200000000002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-15382.492163873658</v>
      </c>
      <c r="M109" s="80"/>
      <c r="N109" s="19">
        <v>-34864.367271205476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286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-419.80399999999997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-419.80399999999997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286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5377.5068865045296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3989.3053540893397</v>
      </c>
      <c r="M159" s="52"/>
      <c r="N159" s="62">
        <v>23271.4628876813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406.30811752341913</v>
      </c>
      <c r="M161" s="52"/>
      <c r="N161" s="61">
        <v>85.282207276974901</v>
      </c>
    </row>
    <row r="162" spans="1:14" x14ac:dyDescent="0.25">
      <c r="I162" s="8" t="s">
        <v>66</v>
      </c>
      <c r="J162" s="44"/>
      <c r="K162" s="44"/>
      <c r="L162" s="41">
        <v>-41.735823669461908</v>
      </c>
      <c r="N162" s="41">
        <v>-83.409148877336094</v>
      </c>
    </row>
    <row r="163" spans="1:14" x14ac:dyDescent="0.25">
      <c r="I163" s="8" t="s">
        <v>67</v>
      </c>
      <c r="J163" s="44"/>
      <c r="K163" s="44"/>
      <c r="L163" s="41">
        <v>446.88333379709462</v>
      </c>
      <c r="N163" s="41">
        <v>168.69135615431099</v>
      </c>
    </row>
    <row r="164" spans="1:14" x14ac:dyDescent="0.25">
      <c r="I164" s="8" t="s">
        <v>68</v>
      </c>
      <c r="J164" s="44"/>
      <c r="K164" s="44"/>
      <c r="L164" s="41">
        <v>1.1606073957863901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55449.738488690062</v>
      </c>
      <c r="M179" s="95"/>
      <c r="N179" s="95">
        <v>39504.815358838605</v>
      </c>
    </row>
    <row r="180" spans="1:14" x14ac:dyDescent="0.25">
      <c r="C180" s="7"/>
      <c r="J180" s="94" t="s">
        <v>226</v>
      </c>
      <c r="K180" s="13"/>
      <c r="L180" s="95">
        <v>406.30811752335296</v>
      </c>
      <c r="M180" s="95"/>
      <c r="N180" s="95">
        <v>85.282207276973708</v>
      </c>
    </row>
    <row r="181" spans="1:14" x14ac:dyDescent="0.25">
      <c r="C181" s="7"/>
      <c r="I181" s="94"/>
      <c r="J181" s="94" t="s">
        <v>227</v>
      </c>
      <c r="K181" s="13"/>
      <c r="L181" s="96">
        <v>-440.80287074441304</v>
      </c>
      <c r="M181" s="95"/>
      <c r="N181" s="96">
        <v>-901.326107728426</v>
      </c>
    </row>
    <row r="182" spans="1:14" x14ac:dyDescent="0.25">
      <c r="C182" s="7"/>
      <c r="J182" s="94" t="s">
        <v>228</v>
      </c>
      <c r="K182" s="13"/>
      <c r="L182" s="95">
        <v>56296.849476957825</v>
      </c>
      <c r="M182" s="95"/>
      <c r="N182" s="95">
        <v>40491.423673844001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5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4" man="1"/>
    <brk id="63" max="16383" man="1"/>
    <brk id="111" max="16383" man="1"/>
    <brk id="136" max="16383" man="1"/>
    <brk id="184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view="pageBreakPreview" zoomScale="60" zoomScaleNormal="100" workbookViewId="0">
      <pane xSplit="8" ySplit="1" topLeftCell="I169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287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12472.84844598161</v>
      </c>
      <c r="M8" s="41"/>
      <c r="N8" s="41">
        <v>6603.9130897412051</v>
      </c>
    </row>
    <row r="9" spans="1:15" x14ac:dyDescent="0.25">
      <c r="C9" s="7"/>
      <c r="J9" s="76" t="s">
        <v>101</v>
      </c>
      <c r="K9" s="13"/>
      <c r="L9" s="41">
        <v>26134.343048852828</v>
      </c>
      <c r="M9" s="41"/>
      <c r="N9" s="41">
        <v>26056.03732593016</v>
      </c>
    </row>
    <row r="10" spans="1:15" x14ac:dyDescent="0.25">
      <c r="C10" s="7"/>
      <c r="J10" s="8" t="s">
        <v>102</v>
      </c>
      <c r="K10" s="13"/>
      <c r="L10" s="41">
        <v>4310.1181627662345</v>
      </c>
      <c r="M10" s="41"/>
      <c r="N10" s="41">
        <v>1189.1035382508953</v>
      </c>
    </row>
    <row r="11" spans="1:15" x14ac:dyDescent="0.25">
      <c r="C11" s="7"/>
      <c r="J11" s="8" t="s">
        <v>103</v>
      </c>
      <c r="K11" s="13"/>
      <c r="L11" s="41">
        <v>8.1672458425181436</v>
      </c>
      <c r="M11" s="41"/>
      <c r="N11" s="41">
        <v>1511.2359393378229</v>
      </c>
    </row>
    <row r="12" spans="1:15" x14ac:dyDescent="0.25">
      <c r="C12" s="7"/>
      <c r="J12" s="13" t="s">
        <v>104</v>
      </c>
      <c r="K12" s="13"/>
      <c r="L12" s="10">
        <v>1483.946140412354</v>
      </c>
      <c r="M12" s="13"/>
    </row>
    <row r="13" spans="1:15" x14ac:dyDescent="0.25">
      <c r="C13" s="7"/>
      <c r="J13" s="8" t="s">
        <v>105</v>
      </c>
      <c r="L13" s="10">
        <v>7411.5086298509996</v>
      </c>
      <c r="N13" s="10">
        <v>151.00971468900002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51820.931673706538</v>
      </c>
      <c r="M15" s="61"/>
      <c r="N15" s="62">
        <v>35511.299607949077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-5617.6204718299969</v>
      </c>
      <c r="M19" s="41"/>
      <c r="N19" s="41">
        <v>-6602.8035518086981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-19263.196173451692</v>
      </c>
      <c r="M20" s="41"/>
      <c r="N20" s="41">
        <v>-26055.240563286636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-883.13935691558709</v>
      </c>
      <c r="M21" s="41"/>
      <c r="N21" s="41">
        <v>-1188.89663761627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-1.8448516777765802</v>
      </c>
      <c r="M22" s="41"/>
      <c r="N22" s="41">
        <v>-1508.7067683102625</v>
      </c>
    </row>
    <row r="23" spans="3:14" x14ac:dyDescent="0.25">
      <c r="I23" s="43"/>
      <c r="J23" s="8" t="s">
        <v>104</v>
      </c>
      <c r="L23" s="10">
        <v>-2977.9804155000002</v>
      </c>
    </row>
    <row r="24" spans="3:14" x14ac:dyDescent="0.25">
      <c r="I24" s="43"/>
      <c r="J24" s="13" t="s">
        <v>105</v>
      </c>
      <c r="K24" s="13"/>
      <c r="M24" s="13"/>
      <c r="N24" s="41">
        <v>-151.00971468900002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-28743.781269375053</v>
      </c>
      <c r="M26" s="61"/>
      <c r="N26" s="62">
        <v>-35506.657235710867</v>
      </c>
    </row>
    <row r="30" spans="3:14" x14ac:dyDescent="0.25">
      <c r="I30" s="30" t="s">
        <v>212</v>
      </c>
      <c r="J30" s="8" t="s">
        <v>213</v>
      </c>
      <c r="L30" s="10">
        <v>52726.590064901917</v>
      </c>
      <c r="N30" s="10">
        <v>31445.623700891279</v>
      </c>
    </row>
    <row r="31" spans="3:14" x14ac:dyDescent="0.25">
      <c r="J31" s="8" t="s">
        <v>214</v>
      </c>
      <c r="L31" s="10">
        <v>8.3653206923554535</v>
      </c>
      <c r="N31" s="10">
        <v>4420.9428803915289</v>
      </c>
    </row>
    <row r="32" spans="3:14" x14ac:dyDescent="0.25">
      <c r="L32" s="19">
        <v>52734.955385594272</v>
      </c>
      <c r="N32" s="19">
        <v>35866.566581282808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7" fitToHeight="4" orientation="landscape" r:id="rId1"/>
  <headerFooter alignWithMargins="0"/>
  <rowBreaks count="1" manualBreakCount="1">
    <brk id="184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0.5703125" style="8" customWidth="1"/>
    <col min="12" max="12" width="17.5703125" style="10" customWidth="1"/>
    <col min="13" max="13" width="18" style="11" customWidth="1"/>
    <col min="14" max="14" width="22.710937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287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52734.955385594316</v>
      </c>
      <c r="N8" s="23">
        <v>35866.566581282881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39184.466082579551</v>
      </c>
      <c r="N10" s="29">
        <v>18618.130202746579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38647.110263944036</v>
      </c>
      <c r="N12" s="19">
        <v>8926.8908196378597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32638.055281579109</v>
      </c>
      <c r="M14" s="21"/>
      <c r="N14" s="19">
        <v>8926.8908196378597</v>
      </c>
    </row>
    <row r="15" spans="1:15" ht="15" customHeight="1" x14ac:dyDescent="0.25">
      <c r="D15" s="30" t="s">
        <v>12</v>
      </c>
      <c r="E15" s="31" t="s">
        <v>13</v>
      </c>
      <c r="L15" s="10">
        <v>32308.864031490397</v>
      </c>
      <c r="N15" s="10">
        <v>8827.2503625578593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329.19125008871197</v>
      </c>
      <c r="N19" s="10">
        <v>99.640457080000004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329.19125008871197</v>
      </c>
      <c r="M21" s="34"/>
      <c r="N21" s="33">
        <v>99.640457080000004</v>
      </c>
    </row>
    <row r="22" spans="3:14" ht="21" customHeight="1" x14ac:dyDescent="0.25">
      <c r="D22" s="8" t="s">
        <v>20</v>
      </c>
      <c r="L22" s="19">
        <v>6009.0549823649271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1000.2570092868601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1464.75793441677</v>
      </c>
      <c r="N24" s="10">
        <v>0</v>
      </c>
    </row>
    <row r="25" spans="3:14" ht="15" customHeight="1" x14ac:dyDescent="0.25">
      <c r="F25" s="32" t="s">
        <v>16</v>
      </c>
      <c r="L25" s="33">
        <v>1464.75793441677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3544.0400386612973</v>
      </c>
      <c r="N27" s="10">
        <v>0</v>
      </c>
    </row>
    <row r="28" spans="3:14" ht="15" customHeight="1" x14ac:dyDescent="0.25">
      <c r="F28" s="32" t="s">
        <v>16</v>
      </c>
      <c r="L28" s="33">
        <v>557.57844204102696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2986.46159662027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537.35581863551499</v>
      </c>
      <c r="M32" s="21"/>
      <c r="N32" s="19">
        <v>9691.2393831087211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223.33658260455786</v>
      </c>
      <c r="N34" s="10">
        <v>4.4848139102116011</v>
      </c>
    </row>
    <row r="35" spans="2:16" x14ac:dyDescent="0.25">
      <c r="D35" s="30" t="s">
        <v>14</v>
      </c>
      <c r="E35" s="8" t="s">
        <v>23</v>
      </c>
      <c r="L35" s="10">
        <v>116.96960009999999</v>
      </c>
      <c r="N35" s="10">
        <v>2277.4667887291598</v>
      </c>
    </row>
    <row r="36" spans="2:16" ht="15.75" customHeight="1" x14ac:dyDescent="0.25">
      <c r="F36" s="32" t="s">
        <v>16</v>
      </c>
      <c r="L36" s="35">
        <v>116.8696001</v>
      </c>
      <c r="N36" s="35">
        <v>2277.4667887291598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197.04963593095718</v>
      </c>
      <c r="N39" s="10">
        <v>7409.2877804693489</v>
      </c>
    </row>
    <row r="40" spans="2:16" x14ac:dyDescent="0.25">
      <c r="F40" s="32" t="s">
        <v>16</v>
      </c>
      <c r="L40" s="35">
        <v>4.4555033503981401</v>
      </c>
      <c r="N40" s="35">
        <v>3532.5826282450298</v>
      </c>
    </row>
    <row r="41" spans="2:16" x14ac:dyDescent="0.25">
      <c r="F41" s="32" t="s">
        <v>17</v>
      </c>
      <c r="L41" s="35">
        <v>192.59413258055901</v>
      </c>
      <c r="N41" s="35">
        <v>3876.7051522243191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1103.2906174858201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380.65552292653399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7411.5086298509996</v>
      </c>
      <c r="N49" s="29">
        <v>151.00971468900002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4655.034532751406</v>
      </c>
      <c r="N52" s="29">
        <v>17097.426663847298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1416.9168545999999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367.06118586997599</v>
      </c>
      <c r="N55" s="10">
        <v>-66.096188652002198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346.71340939276303</v>
      </c>
      <c r="M56" s="34"/>
      <c r="N56" s="33">
        <v>2.3123286508083902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4287.9733468814293</v>
      </c>
      <c r="N57" s="10">
        <v>15746.6059978993</v>
      </c>
    </row>
    <row r="58" spans="1:16" s="44" customFormat="1" ht="15.75" customHeight="1" x14ac:dyDescent="0.2">
      <c r="G58" s="42" t="s">
        <v>32</v>
      </c>
      <c r="L58" s="33">
        <v>3851.7941681576399</v>
      </c>
      <c r="M58" s="45"/>
      <c r="N58" s="33">
        <v>9626.3979997552415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-85.563023578462662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-85.563023578462662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287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-3068.2357085361896</v>
      </c>
      <c r="M68" s="47"/>
      <c r="N68" s="29">
        <v>-22254.03120260801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-7451.3994657039811</v>
      </c>
    </row>
    <row r="71" spans="1:14" x14ac:dyDescent="0.25">
      <c r="I71" s="13"/>
      <c r="J71" s="49" t="s">
        <v>39</v>
      </c>
      <c r="K71" s="49"/>
      <c r="L71" s="10">
        <v>-0.73570853618975118</v>
      </c>
      <c r="M71" s="47"/>
      <c r="N71" s="10">
        <v>-2323.0064876854299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-12479.625249218599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-10946.653295231006</v>
      </c>
      <c r="M75" s="47"/>
      <c r="N75" s="29">
        <v>-7994.6225780756204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-16871.029389757034</v>
      </c>
      <c r="M77" s="50"/>
      <c r="N77" s="29">
        <v>-8218.0894175618396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-1806.8760990406051</v>
      </c>
      <c r="M79" s="47"/>
      <c r="N79" s="10">
        <v>-1822.11069276897</v>
      </c>
    </row>
    <row r="80" spans="1:14" x14ac:dyDescent="0.25">
      <c r="B80" s="8"/>
      <c r="I80" s="13"/>
      <c r="J80" s="49" t="s">
        <v>39</v>
      </c>
      <c r="K80" s="49"/>
      <c r="L80" s="10">
        <v>-5173.3309621046401</v>
      </c>
      <c r="M80" s="47"/>
      <c r="N80" s="10">
        <v>-2507.0778709516999</v>
      </c>
    </row>
    <row r="81" spans="2:14" x14ac:dyDescent="0.25">
      <c r="B81" s="8"/>
      <c r="I81" s="13"/>
      <c r="J81" s="48" t="s">
        <v>40</v>
      </c>
      <c r="K81" s="48"/>
      <c r="L81" s="10">
        <v>-9890.82232861179</v>
      </c>
      <c r="M81" s="47"/>
      <c r="N81" s="10">
        <v>-3888.9008538411704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5924.3760945260274</v>
      </c>
      <c r="M83" s="47"/>
      <c r="N83" s="29">
        <v>223.46683948621941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549.12366948490705</v>
      </c>
      <c r="M85" s="47"/>
      <c r="N85" s="10">
        <v>167.91747360105902</v>
      </c>
    </row>
    <row r="86" spans="2:14" x14ac:dyDescent="0.25">
      <c r="B86" s="8"/>
      <c r="I86" s="13"/>
      <c r="J86" s="49" t="s">
        <v>39</v>
      </c>
      <c r="K86" s="49"/>
      <c r="L86" s="10">
        <v>1071.59085</v>
      </c>
      <c r="M86" s="47"/>
      <c r="N86" s="10">
        <v>55.549365885160398</v>
      </c>
    </row>
    <row r="87" spans="2:14" x14ac:dyDescent="0.25">
      <c r="B87" s="8"/>
      <c r="I87" s="13"/>
      <c r="J87" s="48" t="s">
        <v>40</v>
      </c>
      <c r="K87" s="48"/>
      <c r="L87" s="10">
        <v>4303.6615750411202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-3503.247523563125</v>
      </c>
      <c r="M89" s="80"/>
      <c r="N89" s="19">
        <v>-81.544363000000004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0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0</v>
      </c>
      <c r="N91" s="10">
        <v>0</v>
      </c>
    </row>
    <row r="92" spans="2:14" x14ac:dyDescent="0.25">
      <c r="B92" s="8"/>
      <c r="J92" s="49" t="s">
        <v>39</v>
      </c>
      <c r="L92" s="10">
        <v>0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-3300.273878563125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-2084.1049325948798</v>
      </c>
      <c r="N96" s="10">
        <v>0</v>
      </c>
    </row>
    <row r="97" spans="1:14" x14ac:dyDescent="0.25">
      <c r="J97" s="49" t="s">
        <v>39</v>
      </c>
      <c r="L97" s="10">
        <v>-980.9913328217649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-235.17761314647998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-546.96252600000003</v>
      </c>
      <c r="M100" s="80"/>
      <c r="N100" s="19">
        <v>-421.36316299999999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-546.96252600000003</v>
      </c>
      <c r="N101" s="10">
        <v>-416.98816299999999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-4.375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343.98888099999999</v>
      </c>
      <c r="M105" s="80"/>
      <c r="N105" s="19">
        <v>339.81880000000001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343.98888099999999</v>
      </c>
      <c r="N106" s="10">
        <v>339.81880000000001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-17518.136527330324</v>
      </c>
      <c r="M109" s="80"/>
      <c r="N109" s="19">
        <v>-30330.198143683632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287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-412.40899999999999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-412.40899999999999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287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3241.9628368530307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4028.9906479298097</v>
      </c>
      <c r="M159" s="52"/>
      <c r="N159" s="62">
        <v>15968.1205682617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1145.8937588370879</v>
      </c>
      <c r="M161" s="52"/>
      <c r="N161" s="61">
        <v>262.10921368646302</v>
      </c>
    </row>
    <row r="162" spans="1:14" x14ac:dyDescent="0.25">
      <c r="I162" s="8" t="s">
        <v>66</v>
      </c>
      <c r="J162" s="44"/>
      <c r="K162" s="44"/>
      <c r="L162" s="41">
        <v>281.49816229149218</v>
      </c>
      <c r="N162" s="41">
        <v>-66.096188652040979</v>
      </c>
    </row>
    <row r="163" spans="1:14" x14ac:dyDescent="0.25">
      <c r="I163" s="8" t="s">
        <v>67</v>
      </c>
      <c r="J163" s="44"/>
      <c r="K163" s="44"/>
      <c r="L163" s="41">
        <v>428.1637571998541</v>
      </c>
      <c r="N163" s="41">
        <v>164.10270116925201</v>
      </c>
    </row>
    <row r="164" spans="1:14" x14ac:dyDescent="0.25">
      <c r="I164" s="8" t="s">
        <v>68</v>
      </c>
      <c r="J164" s="44"/>
      <c r="K164" s="44"/>
      <c r="L164" s="41">
        <v>436.23183934574166</v>
      </c>
      <c r="N164" s="41">
        <v>164.10270116925201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51820.931673706618</v>
      </c>
      <c r="M179" s="95"/>
      <c r="N179" s="95">
        <v>35511.299607949106</v>
      </c>
    </row>
    <row r="180" spans="1:14" x14ac:dyDescent="0.25">
      <c r="C180" s="7"/>
      <c r="J180" s="94" t="s">
        <v>226</v>
      </c>
      <c r="K180" s="13"/>
      <c r="L180" s="95">
        <v>367.06118586997599</v>
      </c>
      <c r="M180" s="95"/>
      <c r="N180" s="95">
        <v>-66.096188652002198</v>
      </c>
    </row>
    <row r="181" spans="1:14" x14ac:dyDescent="0.25">
      <c r="C181" s="7"/>
      <c r="I181" s="94"/>
      <c r="J181" s="94" t="s">
        <v>227</v>
      </c>
      <c r="K181" s="13"/>
      <c r="L181" s="96">
        <v>-546.96252601771494</v>
      </c>
      <c r="M181" s="95"/>
      <c r="N181" s="96">
        <v>-421.36316198577902</v>
      </c>
    </row>
    <row r="182" spans="1:14" x14ac:dyDescent="0.25">
      <c r="C182" s="7"/>
      <c r="J182" s="94" t="s">
        <v>228</v>
      </c>
      <c r="K182" s="13"/>
      <c r="L182" s="95">
        <v>52734.955385594309</v>
      </c>
      <c r="M182" s="95"/>
      <c r="N182" s="95">
        <v>35866.566581282881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6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4" man="1"/>
    <brk id="63" max="16383" man="1"/>
    <brk id="111" max="16383" man="1"/>
    <brk id="136" max="16383" man="1"/>
    <brk id="184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42578125" style="8" customWidth="1"/>
    <col min="12" max="12" width="17.5703125" style="10" customWidth="1"/>
    <col min="13" max="13" width="17" style="11" customWidth="1"/>
    <col min="14" max="14" width="20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288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50886.301365513791</v>
      </c>
      <c r="N8" s="23">
        <v>32970.609685153046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39445.905398604016</v>
      </c>
      <c r="N10" s="29">
        <v>19896.223909327055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38381.260813232671</v>
      </c>
      <c r="N12" s="19">
        <v>8622.1797196467396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29498.593591690067</v>
      </c>
      <c r="M14" s="21"/>
      <c r="N14" s="19">
        <v>8622.1797196467396</v>
      </c>
    </row>
    <row r="15" spans="1:15" ht="15" customHeight="1" x14ac:dyDescent="0.25">
      <c r="D15" s="30" t="s">
        <v>12</v>
      </c>
      <c r="E15" s="31" t="s">
        <v>13</v>
      </c>
      <c r="L15" s="10">
        <v>29290.819948661203</v>
      </c>
      <c r="N15" s="10">
        <v>8521.465961096741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207.77364302886602</v>
      </c>
      <c r="N19" s="10">
        <v>100.71375854999999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207.77364302886602</v>
      </c>
      <c r="M21" s="34"/>
      <c r="N21" s="33">
        <v>100.71375854999999</v>
      </c>
    </row>
    <row r="22" spans="3:14" ht="21" customHeight="1" x14ac:dyDescent="0.25">
      <c r="D22" s="8" t="s">
        <v>20</v>
      </c>
      <c r="L22" s="19">
        <v>8882.6672215426042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275.54868699965499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2221.7339296969203</v>
      </c>
      <c r="N24" s="10">
        <v>0</v>
      </c>
    </row>
    <row r="25" spans="3:14" ht="15" customHeight="1" x14ac:dyDescent="0.25">
      <c r="F25" s="32" t="s">
        <v>16</v>
      </c>
      <c r="L25" s="33">
        <v>2221.7339296969203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6385.3846048460291</v>
      </c>
      <c r="N27" s="10">
        <v>0</v>
      </c>
    </row>
    <row r="28" spans="3:14" ht="15" customHeight="1" x14ac:dyDescent="0.25">
      <c r="F28" s="32" t="s">
        <v>16</v>
      </c>
      <c r="L28" s="33">
        <v>1712.61003086439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4672.7745739816401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1064.644585371344</v>
      </c>
      <c r="M32" s="21"/>
      <c r="N32" s="19">
        <v>11274.044189680313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226.84778764148112</v>
      </c>
      <c r="N34" s="10">
        <v>5.2953844279752031</v>
      </c>
    </row>
    <row r="35" spans="2:16" x14ac:dyDescent="0.25">
      <c r="D35" s="30" t="s">
        <v>14</v>
      </c>
      <c r="E35" s="8" t="s">
        <v>23</v>
      </c>
      <c r="L35" s="10">
        <v>191.76634699999997</v>
      </c>
      <c r="N35" s="10">
        <v>2750.42528241022</v>
      </c>
    </row>
    <row r="36" spans="2:16" ht="15.75" customHeight="1" x14ac:dyDescent="0.25">
      <c r="F36" s="32" t="s">
        <v>16</v>
      </c>
      <c r="L36" s="35">
        <v>191.66634699999997</v>
      </c>
      <c r="N36" s="35">
        <v>2750.42528241022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646.03045072986288</v>
      </c>
      <c r="N39" s="10">
        <v>8518.3235228421181</v>
      </c>
    </row>
    <row r="40" spans="2:16" x14ac:dyDescent="0.25">
      <c r="F40" s="32" t="s">
        <v>16</v>
      </c>
      <c r="L40" s="35">
        <v>7.747806936995719</v>
      </c>
      <c r="N40" s="35">
        <v>4340.0811789125992</v>
      </c>
    </row>
    <row r="41" spans="2:16" x14ac:dyDescent="0.25">
      <c r="F41" s="32" t="s">
        <v>17</v>
      </c>
      <c r="L41" s="35">
        <v>638.28264379286713</v>
      </c>
      <c r="N41" s="35">
        <v>4178.242343929518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1107.1728301220001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374.78179044929402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6703.2756383039996</v>
      </c>
      <c r="N49" s="29">
        <v>136.41025171200002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3255.1657080344871</v>
      </c>
      <c r="N52" s="29">
        <v>12937.975524113992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1153.5608459245291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975.34843476042704</v>
      </c>
      <c r="N55" s="10">
        <v>207.46502452176307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1069.4552130448101</v>
      </c>
      <c r="M56" s="34"/>
      <c r="N56" s="33">
        <v>145.834366511886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2279.8172732740604</v>
      </c>
      <c r="N57" s="10">
        <v>11576.9496536677</v>
      </c>
    </row>
    <row r="58" spans="1:16" s="44" customFormat="1" ht="15.75" customHeight="1" x14ac:dyDescent="0.2">
      <c r="G58" s="42" t="s">
        <v>32</v>
      </c>
      <c r="L58" s="33">
        <v>1338.2336675016802</v>
      </c>
      <c r="M58" s="45"/>
      <c r="N58" s="33">
        <v>7638.3327886266507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16.215579857600002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16.215579857600002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288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-3068.2287779683961</v>
      </c>
      <c r="M68" s="47"/>
      <c r="N68" s="29">
        <v>-19595.671514593247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-2.3488996180649702E-2</v>
      </c>
      <c r="M70" s="47"/>
      <c r="N70" s="10">
        <v>-5295.0007182814388</v>
      </c>
    </row>
    <row r="71" spans="1:14" x14ac:dyDescent="0.25">
      <c r="I71" s="13"/>
      <c r="J71" s="49" t="s">
        <v>39</v>
      </c>
      <c r="K71" s="49"/>
      <c r="L71" s="10">
        <v>-0.7052889722153769</v>
      </c>
      <c r="M71" s="47"/>
      <c r="N71" s="10">
        <v>-3933.8984945082107</v>
      </c>
    </row>
    <row r="72" spans="1:14" x14ac:dyDescent="0.25">
      <c r="I72" s="13"/>
      <c r="J72" s="48" t="s">
        <v>40</v>
      </c>
      <c r="K72" s="48"/>
      <c r="L72" s="10">
        <v>-3067.5</v>
      </c>
      <c r="M72" s="47"/>
      <c r="N72" s="10">
        <v>-10366.772301803598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-9948.1519574163394</v>
      </c>
      <c r="M75" s="47"/>
      <c r="N75" s="29">
        <v>-7766.7519317416036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-16008.3425581835</v>
      </c>
      <c r="M77" s="50"/>
      <c r="N77" s="29">
        <v>-8001.4900200859392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-5146.0975253155102</v>
      </c>
      <c r="M79" s="47"/>
      <c r="N79" s="10">
        <v>-2325.1342262186299</v>
      </c>
    </row>
    <row r="80" spans="1:14" x14ac:dyDescent="0.25">
      <c r="B80" s="8"/>
      <c r="I80" s="13"/>
      <c r="J80" s="49" t="s">
        <v>39</v>
      </c>
      <c r="K80" s="49"/>
      <c r="L80" s="10">
        <v>-1423.66712289928</v>
      </c>
      <c r="M80" s="47"/>
      <c r="N80" s="10">
        <v>-2346.1179988562899</v>
      </c>
    </row>
    <row r="81" spans="2:14" x14ac:dyDescent="0.25">
      <c r="B81" s="8"/>
      <c r="I81" s="13"/>
      <c r="J81" s="48" t="s">
        <v>40</v>
      </c>
      <c r="K81" s="48"/>
      <c r="L81" s="10">
        <v>-9438.5779099687097</v>
      </c>
      <c r="M81" s="47"/>
      <c r="N81" s="10">
        <v>-3330.2377950110204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6060.1906007671605</v>
      </c>
      <c r="M83" s="47"/>
      <c r="N83" s="29">
        <v>234.73808834433592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885.48130000000003</v>
      </c>
      <c r="M85" s="47"/>
      <c r="N85" s="10">
        <v>185.92826107104401</v>
      </c>
    </row>
    <row r="86" spans="2:14" x14ac:dyDescent="0.25">
      <c r="B86" s="8"/>
      <c r="I86" s="13"/>
      <c r="J86" s="49" t="s">
        <v>39</v>
      </c>
      <c r="K86" s="49"/>
      <c r="L86" s="10">
        <v>879.88040000000001</v>
      </c>
      <c r="M86" s="47"/>
      <c r="N86" s="10">
        <v>48.809827273291901</v>
      </c>
    </row>
    <row r="87" spans="2:14" x14ac:dyDescent="0.25">
      <c r="B87" s="8"/>
      <c r="I87" s="13"/>
      <c r="J87" s="48" t="s">
        <v>40</v>
      </c>
      <c r="K87" s="48"/>
      <c r="L87" s="10">
        <v>4294.8289007671601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-3100.7442992891247</v>
      </c>
      <c r="M89" s="80"/>
      <c r="N89" s="19">
        <v>-32.940536000000002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-2982.9173212891246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-2310.6586349849595</v>
      </c>
      <c r="N91" s="10">
        <v>0</v>
      </c>
    </row>
    <row r="92" spans="2:14" x14ac:dyDescent="0.25">
      <c r="B92" s="8"/>
      <c r="J92" s="49" t="s">
        <v>39</v>
      </c>
      <c r="L92" s="10">
        <v>-408.30432704862602</v>
      </c>
      <c r="N92" s="10">
        <v>0</v>
      </c>
    </row>
    <row r="93" spans="2:14" x14ac:dyDescent="0.25">
      <c r="B93" s="8"/>
      <c r="J93" s="48" t="s">
        <v>40</v>
      </c>
      <c r="L93" s="10">
        <v>-263.95435925553903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-526.14372900000001</v>
      </c>
      <c r="M100" s="80"/>
      <c r="N100" s="19">
        <v>-733.819706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-526.14372900000001</v>
      </c>
      <c r="N101" s="10">
        <v>-729.444706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-4.375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408.31675100000001</v>
      </c>
      <c r="M105" s="80"/>
      <c r="N105" s="19">
        <v>700.87917000000004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408.31675100000001</v>
      </c>
      <c r="N106" s="10">
        <v>700.87917000000004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-16117.125034673858</v>
      </c>
      <c r="M109" s="80"/>
      <c r="N109" s="19">
        <v>-27395.363982334849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288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-395.35700000000003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-395.35700000000003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288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2943.2577335651599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2124.79628162565</v>
      </c>
      <c r="M159" s="52"/>
      <c r="N159" s="62">
        <v>11717.569438173599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991.56401461794337</v>
      </c>
      <c r="M161" s="52"/>
      <c r="N161" s="61">
        <v>207.46502452173991</v>
      </c>
    </row>
    <row r="162" spans="1:14" x14ac:dyDescent="0.25">
      <c r="I162" s="8" t="s">
        <v>66</v>
      </c>
      <c r="J162" s="44"/>
      <c r="K162" s="44"/>
      <c r="L162" s="41">
        <v>51.600874321484412</v>
      </c>
      <c r="N162" s="41">
        <v>50.549059481868902</v>
      </c>
    </row>
    <row r="163" spans="1:14" x14ac:dyDescent="0.25">
      <c r="I163" s="8" t="s">
        <v>67</v>
      </c>
      <c r="J163" s="44"/>
      <c r="K163" s="44"/>
      <c r="L163" s="41">
        <v>947.13872151233545</v>
      </c>
      <c r="N163" s="41">
        <v>156.915965039871</v>
      </c>
    </row>
    <row r="164" spans="1:14" x14ac:dyDescent="0.25">
      <c r="I164" s="8" t="s">
        <v>68</v>
      </c>
      <c r="J164" s="44"/>
      <c r="K164" s="44"/>
      <c r="L164" s="41">
        <v>-7.17558121587646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49384.809203213132</v>
      </c>
      <c r="M179" s="95"/>
      <c r="N179" s="95">
        <v>32029.324954264583</v>
      </c>
    </row>
    <row r="180" spans="1:14" x14ac:dyDescent="0.25">
      <c r="C180" s="7"/>
      <c r="J180" s="94" t="s">
        <v>226</v>
      </c>
      <c r="K180" s="13"/>
      <c r="L180" s="95">
        <v>975.34843476042704</v>
      </c>
      <c r="M180" s="95"/>
      <c r="N180" s="95">
        <v>207.46502452176307</v>
      </c>
    </row>
    <row r="181" spans="1:14" x14ac:dyDescent="0.25">
      <c r="C181" s="7"/>
      <c r="I181" s="94"/>
      <c r="J181" s="94" t="s">
        <v>227</v>
      </c>
      <c r="K181" s="13"/>
      <c r="L181" s="96">
        <v>-526.143727540236</v>
      </c>
      <c r="M181" s="95"/>
      <c r="N181" s="96">
        <v>-733.81970636670007</v>
      </c>
    </row>
    <row r="182" spans="1:14" x14ac:dyDescent="0.25">
      <c r="C182" s="7"/>
      <c r="J182" s="94" t="s">
        <v>228</v>
      </c>
      <c r="K182" s="13"/>
      <c r="L182" s="95">
        <v>50886.301365513791</v>
      </c>
      <c r="M182" s="95"/>
      <c r="N182" s="95">
        <v>32970.609685153046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7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4" man="1"/>
    <brk id="63" max="16383" man="1"/>
    <brk id="111" max="16383" man="1"/>
    <brk id="136" max="16383" man="1"/>
    <brk id="184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3.85546875" style="8" customWidth="1"/>
    <col min="12" max="12" width="17.5703125" style="10" customWidth="1"/>
    <col min="13" max="13" width="20.2851562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289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53484.175393663325</v>
      </c>
      <c r="N8" s="23">
        <v>31732.653577707595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42431.737115433512</v>
      </c>
      <c r="N10" s="29">
        <v>21413.152157483433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40874.976868721453</v>
      </c>
      <c r="N12" s="19">
        <v>8601.2490819013201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28593.050663238726</v>
      </c>
      <c r="M14" s="21"/>
      <c r="N14" s="19">
        <v>8601.2490819013201</v>
      </c>
    </row>
    <row r="15" spans="1:15" ht="15" customHeight="1" x14ac:dyDescent="0.25">
      <c r="D15" s="30" t="s">
        <v>12</v>
      </c>
      <c r="E15" s="31" t="s">
        <v>13</v>
      </c>
      <c r="L15" s="10">
        <v>28436.663485537101</v>
      </c>
      <c r="N15" s="10">
        <v>8501.6542688813206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156.38717770162401</v>
      </c>
      <c r="N19" s="10">
        <v>99.594813019999989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156.38717770162401</v>
      </c>
      <c r="M21" s="34"/>
      <c r="N21" s="33">
        <v>99.594813019999989</v>
      </c>
    </row>
    <row r="22" spans="3:14" ht="21" customHeight="1" x14ac:dyDescent="0.25">
      <c r="D22" s="8" t="s">
        <v>20</v>
      </c>
      <c r="L22" s="19">
        <v>12281.926205482725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274.83545731922402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3174.2325294928296</v>
      </c>
      <c r="N24" s="10">
        <v>0</v>
      </c>
    </row>
    <row r="25" spans="3:14" ht="15" customHeight="1" x14ac:dyDescent="0.25">
      <c r="F25" s="32" t="s">
        <v>16</v>
      </c>
      <c r="L25" s="33">
        <v>3174.2325294928296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8832.8582186706717</v>
      </c>
      <c r="N27" s="10">
        <v>0</v>
      </c>
    </row>
    <row r="28" spans="3:14" ht="15" customHeight="1" x14ac:dyDescent="0.25">
      <c r="F28" s="32" t="s">
        <v>16</v>
      </c>
      <c r="L28" s="33">
        <v>2826.6130367566102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6006.2451819140606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1556.7602467120601</v>
      </c>
      <c r="M32" s="21"/>
      <c r="N32" s="19">
        <v>12811.903075582115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156.41659019637027</v>
      </c>
      <c r="N34" s="10">
        <v>3.4027007273804584</v>
      </c>
    </row>
    <row r="35" spans="2:16" x14ac:dyDescent="0.25">
      <c r="D35" s="30" t="s">
        <v>14</v>
      </c>
      <c r="E35" s="8" t="s">
        <v>23</v>
      </c>
      <c r="L35" s="10">
        <v>259.78600633958189</v>
      </c>
      <c r="N35" s="10">
        <v>2959.9916160835855</v>
      </c>
    </row>
    <row r="36" spans="2:16" ht="15.75" customHeight="1" x14ac:dyDescent="0.25">
      <c r="F36" s="32" t="s">
        <v>16</v>
      </c>
      <c r="L36" s="35">
        <v>259.6860058495821</v>
      </c>
      <c r="N36" s="35">
        <v>2959.9916160835855</v>
      </c>
    </row>
    <row r="37" spans="2:16" x14ac:dyDescent="0.25">
      <c r="F37" s="32" t="s">
        <v>17</v>
      </c>
      <c r="L37" s="35">
        <v>0.100000489999771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1140.5576501761079</v>
      </c>
      <c r="N39" s="10">
        <v>9848.5087587711496</v>
      </c>
    </row>
    <row r="40" spans="2:16" x14ac:dyDescent="0.25">
      <c r="F40" s="32" t="s">
        <v>16</v>
      </c>
      <c r="L40" s="35">
        <v>574.55067417099394</v>
      </c>
      <c r="N40" s="35">
        <v>5450.83554106875</v>
      </c>
    </row>
    <row r="41" spans="2:16" x14ac:dyDescent="0.25">
      <c r="F41" s="32" t="s">
        <v>17</v>
      </c>
      <c r="L41" s="35">
        <v>566.00697600511387</v>
      </c>
      <c r="N41" s="35">
        <v>4397.6732177023987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1110.1815069074701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349.98666949990809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6638.4374066835007</v>
      </c>
      <c r="N49" s="29">
        <v>135.36494406600002</v>
      </c>
      <c r="P49" s="36"/>
    </row>
    <row r="50" spans="1:16" x14ac:dyDescent="0.25">
      <c r="C50" s="24"/>
      <c r="H50" s="14"/>
      <c r="I50" s="8" t="s">
        <v>29</v>
      </c>
      <c r="L50" s="37">
        <v>9975112.557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2953.8326951389299</v>
      </c>
      <c r="N52" s="29">
        <v>10184.136476158161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348.72748409309997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1363.2818202174999</v>
      </c>
      <c r="N55" s="10">
        <v>360.09621432856102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1458.9309133734803</v>
      </c>
      <c r="M56" s="34"/>
      <c r="N56" s="33">
        <v>264.64382461667498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1590.5508749214298</v>
      </c>
      <c r="N57" s="10">
        <v>9475.3127777364989</v>
      </c>
    </row>
    <row r="58" spans="1:16" s="44" customFormat="1" ht="15.75" customHeight="1" x14ac:dyDescent="0.2">
      <c r="G58" s="42" t="s">
        <v>32</v>
      </c>
      <c r="L58" s="33">
        <v>958.18075504380397</v>
      </c>
      <c r="M58" s="45"/>
      <c r="N58" s="33">
        <v>5775.9936836561792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289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-3068.2317180980967</v>
      </c>
      <c r="M68" s="47"/>
      <c r="N68" s="29">
        <v>-18448.651684027725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-4118.1754493761355</v>
      </c>
    </row>
    <row r="71" spans="1:14" x14ac:dyDescent="0.25">
      <c r="I71" s="13"/>
      <c r="J71" s="49" t="s">
        <v>39</v>
      </c>
      <c r="K71" s="49"/>
      <c r="L71" s="10">
        <v>-2.3583758506618698E-2</v>
      </c>
      <c r="M71" s="47"/>
      <c r="N71" s="10">
        <v>-3704.6094551367901</v>
      </c>
    </row>
    <row r="72" spans="1:14" x14ac:dyDescent="0.25">
      <c r="I72" s="13"/>
      <c r="J72" s="48" t="s">
        <v>40</v>
      </c>
      <c r="K72" s="48"/>
      <c r="L72" s="10">
        <v>-3068.2081343395903</v>
      </c>
      <c r="M72" s="47"/>
      <c r="N72" s="10">
        <v>-10625.866779514799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-6624.1108050648536</v>
      </c>
      <c r="M75" s="47"/>
      <c r="N75" s="29">
        <v>-7672.5851497333124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-12046.32581835955</v>
      </c>
      <c r="M77" s="50"/>
      <c r="N77" s="29">
        <v>-7900.1498504540205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-1084.6754301363101</v>
      </c>
      <c r="M79" s="47"/>
      <c r="N79" s="10">
        <v>-1377.9822987795003</v>
      </c>
    </row>
    <row r="80" spans="1:14" x14ac:dyDescent="0.25">
      <c r="B80" s="8"/>
      <c r="I80" s="13"/>
      <c r="J80" s="49" t="s">
        <v>39</v>
      </c>
      <c r="K80" s="49"/>
      <c r="L80" s="10">
        <v>-1475.5713875218798</v>
      </c>
      <c r="M80" s="47"/>
      <c r="N80" s="10">
        <v>-3510.6530510631901</v>
      </c>
    </row>
    <row r="81" spans="2:14" x14ac:dyDescent="0.25">
      <c r="B81" s="8"/>
      <c r="I81" s="13"/>
      <c r="J81" s="48" t="s">
        <v>40</v>
      </c>
      <c r="K81" s="48"/>
      <c r="L81" s="10">
        <v>-9486.0790007013602</v>
      </c>
      <c r="M81" s="47"/>
      <c r="N81" s="10">
        <v>-3011.5145006113298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5422.2150132946972</v>
      </c>
      <c r="M83" s="47"/>
      <c r="N83" s="29">
        <v>227.56470072070761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381.28326280081598</v>
      </c>
      <c r="M85" s="47"/>
      <c r="N85" s="10">
        <v>190.64982587263501</v>
      </c>
    </row>
    <row r="86" spans="2:14" x14ac:dyDescent="0.25">
      <c r="B86" s="8"/>
      <c r="I86" s="13"/>
      <c r="J86" s="49" t="s">
        <v>39</v>
      </c>
      <c r="K86" s="49"/>
      <c r="L86" s="10">
        <v>974.66200000000003</v>
      </c>
      <c r="M86" s="47"/>
      <c r="N86" s="10">
        <v>36.914874848072593</v>
      </c>
    </row>
    <row r="87" spans="2:14" x14ac:dyDescent="0.25">
      <c r="B87" s="8"/>
      <c r="I87" s="13"/>
      <c r="J87" s="48" t="s">
        <v>40</v>
      </c>
      <c r="K87" s="48"/>
      <c r="L87" s="10">
        <v>4066.2697504938801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-5702.1420641679051</v>
      </c>
      <c r="M89" s="80"/>
      <c r="N89" s="19">
        <v>-33.586745000000001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-5778.7777591679051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-4763.0273683010009</v>
      </c>
      <c r="N91" s="10">
        <v>0</v>
      </c>
    </row>
    <row r="92" spans="2:14" x14ac:dyDescent="0.25">
      <c r="B92" s="8"/>
      <c r="J92" s="49" t="s">
        <v>39</v>
      </c>
      <c r="L92" s="10">
        <v>-701.80981712546406</v>
      </c>
      <c r="N92" s="10">
        <v>0</v>
      </c>
    </row>
    <row r="93" spans="2:14" x14ac:dyDescent="0.25">
      <c r="B93" s="8"/>
      <c r="J93" s="48" t="s">
        <v>40</v>
      </c>
      <c r="L93" s="10">
        <v>-313.94057374144001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-163.47252599999999</v>
      </c>
      <c r="M100" s="80"/>
      <c r="N100" s="19">
        <v>-60.145882999999998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-163.47252599999999</v>
      </c>
      <c r="N101" s="10">
        <v>-55.770882999999998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-4.375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240.10822099999999</v>
      </c>
      <c r="M105" s="80"/>
      <c r="N105" s="19">
        <v>26.559138000000001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240.10822099999999</v>
      </c>
      <c r="N106" s="10">
        <v>26.559138000000001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-15394.484587330857</v>
      </c>
      <c r="M109" s="80"/>
      <c r="N109" s="19">
        <v>-26154.823578761039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289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-396.9519564940656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-396.9519564940656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289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5677.5728767328301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1486.8323069088201</v>
      </c>
      <c r="M159" s="52"/>
      <c r="N159" s="62">
        <v>9511.2224438461708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1363.2818202174622</v>
      </c>
      <c r="M161" s="52"/>
      <c r="N161" s="61">
        <v>360.09621432858398</v>
      </c>
    </row>
    <row r="162" spans="1:14" x14ac:dyDescent="0.25">
      <c r="I162" s="8" t="s">
        <v>66</v>
      </c>
      <c r="J162" s="44"/>
      <c r="K162" s="44"/>
      <c r="L162" s="41">
        <v>69.509394543002003</v>
      </c>
      <c r="N162" s="41">
        <v>182.89561701277395</v>
      </c>
    </row>
    <row r="163" spans="1:14" x14ac:dyDescent="0.25">
      <c r="I163" s="8" t="s">
        <v>67</v>
      </c>
      <c r="J163" s="44"/>
      <c r="K163" s="44"/>
      <c r="L163" s="41">
        <v>1291.6509835514928</v>
      </c>
      <c r="N163" s="41">
        <v>177.20059731581003</v>
      </c>
    </row>
    <row r="164" spans="1:14" x14ac:dyDescent="0.25">
      <c r="I164" s="8" t="s">
        <v>68</v>
      </c>
      <c r="J164" s="44"/>
      <c r="K164" s="44"/>
      <c r="L164" s="41">
        <v>2.1214421229672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51957.421048193741</v>
      </c>
      <c r="M179" s="95"/>
      <c r="N179" s="95">
        <v>31310.411481366369</v>
      </c>
    </row>
    <row r="180" spans="1:14" x14ac:dyDescent="0.25">
      <c r="C180" s="7"/>
      <c r="J180" s="94" t="s">
        <v>226</v>
      </c>
      <c r="K180" s="13"/>
      <c r="L180" s="95">
        <v>1363.2818202174999</v>
      </c>
      <c r="M180" s="95"/>
      <c r="N180" s="95">
        <v>360.09621432856102</v>
      </c>
    </row>
    <row r="181" spans="1:14" x14ac:dyDescent="0.25">
      <c r="C181" s="7"/>
      <c r="I181" s="94"/>
      <c r="J181" s="94" t="s">
        <v>227</v>
      </c>
      <c r="K181" s="13"/>
      <c r="L181" s="96">
        <v>-163.47252525208302</v>
      </c>
      <c r="M181" s="95"/>
      <c r="N181" s="96">
        <v>-62.14588201267</v>
      </c>
    </row>
    <row r="182" spans="1:14" x14ac:dyDescent="0.25">
      <c r="C182" s="7"/>
      <c r="J182" s="94" t="s">
        <v>228</v>
      </c>
      <c r="K182" s="13"/>
      <c r="L182" s="95">
        <v>53484.175393663318</v>
      </c>
      <c r="M182" s="95"/>
      <c r="N182" s="95">
        <v>31732.653577707602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8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3" max="14" man="1"/>
    <brk id="63" max="16383" man="1"/>
    <brk id="111" max="16383" man="1"/>
    <brk id="136" max="16383" man="1"/>
    <brk id="184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60" zoomScaleNormal="100" workbookViewId="0">
      <pane xSplit="8" ySplit="1" topLeftCell="I169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290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12615.036440609381</v>
      </c>
      <c r="M8" s="41"/>
      <c r="N8" s="41">
        <v>8808.6064479615707</v>
      </c>
    </row>
    <row r="9" spans="1:15" x14ac:dyDescent="0.25">
      <c r="C9" s="7"/>
      <c r="J9" s="76" t="s">
        <v>123</v>
      </c>
      <c r="K9" s="13"/>
      <c r="L9" s="41">
        <v>26795.646026245526</v>
      </c>
      <c r="M9" s="41"/>
      <c r="N9" s="41">
        <v>30797.246739109149</v>
      </c>
    </row>
    <row r="10" spans="1:15" x14ac:dyDescent="0.25">
      <c r="C10" s="7"/>
      <c r="J10" s="8" t="s">
        <v>102</v>
      </c>
      <c r="K10" s="13"/>
      <c r="L10" s="41">
        <v>3771.6741636709589</v>
      </c>
      <c r="M10" s="41"/>
      <c r="N10" s="41">
        <v>1012.1374727957275</v>
      </c>
    </row>
    <row r="11" spans="1:15" x14ac:dyDescent="0.25">
      <c r="C11" s="7"/>
      <c r="J11" s="8" t="s">
        <v>103</v>
      </c>
      <c r="K11" s="13"/>
      <c r="L11" s="41">
        <v>8.4555522952312998</v>
      </c>
      <c r="M11" s="41"/>
      <c r="N11" s="41">
        <v>1184.7039094697411</v>
      </c>
    </row>
    <row r="12" spans="1:15" x14ac:dyDescent="0.25">
      <c r="C12" s="7"/>
      <c r="J12" s="13" t="s">
        <v>104</v>
      </c>
      <c r="K12" s="13"/>
      <c r="L12" s="10">
        <v>1481.4757852174839</v>
      </c>
      <c r="M12" s="13"/>
    </row>
    <row r="13" spans="1:15" x14ac:dyDescent="0.25">
      <c r="C13" s="7"/>
      <c r="J13" s="8" t="s">
        <v>105</v>
      </c>
      <c r="L13" s="10">
        <v>6488.8110065000001</v>
      </c>
      <c r="N13" s="10">
        <v>132.256536299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51161.098974538574</v>
      </c>
      <c r="M15" s="61"/>
      <c r="N15" s="62">
        <v>41934.951105635191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-6181.3715545099994</v>
      </c>
      <c r="M19" s="41"/>
      <c r="N19" s="41">
        <v>-8806.1468381011182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-20360.552636411161</v>
      </c>
      <c r="M20" s="41"/>
      <c r="N20" s="41">
        <v>-30800.0765543581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-556.86879898793597</v>
      </c>
      <c r="M21" s="41"/>
      <c r="N21" s="41">
        <v>-1012.8433271314101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-1.5224443184740368</v>
      </c>
      <c r="M22" s="41"/>
      <c r="N22" s="41">
        <v>-1182.0002541143488</v>
      </c>
    </row>
    <row r="23" spans="3:14" x14ac:dyDescent="0.25">
      <c r="I23" s="43"/>
      <c r="J23" s="8" t="s">
        <v>104</v>
      </c>
      <c r="L23" s="10">
        <v>-2899.3914998999999</v>
      </c>
    </row>
    <row r="24" spans="3:14" x14ac:dyDescent="0.25">
      <c r="I24" s="43"/>
      <c r="J24" s="13" t="s">
        <v>105</v>
      </c>
      <c r="K24" s="13"/>
      <c r="M24" s="13"/>
      <c r="N24" s="41">
        <v>-132.256536299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-29999.706934127571</v>
      </c>
      <c r="M26" s="61"/>
      <c r="N26" s="62">
        <v>-41933.323510003975</v>
      </c>
    </row>
    <row r="30" spans="3:14" x14ac:dyDescent="0.25">
      <c r="I30" s="30" t="s">
        <v>212</v>
      </c>
      <c r="J30" s="8" t="s">
        <v>213</v>
      </c>
      <c r="L30" s="10">
        <v>52815.846173931379</v>
      </c>
      <c r="N30" s="10">
        <v>39288.036157355928</v>
      </c>
    </row>
    <row r="31" spans="3:14" x14ac:dyDescent="0.25">
      <c r="J31" s="8" t="s">
        <v>214</v>
      </c>
      <c r="L31" s="10">
        <v>8.6826305946378852</v>
      </c>
      <c r="N31" s="10">
        <v>3402.4763749724152</v>
      </c>
    </row>
    <row r="32" spans="3:14" x14ac:dyDescent="0.25">
      <c r="L32" s="19">
        <v>52824.528804526017</v>
      </c>
      <c r="N32" s="19">
        <v>42690.512532328343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89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42124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125745.88968830844</v>
      </c>
      <c r="M8" s="23"/>
      <c r="N8" s="23">
        <v>30309.766031282554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87658.702855260752</v>
      </c>
      <c r="M10" s="29"/>
      <c r="N10" s="29">
        <v>10323.626596905555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87160.890111764864</v>
      </c>
      <c r="N12" s="19">
        <v>9958.7350054114449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80976.718604945243</v>
      </c>
      <c r="M14" s="705"/>
      <c r="N14" s="19">
        <v>5798.4974980359166</v>
      </c>
    </row>
    <row r="15" spans="1:15" ht="15" customHeight="1" x14ac:dyDescent="0.25">
      <c r="D15" s="630" t="s">
        <v>12</v>
      </c>
      <c r="E15" s="711" t="s">
        <v>13</v>
      </c>
      <c r="L15" s="10">
        <v>80350.653967649603</v>
      </c>
      <c r="N15" s="10">
        <v>5798.4974980359166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ht="15" customHeight="1" x14ac:dyDescent="0.25">
      <c r="F17" s="710" t="s">
        <v>16</v>
      </c>
      <c r="L17" s="33">
        <v>0</v>
      </c>
      <c r="M17" s="707"/>
      <c r="N17" s="33">
        <v>0</v>
      </c>
    </row>
    <row r="18" spans="3:14" ht="15" customHeight="1" x14ac:dyDescent="0.25">
      <c r="F18" s="710" t="s">
        <v>17</v>
      </c>
      <c r="L18" s="33">
        <v>0</v>
      </c>
      <c r="M18" s="707"/>
      <c r="N18" s="33">
        <v>0</v>
      </c>
    </row>
    <row r="19" spans="3:14" ht="15" customHeight="1" x14ac:dyDescent="0.25">
      <c r="D19" s="630" t="s">
        <v>18</v>
      </c>
      <c r="E19" s="627" t="s">
        <v>19</v>
      </c>
      <c r="L19" s="10">
        <v>626.06463729563393</v>
      </c>
      <c r="N19" s="10">
        <v>0</v>
      </c>
    </row>
    <row r="20" spans="3:14" ht="15" customHeight="1" x14ac:dyDescent="0.25">
      <c r="F20" s="710" t="s">
        <v>16</v>
      </c>
      <c r="L20" s="33">
        <v>0</v>
      </c>
      <c r="M20" s="707"/>
      <c r="N20" s="33">
        <v>0</v>
      </c>
    </row>
    <row r="21" spans="3:14" ht="15" customHeight="1" x14ac:dyDescent="0.25">
      <c r="F21" s="710" t="s">
        <v>17</v>
      </c>
      <c r="L21" s="33">
        <v>626.06463729563393</v>
      </c>
      <c r="M21" s="707"/>
      <c r="N21" s="33">
        <v>0</v>
      </c>
    </row>
    <row r="22" spans="3:14" ht="7.5" customHeight="1" x14ac:dyDescent="0.25">
      <c r="F22" s="710"/>
      <c r="L22" s="33"/>
      <c r="M22" s="707"/>
      <c r="N22" s="33"/>
    </row>
    <row r="23" spans="3:14" x14ac:dyDescent="0.25">
      <c r="D23" s="627" t="s">
        <v>20</v>
      </c>
      <c r="L23" s="19">
        <v>6184.1715068196272</v>
      </c>
      <c r="M23" s="705"/>
      <c r="N23" s="19">
        <v>4160.2375073755284</v>
      </c>
    </row>
    <row r="24" spans="3:14" ht="15" customHeight="1" x14ac:dyDescent="0.25">
      <c r="D24" s="630" t="s">
        <v>12</v>
      </c>
      <c r="E24" s="711" t="s">
        <v>13</v>
      </c>
      <c r="L24" s="10">
        <v>5602.7122381033469</v>
      </c>
      <c r="N24" s="10">
        <v>4160.2375073755284</v>
      </c>
    </row>
    <row r="25" spans="3:14" ht="15" customHeight="1" x14ac:dyDescent="0.25">
      <c r="D25" s="630" t="s">
        <v>14</v>
      </c>
      <c r="E25" s="627" t="s">
        <v>15</v>
      </c>
      <c r="L25" s="10">
        <v>0</v>
      </c>
      <c r="N25" s="10">
        <v>0</v>
      </c>
    </row>
    <row r="26" spans="3:14" ht="15" customHeight="1" x14ac:dyDescent="0.25">
      <c r="F26" s="710" t="s">
        <v>16</v>
      </c>
      <c r="L26" s="33">
        <v>0</v>
      </c>
      <c r="M26" s="707"/>
      <c r="N26" s="33">
        <v>0</v>
      </c>
    </row>
    <row r="27" spans="3:14" ht="15" customHeight="1" x14ac:dyDescent="0.25">
      <c r="F27" s="710" t="s">
        <v>17</v>
      </c>
      <c r="L27" s="33">
        <v>0</v>
      </c>
      <c r="M27" s="707"/>
      <c r="N27" s="33">
        <v>0</v>
      </c>
    </row>
    <row r="28" spans="3:14" ht="15" customHeight="1" x14ac:dyDescent="0.25">
      <c r="D28" s="630" t="s">
        <v>18</v>
      </c>
      <c r="E28" s="627" t="s">
        <v>19</v>
      </c>
      <c r="L28" s="10">
        <v>581.45926871628001</v>
      </c>
      <c r="N28" s="10">
        <v>0</v>
      </c>
    </row>
    <row r="29" spans="3:14" ht="15" customHeight="1" x14ac:dyDescent="0.25">
      <c r="F29" s="710" t="s">
        <v>16</v>
      </c>
      <c r="L29" s="33">
        <v>0</v>
      </c>
      <c r="M29" s="707"/>
      <c r="N29" s="33">
        <v>0</v>
      </c>
    </row>
    <row r="30" spans="3:14" ht="15" customHeight="1" x14ac:dyDescent="0.25">
      <c r="F30" s="710" t="s">
        <v>17</v>
      </c>
      <c r="L30" s="33">
        <v>581.45926871628001</v>
      </c>
      <c r="M30" s="707"/>
      <c r="N30" s="33">
        <v>0</v>
      </c>
    </row>
    <row r="31" spans="3:14" x14ac:dyDescent="0.25">
      <c r="L31" s="19"/>
      <c r="N31" s="19"/>
    </row>
    <row r="32" spans="3:14" ht="15" customHeight="1" x14ac:dyDescent="0.25">
      <c r="C32" s="627" t="s">
        <v>21</v>
      </c>
      <c r="D32" s="627" t="s">
        <v>90</v>
      </c>
      <c r="F32" s="710"/>
      <c r="L32" s="19">
        <v>497.81274349588818</v>
      </c>
      <c r="M32" s="705"/>
      <c r="N32" s="19">
        <v>364.89159149410989</v>
      </c>
    </row>
    <row r="33" spans="2:16" ht="7.5" customHeight="1" x14ac:dyDescent="0.25">
      <c r="L33" s="19"/>
      <c r="N33" s="19"/>
    </row>
    <row r="34" spans="2:16" x14ac:dyDescent="0.25">
      <c r="D34" s="630" t="s">
        <v>12</v>
      </c>
      <c r="E34" s="627" t="s">
        <v>22</v>
      </c>
      <c r="L34" s="10">
        <v>408.21430890118415</v>
      </c>
      <c r="N34" s="10">
        <v>19.492713004495727</v>
      </c>
    </row>
    <row r="35" spans="2:16" x14ac:dyDescent="0.25">
      <c r="D35" s="630" t="s">
        <v>14</v>
      </c>
      <c r="E35" s="627" t="s">
        <v>23</v>
      </c>
      <c r="L35" s="10">
        <v>80.791283564771959</v>
      </c>
      <c r="N35" s="10">
        <v>340.71225906316749</v>
      </c>
    </row>
    <row r="36" spans="2:16" ht="15.75" customHeight="1" x14ac:dyDescent="0.25">
      <c r="F36" s="710" t="s">
        <v>16</v>
      </c>
      <c r="L36" s="35">
        <v>80.788866564771965</v>
      </c>
      <c r="N36" s="35">
        <v>340.71225906316749</v>
      </c>
    </row>
    <row r="37" spans="2:16" x14ac:dyDescent="0.25">
      <c r="F37" s="710" t="s">
        <v>17</v>
      </c>
      <c r="L37" s="35">
        <v>2.4169999999999999E-3</v>
      </c>
      <c r="N37" s="35">
        <v>0</v>
      </c>
    </row>
    <row r="38" spans="2:16" x14ac:dyDescent="0.25">
      <c r="D38" s="630" t="s">
        <v>18</v>
      </c>
      <c r="E38" s="627" t="s">
        <v>24</v>
      </c>
      <c r="L38" s="10">
        <v>8.8071510299320543</v>
      </c>
      <c r="N38" s="10">
        <v>4.686619426446641</v>
      </c>
    </row>
    <row r="39" spans="2:16" x14ac:dyDescent="0.25">
      <c r="F39" s="710" t="s">
        <v>16</v>
      </c>
      <c r="L39" s="35">
        <v>0.37129669349933975</v>
      </c>
      <c r="N39" s="35">
        <v>0</v>
      </c>
    </row>
    <row r="40" spans="2:16" x14ac:dyDescent="0.25">
      <c r="F40" s="710" t="s">
        <v>17</v>
      </c>
      <c r="L40" s="35">
        <v>8.4358543364327137</v>
      </c>
      <c r="N40" s="35">
        <v>4.686619426446641</v>
      </c>
    </row>
    <row r="41" spans="2:16" ht="7.5" customHeight="1" x14ac:dyDescent="0.25">
      <c r="L41" s="35"/>
      <c r="N41" s="35"/>
    </row>
    <row r="42" spans="2:16" x14ac:dyDescent="0.25">
      <c r="D42" s="630"/>
      <c r="M42" s="709"/>
    </row>
    <row r="43" spans="2:16" ht="7.5" customHeight="1" x14ac:dyDescent="0.25">
      <c r="L43" s="19"/>
      <c r="N43" s="19"/>
    </row>
    <row r="44" spans="2:16" x14ac:dyDescent="0.25">
      <c r="B44" s="649">
        <v>2</v>
      </c>
      <c r="C44" s="690" t="s">
        <v>25</v>
      </c>
      <c r="L44" s="29">
        <v>4430.2837126108016</v>
      </c>
      <c r="N44" s="29">
        <v>0</v>
      </c>
      <c r="P44" s="36"/>
    </row>
    <row r="46" spans="2:16" x14ac:dyDescent="0.25">
      <c r="B46" s="649">
        <v>3</v>
      </c>
      <c r="C46" s="690" t="s">
        <v>26</v>
      </c>
      <c r="L46" s="29">
        <v>13530.263209781329</v>
      </c>
      <c r="N46" s="29">
        <v>0</v>
      </c>
      <c r="P46" s="36"/>
    </row>
    <row r="47" spans="2:16" x14ac:dyDescent="0.25">
      <c r="C47" s="690"/>
      <c r="P47" s="36"/>
    </row>
    <row r="48" spans="2:16" x14ac:dyDescent="0.25">
      <c r="B48" s="649">
        <v>4</v>
      </c>
      <c r="C48" s="690" t="s">
        <v>27</v>
      </c>
      <c r="H48" s="651"/>
      <c r="I48" s="627" t="s">
        <v>28</v>
      </c>
      <c r="L48" s="29">
        <v>11792.012074468086</v>
      </c>
      <c r="N48" s="29">
        <v>0</v>
      </c>
      <c r="P48" s="36"/>
    </row>
    <row r="49" spans="2:16" x14ac:dyDescent="0.25">
      <c r="C49" s="686"/>
      <c r="H49" s="651"/>
      <c r="I49" s="627" t="s">
        <v>29</v>
      </c>
      <c r="L49" s="37">
        <v>9976042.2149999999</v>
      </c>
      <c r="N49" s="37">
        <v>0</v>
      </c>
      <c r="P49" s="38"/>
    </row>
    <row r="50" spans="2:16" x14ac:dyDescent="0.25">
      <c r="C50" s="686"/>
    </row>
    <row r="51" spans="2:16" x14ac:dyDescent="0.25">
      <c r="B51" s="649">
        <v>5</v>
      </c>
      <c r="C51" s="690" t="s">
        <v>30</v>
      </c>
      <c r="G51" s="651"/>
      <c r="L51" s="29">
        <v>8334.6278361874611</v>
      </c>
      <c r="N51" s="29">
        <v>19986.139434376997</v>
      </c>
      <c r="P51" s="708"/>
    </row>
    <row r="52" spans="2:16" ht="7.5" customHeight="1" x14ac:dyDescent="0.25">
      <c r="C52" s="680"/>
      <c r="G52" s="651"/>
      <c r="L52" s="19"/>
      <c r="N52" s="19"/>
    </row>
    <row r="53" spans="2:16" ht="15.75" customHeight="1" x14ac:dyDescent="0.25">
      <c r="C53" s="680"/>
      <c r="E53" s="704" t="s">
        <v>31</v>
      </c>
      <c r="F53" s="627" t="s">
        <v>94</v>
      </c>
      <c r="G53" s="651"/>
      <c r="L53" s="41">
        <v>0</v>
      </c>
      <c r="N53" s="41">
        <v>0</v>
      </c>
      <c r="P53" s="38"/>
    </row>
    <row r="54" spans="2:16" ht="15.75" customHeight="1" x14ac:dyDescent="0.25">
      <c r="C54" s="680"/>
      <c r="F54" s="627" t="s">
        <v>332</v>
      </c>
      <c r="G54" s="651"/>
      <c r="L54" s="10">
        <v>2368.317430018139</v>
      </c>
      <c r="N54" s="10">
        <v>785.95551772819806</v>
      </c>
      <c r="P54" s="38"/>
    </row>
    <row r="55" spans="2:16" ht="15.75" customHeight="1" x14ac:dyDescent="0.25">
      <c r="C55" s="680"/>
      <c r="G55" s="651" t="s">
        <v>32</v>
      </c>
      <c r="L55" s="33">
        <v>2331.6346013373441</v>
      </c>
      <c r="M55" s="707"/>
      <c r="N55" s="33">
        <v>663.78095197939297</v>
      </c>
      <c r="P55" s="38"/>
    </row>
    <row r="56" spans="2:16" ht="15.75" customHeight="1" x14ac:dyDescent="0.25">
      <c r="C56" s="680"/>
      <c r="F56" s="627" t="s">
        <v>33</v>
      </c>
      <c r="G56" s="651"/>
      <c r="L56" s="10">
        <v>5966.310406169323</v>
      </c>
      <c r="N56" s="10">
        <v>19200.183916648799</v>
      </c>
    </row>
    <row r="57" spans="2:16" s="612" customFormat="1" ht="15.75" customHeight="1" x14ac:dyDescent="0.2">
      <c r="G57" s="651" t="s">
        <v>32</v>
      </c>
      <c r="L57" s="33">
        <v>489.04297687559199</v>
      </c>
      <c r="M57" s="706"/>
      <c r="N57" s="33">
        <v>10725.681661640299</v>
      </c>
      <c r="O57" s="687"/>
      <c r="P57" s="686"/>
    </row>
    <row r="58" spans="2:16" ht="9" customHeight="1" x14ac:dyDescent="0.25"/>
    <row r="59" spans="2:16" ht="54.75" customHeight="1" x14ac:dyDescent="0.25">
      <c r="B59" s="662" t="s">
        <v>34</v>
      </c>
      <c r="C59" s="650" t="s">
        <v>35</v>
      </c>
      <c r="L59" s="19">
        <v>-9.4266830705727713</v>
      </c>
      <c r="M59" s="705"/>
      <c r="N59" s="19">
        <v>0</v>
      </c>
    </row>
    <row r="60" spans="2:16" x14ac:dyDescent="0.25"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</row>
    <row r="61" spans="2:16" x14ac:dyDescent="0.25">
      <c r="G61" s="702" t="s">
        <v>79</v>
      </c>
      <c r="H61" s="702"/>
      <c r="I61" s="702"/>
      <c r="J61" s="702"/>
      <c r="K61" s="702"/>
      <c r="L61" s="570">
        <v>-9.4266830705727713</v>
      </c>
      <c r="M61" s="703"/>
      <c r="N61" s="570">
        <v>0</v>
      </c>
    </row>
    <row r="62" spans="2:16" x14ac:dyDescent="0.25"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</row>
    <row r="63" spans="2:16" x14ac:dyDescent="0.25">
      <c r="G63" s="702"/>
      <c r="H63" s="702"/>
      <c r="I63" s="702"/>
      <c r="J63" s="702"/>
      <c r="K63" s="702"/>
      <c r="L63" s="570"/>
      <c r="M63" s="570"/>
      <c r="N63" s="701"/>
    </row>
    <row r="64" spans="2:16" x14ac:dyDescent="0.25">
      <c r="G64" s="702"/>
      <c r="H64" s="702"/>
      <c r="I64" s="702"/>
      <c r="J64" s="702"/>
      <c r="K64" s="702"/>
      <c r="L64" s="570"/>
      <c r="M64" s="570"/>
      <c r="N64" s="701"/>
    </row>
    <row r="65" spans="1:14" x14ac:dyDescent="0.25">
      <c r="G65" s="702"/>
      <c r="H65" s="702"/>
      <c r="I65" s="702"/>
      <c r="J65" s="702"/>
      <c r="K65" s="702"/>
      <c r="L65" s="570"/>
      <c r="M65" s="570"/>
      <c r="N65" s="701"/>
    </row>
    <row r="66" spans="1:14" x14ac:dyDescent="0.25">
      <c r="G66" s="702"/>
      <c r="H66" s="702"/>
      <c r="I66" s="702"/>
      <c r="J66" s="702"/>
      <c r="K66" s="702"/>
      <c r="L66" s="570"/>
      <c r="M66" s="570"/>
      <c r="N66" s="701"/>
    </row>
    <row r="67" spans="1:14" x14ac:dyDescent="0.25">
      <c r="G67" s="702"/>
      <c r="H67" s="702"/>
      <c r="I67" s="702"/>
      <c r="J67" s="702"/>
      <c r="K67" s="702"/>
      <c r="L67" s="570"/>
      <c r="M67" s="570"/>
      <c r="N67" s="701"/>
    </row>
    <row r="68" spans="1:14" x14ac:dyDescent="0.25">
      <c r="A68" s="685" t="s">
        <v>80</v>
      </c>
      <c r="N68" s="700" t="s">
        <v>1</v>
      </c>
    </row>
    <row r="70" spans="1:14" x14ac:dyDescent="0.25">
      <c r="A70" s="651"/>
      <c r="C70" s="683" t="s">
        <v>98</v>
      </c>
      <c r="D70" s="682">
        <v>42124</v>
      </c>
      <c r="L70" s="17" t="s">
        <v>3</v>
      </c>
      <c r="M70" s="677"/>
      <c r="N70" s="17" t="s">
        <v>4</v>
      </c>
    </row>
    <row r="72" spans="1:14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-17399.51255790198</v>
      </c>
    </row>
    <row r="73" spans="1:14" x14ac:dyDescent="0.25">
      <c r="C73" s="680"/>
      <c r="D73" s="651"/>
      <c r="I73" s="635"/>
      <c r="M73" s="647"/>
    </row>
    <row r="74" spans="1:14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-6381.1492981820193</v>
      </c>
    </row>
    <row r="75" spans="1:14" x14ac:dyDescent="0.25">
      <c r="I75" s="635"/>
      <c r="J75" s="698" t="s">
        <v>39</v>
      </c>
      <c r="K75" s="698"/>
      <c r="L75" s="10">
        <v>0</v>
      </c>
      <c r="M75" s="647"/>
      <c r="N75" s="10">
        <v>-5852.3808746225704</v>
      </c>
    </row>
    <row r="76" spans="1:14" x14ac:dyDescent="0.25">
      <c r="I76" s="635"/>
      <c r="J76" s="696" t="s">
        <v>40</v>
      </c>
      <c r="K76" s="696"/>
      <c r="L76" s="10">
        <v>0</v>
      </c>
      <c r="M76" s="647"/>
      <c r="N76" s="10">
        <v>-5165.9823850973917</v>
      </c>
    </row>
    <row r="77" spans="1:14" ht="12.75" customHeight="1" x14ac:dyDescent="0.25">
      <c r="L77" s="41"/>
      <c r="M77" s="647"/>
      <c r="N77" s="41"/>
    </row>
    <row r="78" spans="1:14" x14ac:dyDescent="0.25">
      <c r="B78" s="691">
        <v>2</v>
      </c>
      <c r="C78" s="690" t="s">
        <v>41</v>
      </c>
      <c r="I78" s="635"/>
      <c r="J78" s="635"/>
      <c r="K78" s="635"/>
      <c r="M78" s="647"/>
    </row>
    <row r="79" spans="1:14" x14ac:dyDescent="0.25">
      <c r="B79" s="691"/>
      <c r="C79" s="690" t="s">
        <v>42</v>
      </c>
      <c r="I79" s="635"/>
      <c r="J79" s="635"/>
      <c r="K79" s="635"/>
      <c r="L79" s="29">
        <v>-13097.150618790272</v>
      </c>
      <c r="M79" s="647"/>
      <c r="N79" s="29">
        <v>-8073.570006333297</v>
      </c>
    </row>
    <row r="80" spans="1:14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</row>
    <row r="81" spans="2:14" x14ac:dyDescent="0.25">
      <c r="C81" s="627" t="s">
        <v>9</v>
      </c>
      <c r="D81" s="627" t="s">
        <v>44</v>
      </c>
      <c r="I81" s="680" t="s">
        <v>37</v>
      </c>
      <c r="J81" s="635"/>
      <c r="K81" s="635"/>
      <c r="L81" s="29">
        <v>-18758.83886799806</v>
      </c>
      <c r="M81" s="699"/>
      <c r="N81" s="29">
        <v>-8643.4566389558295</v>
      </c>
    </row>
    <row r="82" spans="2:14" ht="9" customHeight="1" x14ac:dyDescent="0.25">
      <c r="I82" s="635"/>
      <c r="M82" s="647"/>
    </row>
    <row r="83" spans="2:14" x14ac:dyDescent="0.25">
      <c r="B83" s="627"/>
      <c r="I83" s="627" t="s">
        <v>31</v>
      </c>
      <c r="J83" s="696" t="s">
        <v>38</v>
      </c>
      <c r="K83" s="696"/>
      <c r="L83" s="10">
        <v>-1120.2871108128088</v>
      </c>
      <c r="M83" s="647"/>
      <c r="N83" s="10">
        <v>-1625.8654938768041</v>
      </c>
    </row>
    <row r="84" spans="2:14" x14ac:dyDescent="0.25">
      <c r="B84" s="627"/>
      <c r="I84" s="635"/>
      <c r="J84" s="698" t="s">
        <v>39</v>
      </c>
      <c r="K84" s="698"/>
      <c r="L84" s="10">
        <v>-6977.16273011455</v>
      </c>
      <c r="M84" s="647"/>
      <c r="N84" s="10">
        <v>-2528.7749366120329</v>
      </c>
    </row>
    <row r="85" spans="2:14" x14ac:dyDescent="0.25">
      <c r="B85" s="627"/>
      <c r="I85" s="635"/>
      <c r="J85" s="696" t="s">
        <v>40</v>
      </c>
      <c r="K85" s="696"/>
      <c r="L85" s="10">
        <v>-10661.3890270707</v>
      </c>
      <c r="M85" s="647"/>
      <c r="N85" s="10">
        <v>-4488.816208466993</v>
      </c>
    </row>
    <row r="86" spans="2:14" ht="13.5" customHeight="1" x14ac:dyDescent="0.25">
      <c r="B86" s="627"/>
      <c r="I86" s="635"/>
      <c r="J86" s="696"/>
      <c r="K86" s="696"/>
      <c r="M86" s="647"/>
    </row>
    <row r="87" spans="2:14" x14ac:dyDescent="0.25">
      <c r="B87" s="627"/>
      <c r="C87" s="627" t="s">
        <v>21</v>
      </c>
      <c r="D87" s="627" t="s">
        <v>45</v>
      </c>
      <c r="I87" s="680" t="s">
        <v>46</v>
      </c>
      <c r="J87" s="635"/>
      <c r="K87" s="635"/>
      <c r="L87" s="29">
        <v>5661.6882492077866</v>
      </c>
      <c r="M87" s="647"/>
      <c r="N87" s="29">
        <v>569.88663262253294</v>
      </c>
    </row>
    <row r="88" spans="2:14" ht="9" customHeight="1" x14ac:dyDescent="0.25">
      <c r="B88" s="627"/>
      <c r="I88" s="635"/>
      <c r="M88" s="647"/>
    </row>
    <row r="89" spans="2:14" x14ac:dyDescent="0.25">
      <c r="B89" s="627"/>
      <c r="I89" s="627" t="s">
        <v>31</v>
      </c>
      <c r="J89" s="696" t="s">
        <v>38</v>
      </c>
      <c r="K89" s="696"/>
      <c r="L89" s="10">
        <v>456.00224216744999</v>
      </c>
      <c r="M89" s="647"/>
      <c r="N89" s="10">
        <v>551.57743262253291</v>
      </c>
    </row>
    <row r="90" spans="2:14" x14ac:dyDescent="0.25">
      <c r="B90" s="627"/>
      <c r="I90" s="635"/>
      <c r="J90" s="698" t="s">
        <v>39</v>
      </c>
      <c r="K90" s="698"/>
      <c r="L90" s="10">
        <v>924.78857000000005</v>
      </c>
      <c r="M90" s="647"/>
      <c r="N90" s="10">
        <v>18.309200000000001</v>
      </c>
    </row>
    <row r="91" spans="2:14" x14ac:dyDescent="0.25">
      <c r="B91" s="627"/>
      <c r="I91" s="635"/>
      <c r="J91" s="696" t="s">
        <v>40</v>
      </c>
      <c r="K91" s="696"/>
      <c r="L91" s="10">
        <v>4280.8974370403375</v>
      </c>
      <c r="M91" s="647"/>
      <c r="N91" s="10">
        <v>0</v>
      </c>
    </row>
    <row r="92" spans="2:14" ht="12" customHeight="1" x14ac:dyDescent="0.25">
      <c r="B92" s="627"/>
      <c r="I92" s="635"/>
      <c r="J92" s="635"/>
      <c r="K92" s="635"/>
      <c r="M92" s="647"/>
    </row>
    <row r="93" spans="2:14" x14ac:dyDescent="0.25">
      <c r="B93" s="691">
        <v>3</v>
      </c>
      <c r="C93" s="690" t="s">
        <v>217</v>
      </c>
      <c r="L93" s="29">
        <v>-5456.3594801599502</v>
      </c>
      <c r="M93" s="699"/>
      <c r="N93" s="29">
        <v>-497.17371300000002</v>
      </c>
    </row>
    <row r="94" spans="2:14" ht="35.25" customHeight="1" x14ac:dyDescent="0.25">
      <c r="B94" s="627"/>
      <c r="C94" s="627" t="s">
        <v>218</v>
      </c>
      <c r="I94" s="680" t="s">
        <v>46</v>
      </c>
      <c r="J94" s="635"/>
      <c r="K94" s="635"/>
      <c r="L94" s="19">
        <v>-6060.0350766893052</v>
      </c>
      <c r="M94" s="692"/>
      <c r="N94" s="19">
        <v>0</v>
      </c>
    </row>
    <row r="95" spans="2:14" ht="18.75" customHeight="1" x14ac:dyDescent="0.25">
      <c r="B95" s="627"/>
      <c r="I95" s="627" t="s">
        <v>31</v>
      </c>
      <c r="J95" s="696" t="s">
        <v>38</v>
      </c>
      <c r="L95" s="10">
        <v>-5101.2206296920631</v>
      </c>
      <c r="N95" s="10">
        <v>0</v>
      </c>
    </row>
    <row r="96" spans="2:14" x14ac:dyDescent="0.25">
      <c r="B96" s="627"/>
      <c r="J96" s="698" t="s">
        <v>39</v>
      </c>
      <c r="L96" s="10">
        <v>-243.13087505238801</v>
      </c>
      <c r="N96" s="10">
        <v>0</v>
      </c>
    </row>
    <row r="97" spans="1:14" x14ac:dyDescent="0.25">
      <c r="B97" s="627"/>
      <c r="J97" s="696" t="s">
        <v>40</v>
      </c>
      <c r="L97" s="10">
        <v>-715.68357194485407</v>
      </c>
      <c r="N97" s="10">
        <v>0</v>
      </c>
    </row>
    <row r="98" spans="1:14" ht="9" customHeight="1" x14ac:dyDescent="0.25"/>
    <row r="99" spans="1:14" x14ac:dyDescent="0.25">
      <c r="C99" s="627" t="s">
        <v>219</v>
      </c>
      <c r="H99" s="630"/>
      <c r="I99" s="680" t="s">
        <v>46</v>
      </c>
      <c r="J99" s="635"/>
      <c r="K99" s="635"/>
      <c r="L99" s="19">
        <v>413.69059952935487</v>
      </c>
      <c r="M99" s="692"/>
      <c r="N99" s="19">
        <v>0</v>
      </c>
    </row>
    <row r="100" spans="1:14" ht="19.5" customHeight="1" x14ac:dyDescent="0.25">
      <c r="B100" s="627"/>
      <c r="I100" s="627" t="s">
        <v>31</v>
      </c>
      <c r="J100" s="696" t="s">
        <v>38</v>
      </c>
      <c r="L100" s="10">
        <v>413.69059952935487</v>
      </c>
      <c r="N100" s="10">
        <v>0</v>
      </c>
    </row>
    <row r="101" spans="1:14" x14ac:dyDescent="0.25">
      <c r="J101" s="698" t="s">
        <v>39</v>
      </c>
      <c r="L101" s="10">
        <v>0</v>
      </c>
      <c r="N101" s="10">
        <v>0</v>
      </c>
    </row>
    <row r="102" spans="1:14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N102" s="10">
        <v>0</v>
      </c>
    </row>
    <row r="103" spans="1:14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</row>
    <row r="104" spans="1:14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-149.44676699999999</v>
      </c>
      <c r="M104" s="692"/>
      <c r="N104" s="19">
        <v>-1267.2527809999999</v>
      </c>
    </row>
    <row r="105" spans="1:14" x14ac:dyDescent="0.25">
      <c r="A105" s="697"/>
      <c r="B105" s="635"/>
      <c r="I105" s="627" t="s">
        <v>31</v>
      </c>
      <c r="J105" s="696" t="s">
        <v>38</v>
      </c>
      <c r="L105" s="10">
        <v>-149.44676699999999</v>
      </c>
      <c r="N105" s="10">
        <v>-1267.2527809999999</v>
      </c>
    </row>
    <row r="106" spans="1:14" x14ac:dyDescent="0.25">
      <c r="A106" s="697"/>
      <c r="B106" s="635"/>
      <c r="J106" s="698" t="s">
        <v>39</v>
      </c>
      <c r="L106" s="10">
        <v>0</v>
      </c>
      <c r="N106" s="10">
        <v>0</v>
      </c>
    </row>
    <row r="107" spans="1:14" x14ac:dyDescent="0.25">
      <c r="A107" s="697"/>
      <c r="B107" s="635"/>
      <c r="J107" s="696" t="s">
        <v>40</v>
      </c>
      <c r="L107" s="10">
        <v>0</v>
      </c>
      <c r="N107" s="10">
        <v>0</v>
      </c>
    </row>
    <row r="108" spans="1:14" x14ac:dyDescent="0.25">
      <c r="A108" s="697"/>
      <c r="B108" s="635"/>
    </row>
    <row r="109" spans="1:14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339.43176399999999</v>
      </c>
      <c r="M109" s="692"/>
      <c r="N109" s="19">
        <v>770.07906800000001</v>
      </c>
    </row>
    <row r="110" spans="1:14" x14ac:dyDescent="0.25">
      <c r="A110" s="697"/>
      <c r="B110" s="635"/>
      <c r="I110" s="627" t="s">
        <v>31</v>
      </c>
      <c r="J110" s="696" t="s">
        <v>38</v>
      </c>
      <c r="L110" s="10">
        <v>339.43176399999999</v>
      </c>
      <c r="N110" s="10">
        <v>770.07906800000001</v>
      </c>
    </row>
    <row r="111" spans="1:14" x14ac:dyDescent="0.25">
      <c r="A111" s="697"/>
      <c r="B111" s="635"/>
      <c r="J111" s="698" t="s">
        <v>39</v>
      </c>
      <c r="L111" s="10">
        <v>0</v>
      </c>
      <c r="N111" s="10">
        <v>0</v>
      </c>
    </row>
    <row r="112" spans="1:14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N112" s="10">
        <v>0</v>
      </c>
    </row>
    <row r="113" spans="1:14" ht="42" customHeight="1" x14ac:dyDescent="0.25">
      <c r="B113" s="685" t="s">
        <v>47</v>
      </c>
      <c r="L113" s="19">
        <v>-18553.510098950221</v>
      </c>
      <c r="M113" s="692"/>
      <c r="N113" s="19">
        <v>-25970.256277235279</v>
      </c>
    </row>
    <row r="114" spans="1:14" x14ac:dyDescent="0.25">
      <c r="B114" s="685"/>
      <c r="L114" s="29"/>
      <c r="M114" s="679"/>
      <c r="N114" s="29"/>
    </row>
    <row r="115" spans="1:14" x14ac:dyDescent="0.25">
      <c r="B115" s="650"/>
    </row>
    <row r="116" spans="1:14" x14ac:dyDescent="0.25">
      <c r="B116" s="627"/>
    </row>
    <row r="117" spans="1:14" ht="17.25" customHeight="1" x14ac:dyDescent="0.25">
      <c r="B117" s="627"/>
    </row>
    <row r="118" spans="1:14" x14ac:dyDescent="0.25">
      <c r="A118" s="685" t="s">
        <v>84</v>
      </c>
      <c r="B118" s="627"/>
    </row>
    <row r="120" spans="1:14" x14ac:dyDescent="0.25">
      <c r="A120" s="651"/>
      <c r="B120" s="651"/>
      <c r="C120" s="683" t="s">
        <v>98</v>
      </c>
      <c r="D120" s="682">
        <v>42124</v>
      </c>
      <c r="I120" s="695" t="s">
        <v>1</v>
      </c>
      <c r="L120" s="17" t="s">
        <v>3</v>
      </c>
      <c r="M120" s="677"/>
      <c r="N120" s="17" t="s">
        <v>4</v>
      </c>
    </row>
    <row r="121" spans="1:14" x14ac:dyDescent="0.25">
      <c r="I121" s="680"/>
      <c r="J121" s="680"/>
      <c r="K121" s="680"/>
      <c r="L121" s="632"/>
      <c r="N121" s="632"/>
    </row>
    <row r="122" spans="1:14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</row>
    <row r="123" spans="1:14" x14ac:dyDescent="0.25">
      <c r="I123" s="635"/>
      <c r="J123" s="635"/>
      <c r="K123" s="635"/>
      <c r="M123" s="647"/>
    </row>
    <row r="124" spans="1:14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</row>
    <row r="125" spans="1:14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</row>
    <row r="126" spans="1:14" x14ac:dyDescent="0.25">
      <c r="I126" s="635"/>
      <c r="J126" s="635"/>
      <c r="K126" s="635"/>
      <c r="M126" s="647"/>
    </row>
    <row r="127" spans="1:14" x14ac:dyDescent="0.25">
      <c r="I127" s="635"/>
      <c r="J127" s="635"/>
      <c r="K127" s="635"/>
      <c r="M127" s="647"/>
    </row>
    <row r="128" spans="1:14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42124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5906.2279416372257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8904.434113327532</v>
      </c>
      <c r="M149" s="679"/>
      <c r="N149" s="62">
        <v>19777.903329805402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2412.6976495867661</v>
      </c>
      <c r="M151" s="679"/>
      <c r="N151" s="61">
        <v>785.95551772821216</v>
      </c>
    </row>
    <row r="152" spans="1:17" x14ac:dyDescent="0.25">
      <c r="I152" s="627" t="s">
        <v>66</v>
      </c>
      <c r="J152" s="612"/>
      <c r="K152" s="612"/>
      <c r="L152" s="41">
        <v>-12.10761300984881</v>
      </c>
      <c r="N152" s="41">
        <v>354.66640597152502</v>
      </c>
    </row>
    <row r="153" spans="1:17" x14ac:dyDescent="0.25">
      <c r="I153" s="627" t="s">
        <v>67</v>
      </c>
      <c r="J153" s="612"/>
      <c r="K153" s="612"/>
      <c r="L153" s="41">
        <v>2217.8646022171238</v>
      </c>
      <c r="N153" s="41">
        <v>429.53203059360879</v>
      </c>
    </row>
    <row r="154" spans="1:17" x14ac:dyDescent="0.25">
      <c r="I154" s="627" t="s">
        <v>68</v>
      </c>
      <c r="J154" s="612"/>
      <c r="K154" s="612"/>
      <c r="L154" s="41">
        <v>206.94066037949099</v>
      </c>
      <c r="N154" s="41">
        <v>1.7570811630782599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x14ac:dyDescent="0.25">
      <c r="I161" s="635"/>
      <c r="J161" s="635"/>
      <c r="K161" s="635"/>
      <c r="M161" s="647"/>
    </row>
    <row r="162" spans="1:14" x14ac:dyDescent="0.25">
      <c r="B162" s="650"/>
      <c r="I162" s="635"/>
      <c r="J162" s="635"/>
      <c r="K162" s="635"/>
      <c r="M162" s="647"/>
    </row>
    <row r="163" spans="1:14" x14ac:dyDescent="0.25">
      <c r="L163" s="627"/>
      <c r="M163" s="627"/>
      <c r="N163" s="627"/>
    </row>
    <row r="164" spans="1:14" ht="15" customHeight="1" x14ac:dyDescent="0.25">
      <c r="C164" s="650"/>
      <c r="J164" s="635"/>
      <c r="K164" s="635"/>
      <c r="L164" s="635"/>
      <c r="M164" s="75"/>
      <c r="N164" s="635"/>
    </row>
    <row r="165" spans="1:14" ht="15" customHeight="1" x14ac:dyDescent="0.25">
      <c r="C165" s="649"/>
      <c r="J165" s="635"/>
      <c r="K165" s="635"/>
      <c r="L165" s="134"/>
      <c r="M165" s="677"/>
      <c r="N165" s="134"/>
    </row>
    <row r="166" spans="1:14" ht="12.75" customHeight="1" x14ac:dyDescent="0.25">
      <c r="A166" s="650" t="s">
        <v>224</v>
      </c>
      <c r="C166" s="649"/>
      <c r="D166" s="651"/>
      <c r="G166" s="651"/>
      <c r="J166" s="635"/>
      <c r="K166" s="635"/>
      <c r="L166" s="635"/>
      <c r="M166" s="75"/>
      <c r="N166" s="635"/>
    </row>
    <row r="167" spans="1:14" x14ac:dyDescent="0.25">
      <c r="C167" s="649"/>
      <c r="J167" s="635"/>
      <c r="K167" s="635"/>
      <c r="L167" s="635"/>
      <c r="M167" s="75"/>
      <c r="N167" s="635"/>
    </row>
    <row r="168" spans="1:14" x14ac:dyDescent="0.25">
      <c r="C168" s="649"/>
      <c r="K168" s="635"/>
      <c r="L168" s="17" t="s">
        <v>3</v>
      </c>
      <c r="M168" s="677"/>
      <c r="N168" s="17" t="s">
        <v>4</v>
      </c>
    </row>
    <row r="169" spans="1:14" x14ac:dyDescent="0.25">
      <c r="C169" s="649"/>
      <c r="J169" s="676" t="s">
        <v>225</v>
      </c>
      <c r="K169" s="635"/>
      <c r="L169" s="526">
        <v>123228.1254914453</v>
      </c>
      <c r="M169" s="526"/>
      <c r="N169" s="526">
        <v>28256.557732189056</v>
      </c>
    </row>
    <row r="170" spans="1:14" x14ac:dyDescent="0.25">
      <c r="C170" s="649"/>
      <c r="J170" s="676" t="s">
        <v>226</v>
      </c>
      <c r="K170" s="635"/>
      <c r="L170" s="526">
        <v>2368.317430018139</v>
      </c>
      <c r="M170" s="526"/>
      <c r="N170" s="526">
        <v>785.95551772819806</v>
      </c>
    </row>
    <row r="171" spans="1:14" x14ac:dyDescent="0.25">
      <c r="C171" s="649"/>
      <c r="I171" s="676"/>
      <c r="J171" s="676" t="s">
        <v>227</v>
      </c>
      <c r="K171" s="635"/>
      <c r="L171" s="527">
        <v>-149.44676684500101</v>
      </c>
      <c r="M171" s="526"/>
      <c r="N171" s="527">
        <v>-1267.2527813652989</v>
      </c>
    </row>
    <row r="172" spans="1:14" x14ac:dyDescent="0.25">
      <c r="C172" s="649"/>
      <c r="J172" s="676" t="s">
        <v>228</v>
      </c>
      <c r="K172" s="635"/>
      <c r="L172" s="526">
        <v>125745.88968830844</v>
      </c>
      <c r="M172" s="526"/>
      <c r="N172" s="526">
        <v>30309.766031282554</v>
      </c>
    </row>
    <row r="173" spans="1:14" x14ac:dyDescent="0.25"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x14ac:dyDescent="0.25">
      <c r="C174" s="649"/>
      <c r="D174" s="612"/>
      <c r="E174" s="612"/>
      <c r="F174" s="612"/>
      <c r="L174" s="627"/>
      <c r="M174" s="627"/>
      <c r="N174" s="627"/>
    </row>
    <row r="175" spans="1:14" x14ac:dyDescent="0.25">
      <c r="C175" s="649"/>
      <c r="D175" s="375"/>
      <c r="E175" s="612"/>
      <c r="F175" s="612"/>
      <c r="L175" s="627"/>
      <c r="M175" s="75"/>
      <c r="N175" s="627"/>
    </row>
    <row r="176" spans="1:14" x14ac:dyDescent="0.25">
      <c r="D176" s="627" t="s">
        <v>229</v>
      </c>
      <c r="K176" s="635"/>
      <c r="L176" s="41"/>
      <c r="M176" s="41"/>
      <c r="N176" s="41"/>
    </row>
    <row r="177" spans="1:14" x14ac:dyDescent="0.25">
      <c r="D177" s="627" t="s">
        <v>230</v>
      </c>
      <c r="J177" s="644"/>
      <c r="K177" s="635"/>
      <c r="L177" s="41"/>
      <c r="M177" s="41"/>
      <c r="N177" s="41"/>
    </row>
    <row r="178" spans="1:14" x14ac:dyDescent="0.25">
      <c r="K178" s="635"/>
      <c r="L178" s="41"/>
      <c r="M178" s="41"/>
      <c r="N178" s="41"/>
    </row>
    <row r="179" spans="1:14" x14ac:dyDescent="0.25">
      <c r="K179" s="635"/>
      <c r="L179" s="41"/>
      <c r="M179" s="41"/>
      <c r="N179" s="41"/>
    </row>
    <row r="180" spans="1:14" x14ac:dyDescent="0.25">
      <c r="J180" s="635"/>
      <c r="K180" s="635"/>
      <c r="L180" s="75"/>
      <c r="M180" s="635"/>
      <c r="N180" s="75"/>
    </row>
    <row r="181" spans="1:14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</row>
    <row r="186" spans="1:14" x14ac:dyDescent="0.25">
      <c r="F186" s="63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5" fitToHeight="2" orientation="portrait" r:id="rId1"/>
  <headerFooter alignWithMargins="0"/>
  <rowBreaks count="1" manualBreakCount="1">
    <brk id="116" max="1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85546875" style="8" customWidth="1"/>
    <col min="12" max="12" width="17.5703125" style="10" customWidth="1"/>
    <col min="13" max="13" width="16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290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52824.528804525995</v>
      </c>
      <c r="N8" s="23">
        <v>42690.512532024572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42122.820721486183</v>
      </c>
      <c r="N10" s="29">
        <v>20797.559536381759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40355.131505703706</v>
      </c>
      <c r="N12" s="19">
        <v>8475.5483353800009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28057.414517365814</v>
      </c>
      <c r="M14" s="21"/>
      <c r="N14" s="19">
        <v>8475.5483353800009</v>
      </c>
    </row>
    <row r="15" spans="1:15" ht="15" customHeight="1" x14ac:dyDescent="0.25">
      <c r="D15" s="30" t="s">
        <v>12</v>
      </c>
      <c r="E15" s="31" t="s">
        <v>13</v>
      </c>
      <c r="L15" s="10">
        <v>27904.146997742006</v>
      </c>
      <c r="N15" s="10">
        <v>8377.024553199999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153.267519623808</v>
      </c>
      <c r="N19" s="10">
        <v>98.523782180000012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153.267519623808</v>
      </c>
      <c r="M21" s="34"/>
      <c r="N21" s="33">
        <v>98.523782180000012</v>
      </c>
    </row>
    <row r="22" spans="3:14" ht="21" customHeight="1" x14ac:dyDescent="0.25">
      <c r="D22" s="8" t="s">
        <v>20</v>
      </c>
      <c r="L22" s="19">
        <v>12297.71698833789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264.79615280544101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2781.8899595443904</v>
      </c>
      <c r="N24" s="10">
        <v>0</v>
      </c>
    </row>
    <row r="25" spans="3:14" ht="15" customHeight="1" x14ac:dyDescent="0.25">
      <c r="F25" s="32" t="s">
        <v>16</v>
      </c>
      <c r="L25" s="33">
        <v>2781.8899595443904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9251.0308759880609</v>
      </c>
      <c r="N27" s="10">
        <v>0</v>
      </c>
    </row>
    <row r="28" spans="3:14" ht="15" customHeight="1" x14ac:dyDescent="0.25">
      <c r="F28" s="32" t="s">
        <v>16</v>
      </c>
      <c r="L28" s="33">
        <v>2113.1336464902497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7137.8972294978093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1767.68921578248</v>
      </c>
      <c r="M32" s="21"/>
      <c r="N32" s="19">
        <v>12322.011201001758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159.96509028555195</v>
      </c>
      <c r="N34" s="10">
        <v>4.203442705135747</v>
      </c>
    </row>
    <row r="35" spans="2:16" x14ac:dyDescent="0.25">
      <c r="D35" s="30" t="s">
        <v>14</v>
      </c>
      <c r="E35" s="8" t="s">
        <v>23</v>
      </c>
      <c r="L35" s="10">
        <v>0.85271200000000003</v>
      </c>
      <c r="N35" s="10">
        <v>2465.4946883707994</v>
      </c>
    </row>
    <row r="36" spans="2:16" ht="15.75" customHeight="1" x14ac:dyDescent="0.25">
      <c r="F36" s="32" t="s">
        <v>16</v>
      </c>
      <c r="L36" s="35">
        <v>0.71571200000000001</v>
      </c>
      <c r="N36" s="35">
        <v>2465.4946883707994</v>
      </c>
    </row>
    <row r="37" spans="2:16" x14ac:dyDescent="0.25">
      <c r="F37" s="32" t="s">
        <v>17</v>
      </c>
      <c r="L37" s="35">
        <v>0.13700000000000001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1606.871413496928</v>
      </c>
      <c r="N39" s="10">
        <v>9852.3130699258236</v>
      </c>
    </row>
    <row r="40" spans="2:16" x14ac:dyDescent="0.25">
      <c r="F40" s="32" t="s">
        <v>16</v>
      </c>
      <c r="L40" s="35">
        <v>1554.2969580983042</v>
      </c>
      <c r="N40" s="35">
        <v>5441.2715384191706</v>
      </c>
    </row>
    <row r="41" spans="2:16" x14ac:dyDescent="0.25">
      <c r="F41" s="32" t="s">
        <v>17</v>
      </c>
      <c r="L41" s="35">
        <v>52.574455398623797</v>
      </c>
      <c r="N41" s="35">
        <v>4411.0415315066539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1135.06619241307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346.40959280441399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6488.8110065000001</v>
      </c>
      <c r="N49" s="29">
        <v>132.256536299</v>
      </c>
      <c r="P49" s="36"/>
    </row>
    <row r="50" spans="1:16" x14ac:dyDescent="0.25">
      <c r="C50" s="24"/>
      <c r="H50" s="14"/>
      <c r="I50" s="8" t="s">
        <v>29</v>
      </c>
      <c r="L50" s="37">
        <v>9975113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2731.42129132233</v>
      </c>
      <c r="N52" s="29">
        <v>21760.696459343817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11657.597007299999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1463.19280106728</v>
      </c>
      <c r="N55" s="10">
        <v>402.73970017316003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1565.7080131154</v>
      </c>
      <c r="M56" s="34"/>
      <c r="N56" s="33">
        <v>297.84331179060706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1268.22849025505</v>
      </c>
      <c r="N57" s="10">
        <v>9700.3597518706611</v>
      </c>
    </row>
    <row r="58" spans="1:16" s="44" customFormat="1" ht="15.75" customHeight="1" x14ac:dyDescent="0.2">
      <c r="G58" s="42" t="s">
        <v>32</v>
      </c>
      <c r="L58" s="33">
        <v>899.44256715274707</v>
      </c>
      <c r="M58" s="45"/>
      <c r="N58" s="33">
        <v>6053.472331667911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5.4834134470478766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5.4834134470478766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290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-68.221882027816321</v>
      </c>
      <c r="M68" s="47"/>
      <c r="N68" s="29">
        <v>-28521.052060076949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-67.5</v>
      </c>
      <c r="M70" s="47"/>
      <c r="N70" s="10">
        <v>-14837.96304038607</v>
      </c>
    </row>
    <row r="71" spans="1:14" x14ac:dyDescent="0.25">
      <c r="I71" s="13"/>
      <c r="J71" s="49" t="s">
        <v>39</v>
      </c>
      <c r="K71" s="49"/>
      <c r="L71" s="10">
        <v>-2.32667354524678E-2</v>
      </c>
      <c r="M71" s="47"/>
      <c r="N71" s="10">
        <v>-3550.6926662830801</v>
      </c>
    </row>
    <row r="72" spans="1:14" x14ac:dyDescent="0.25">
      <c r="I72" s="13"/>
      <c r="J72" s="48" t="s">
        <v>40</v>
      </c>
      <c r="K72" s="48"/>
      <c r="L72" s="10">
        <v>-0.69861529236385611</v>
      </c>
      <c r="M72" s="47"/>
      <c r="N72" s="10">
        <v>-10132.396353407801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-6766.5631019354696</v>
      </c>
      <c r="M75" s="47"/>
      <c r="N75" s="29">
        <v>-8383.7878059242194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-12236.33586361874</v>
      </c>
      <c r="M77" s="50"/>
      <c r="N77" s="29">
        <v>-8643.3327537530986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-2327.5654360325498</v>
      </c>
      <c r="M79" s="47"/>
      <c r="N79" s="10">
        <v>-1568.7654933926099</v>
      </c>
    </row>
    <row r="80" spans="1:14" x14ac:dyDescent="0.25">
      <c r="B80" s="8"/>
      <c r="I80" s="13"/>
      <c r="J80" s="49" t="s">
        <v>39</v>
      </c>
      <c r="K80" s="49"/>
      <c r="L80" s="10">
        <v>-1771.74002856228</v>
      </c>
      <c r="M80" s="47"/>
      <c r="N80" s="10">
        <v>-2718.2910721864901</v>
      </c>
    </row>
    <row r="81" spans="2:14" x14ac:dyDescent="0.25">
      <c r="B81" s="8"/>
      <c r="I81" s="13"/>
      <c r="J81" s="48" t="s">
        <v>40</v>
      </c>
      <c r="K81" s="48"/>
      <c r="L81" s="10">
        <v>-8137.0303990239117</v>
      </c>
      <c r="M81" s="47"/>
      <c r="N81" s="10">
        <v>-4356.2761881739998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5469.7727616832708</v>
      </c>
      <c r="M83" s="47"/>
      <c r="N83" s="29">
        <v>259.54494782888014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678.74847999999997</v>
      </c>
      <c r="M85" s="47"/>
      <c r="N85" s="10">
        <v>225.189558924338</v>
      </c>
    </row>
    <row r="86" spans="2:14" x14ac:dyDescent="0.25">
      <c r="B86" s="8"/>
      <c r="I86" s="13"/>
      <c r="J86" s="49" t="s">
        <v>39</v>
      </c>
      <c r="K86" s="49"/>
      <c r="L86" s="10">
        <v>839.61991999999998</v>
      </c>
      <c r="M86" s="47"/>
      <c r="N86" s="10">
        <v>34.355388904542103</v>
      </c>
    </row>
    <row r="87" spans="2:14" x14ac:dyDescent="0.25">
      <c r="B87" s="8"/>
      <c r="I87" s="13"/>
      <c r="J87" s="48" t="s">
        <v>40</v>
      </c>
      <c r="K87" s="48"/>
      <c r="L87" s="10">
        <v>3951.4043616832705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-4895.3355539270624</v>
      </c>
      <c r="M89" s="80"/>
      <c r="N89" s="19">
        <v>-51.87942673000002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-4820.4426159270624</v>
      </c>
      <c r="M90" s="80"/>
      <c r="N90" s="19">
        <v>-24.057700730000001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-4129.5684107555107</v>
      </c>
      <c r="N91" s="10">
        <v>-24.057700730000001</v>
      </c>
    </row>
    <row r="92" spans="2:14" x14ac:dyDescent="0.25">
      <c r="B92" s="8"/>
      <c r="J92" s="49" t="s">
        <v>39</v>
      </c>
      <c r="L92" s="10">
        <v>-690.87420517155192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-248.22633999999999</v>
      </c>
      <c r="M100" s="80"/>
      <c r="N100" s="19">
        <v>-352.82172700000001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-248.22633999999999</v>
      </c>
      <c r="N101" s="10">
        <v>-346.60065200000003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-1.8460749999999999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-4.375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173.33340200000001</v>
      </c>
      <c r="M105" s="80"/>
      <c r="N105" s="19">
        <v>325.000001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173.33340200000001</v>
      </c>
      <c r="N106" s="10">
        <v>325.000001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-11730.120537890349</v>
      </c>
      <c r="M109" s="80"/>
      <c r="N109" s="19">
        <v>-36956.71929273117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290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-391.61599999999999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-391.61599999999999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290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4718.6327816601397</v>
      </c>
      <c r="M158" s="52"/>
      <c r="N158" s="62">
        <v>23.295244910000001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1238.9864858419598</v>
      </c>
      <c r="M159" s="52"/>
      <c r="N159" s="62">
        <v>9604.8347029021897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1468.6762145143232</v>
      </c>
      <c r="M161" s="52"/>
      <c r="N161" s="61">
        <v>402.73970017316606</v>
      </c>
    </row>
    <row r="162" spans="1:14" x14ac:dyDescent="0.25">
      <c r="I162" s="8" t="s">
        <v>66</v>
      </c>
      <c r="J162" s="44"/>
      <c r="K162" s="44"/>
      <c r="L162" s="41">
        <v>-26.53190350130652</v>
      </c>
      <c r="N162" s="41">
        <v>182.18514914431401</v>
      </c>
    </row>
    <row r="163" spans="1:14" x14ac:dyDescent="0.25">
      <c r="I163" s="8" t="s">
        <v>67</v>
      </c>
      <c r="J163" s="44"/>
      <c r="K163" s="44"/>
      <c r="L163" s="41">
        <v>1463.6777089983555</v>
      </c>
      <c r="N163" s="41">
        <v>220.55455102885202</v>
      </c>
    </row>
    <row r="164" spans="1:14" x14ac:dyDescent="0.25">
      <c r="I164" s="8" t="s">
        <v>68</v>
      </c>
      <c r="J164" s="44"/>
      <c r="K164" s="44"/>
      <c r="L164" s="41">
        <v>31.530409017274405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51161.098974538538</v>
      </c>
      <c r="M179" s="95"/>
      <c r="N179" s="95">
        <v>41934.95110533142</v>
      </c>
    </row>
    <row r="180" spans="1:14" x14ac:dyDescent="0.25">
      <c r="C180" s="7"/>
      <c r="J180" s="94" t="s">
        <v>226</v>
      </c>
      <c r="K180" s="13"/>
      <c r="L180" s="95">
        <v>1463.19280106728</v>
      </c>
      <c r="M180" s="95"/>
      <c r="N180" s="95">
        <v>402.73970017316003</v>
      </c>
    </row>
    <row r="181" spans="1:14" x14ac:dyDescent="0.25">
      <c r="C181" s="7"/>
      <c r="I181" s="94"/>
      <c r="J181" s="94" t="s">
        <v>227</v>
      </c>
      <c r="K181" s="13"/>
      <c r="L181" s="96">
        <v>-200.237028920174</v>
      </c>
      <c r="M181" s="95"/>
      <c r="N181" s="96">
        <v>-352.82172651999997</v>
      </c>
    </row>
    <row r="182" spans="1:14" x14ac:dyDescent="0.25">
      <c r="C182" s="7"/>
      <c r="J182" s="94" t="s">
        <v>228</v>
      </c>
      <c r="K182" s="13"/>
      <c r="L182" s="95">
        <v>52824.528804525988</v>
      </c>
      <c r="M182" s="95"/>
      <c r="N182" s="95">
        <v>42690.512532024579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9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4" man="1"/>
    <brk id="63" max="16383" man="1"/>
    <brk id="111" max="16383" man="1"/>
    <brk id="136" max="16383" man="1"/>
    <brk id="184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2.42578125" style="8" customWidth="1"/>
    <col min="12" max="12" width="17.5703125" style="10" customWidth="1"/>
    <col min="13" max="13" width="14.85546875" style="11" customWidth="1"/>
    <col min="14" max="14" width="20.1406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291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53708.903504930699</v>
      </c>
      <c r="N8" s="23">
        <v>31291.455658633095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42541.201373588476</v>
      </c>
      <c r="N10" s="29">
        <v>20593.394355013406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40744.245018308698</v>
      </c>
      <c r="N12" s="19">
        <v>8457.3855025772991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28468.042372167507</v>
      </c>
      <c r="M14" s="21"/>
      <c r="N14" s="19">
        <v>8457.3855025772991</v>
      </c>
    </row>
    <row r="15" spans="1:15" ht="15" customHeight="1" x14ac:dyDescent="0.25">
      <c r="D15" s="30" t="s">
        <v>12</v>
      </c>
      <c r="E15" s="31" t="s">
        <v>13</v>
      </c>
      <c r="L15" s="10">
        <v>28315.399646229598</v>
      </c>
      <c r="N15" s="10">
        <v>8359.1685268872989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152.64272593791</v>
      </c>
      <c r="N19" s="10">
        <v>98.216975689999998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152.64272593791</v>
      </c>
      <c r="M21" s="34"/>
      <c r="N21" s="33">
        <v>98.216975689999998</v>
      </c>
    </row>
    <row r="22" spans="3:14" ht="21" customHeight="1" x14ac:dyDescent="0.25">
      <c r="D22" s="8" t="s">
        <v>20</v>
      </c>
      <c r="L22" s="19">
        <v>12276.202646141193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576.72709860438397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2234.4801228947395</v>
      </c>
      <c r="N24" s="10">
        <v>0</v>
      </c>
    </row>
    <row r="25" spans="3:14" ht="15" customHeight="1" x14ac:dyDescent="0.25">
      <c r="F25" s="32" t="s">
        <v>16</v>
      </c>
      <c r="L25" s="33">
        <v>2234.4801228947395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9464.9954246420712</v>
      </c>
      <c r="N27" s="10">
        <v>0</v>
      </c>
    </row>
    <row r="28" spans="3:14" ht="15" customHeight="1" x14ac:dyDescent="0.25">
      <c r="F28" s="32" t="s">
        <v>16</v>
      </c>
      <c r="L28" s="33">
        <v>2405.80927802324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7059.1861466188293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1796.9563552797786</v>
      </c>
      <c r="M32" s="21"/>
      <c r="N32" s="19">
        <v>12136.008852436109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163.39638322054779</v>
      </c>
      <c r="N34" s="10">
        <v>4.8526321202563469</v>
      </c>
    </row>
    <row r="35" spans="2:16" x14ac:dyDescent="0.25">
      <c r="D35" s="30" t="s">
        <v>14</v>
      </c>
      <c r="E35" s="8" t="s">
        <v>23</v>
      </c>
      <c r="L35" s="10">
        <v>1.5205024999999999</v>
      </c>
      <c r="N35" s="10">
        <v>2402.85287076034</v>
      </c>
    </row>
    <row r="36" spans="2:16" ht="15.75" customHeight="1" x14ac:dyDescent="0.25">
      <c r="F36" s="32" t="s">
        <v>16</v>
      </c>
      <c r="L36" s="35">
        <v>1.4195024999999997</v>
      </c>
      <c r="N36" s="35">
        <v>2402.85287076034</v>
      </c>
    </row>
    <row r="37" spans="2:16" x14ac:dyDescent="0.25">
      <c r="F37" s="32" t="s">
        <v>17</v>
      </c>
      <c r="L37" s="35">
        <v>0.10100000000000001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1632.0394695592308</v>
      </c>
      <c r="N39" s="10">
        <v>9728.3033495555119</v>
      </c>
    </row>
    <row r="40" spans="2:16" x14ac:dyDescent="0.25">
      <c r="F40" s="32" t="s">
        <v>16</v>
      </c>
      <c r="L40" s="35">
        <v>157.20398348161294</v>
      </c>
      <c r="N40" s="35">
        <v>5392.9236339343697</v>
      </c>
    </row>
    <row r="41" spans="2:16" x14ac:dyDescent="0.25">
      <c r="F41" s="32" t="s">
        <v>17</v>
      </c>
      <c r="L41" s="35">
        <v>1474.8354860776178</v>
      </c>
      <c r="N41" s="35">
        <v>4335.3797156211403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1133.0290842337201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345.78789001772202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6574.5159089999997</v>
      </c>
      <c r="N49" s="29">
        <v>134.01988993379999</v>
      </c>
      <c r="P49" s="36"/>
    </row>
    <row r="50" spans="1:16" x14ac:dyDescent="0.25">
      <c r="C50" s="24"/>
      <c r="H50" s="14"/>
      <c r="I50" s="8" t="s">
        <v>29</v>
      </c>
      <c r="L50" s="37">
        <v>9974990</v>
      </c>
      <c r="N50" s="37">
        <v>203396.22200000001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3114.3692480907803</v>
      </c>
      <c r="N52" s="29">
        <v>10564.041413685889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49.519953630000003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1240.80917869019</v>
      </c>
      <c r="N55" s="10">
        <v>212.86366822518903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1291.80565268339</v>
      </c>
      <c r="M56" s="34"/>
      <c r="N56" s="33">
        <v>155.01342627554601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1873.56006940059</v>
      </c>
      <c r="N57" s="10">
        <v>10301.657791830699</v>
      </c>
    </row>
    <row r="58" spans="1:16" s="44" customFormat="1" ht="15.75" customHeight="1" x14ac:dyDescent="0.2">
      <c r="G58" s="42" t="s">
        <v>32</v>
      </c>
      <c r="L58" s="33">
        <v>1669.0148033655601</v>
      </c>
      <c r="M58" s="45"/>
      <c r="N58" s="33">
        <v>6632.65040045151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291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-68.219262639534122</v>
      </c>
      <c r="M68" s="47"/>
      <c r="N68" s="29">
        <v>-17420.338015029196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-3271.1504082714205</v>
      </c>
    </row>
    <row r="71" spans="1:14" x14ac:dyDescent="0.25">
      <c r="I71" s="13"/>
      <c r="J71" s="49" t="s">
        <v>39</v>
      </c>
      <c r="K71" s="49"/>
      <c r="L71" s="10">
        <v>-67.5</v>
      </c>
      <c r="M71" s="47"/>
      <c r="N71" s="10">
        <v>-3772.2259346237797</v>
      </c>
    </row>
    <row r="72" spans="1:14" x14ac:dyDescent="0.25">
      <c r="I72" s="13"/>
      <c r="J72" s="48" t="s">
        <v>40</v>
      </c>
      <c r="K72" s="48"/>
      <c r="L72" s="10">
        <v>-0.71926263953411107</v>
      </c>
      <c r="M72" s="47"/>
      <c r="N72" s="10">
        <v>-10376.961672133999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-6562.8855846055449</v>
      </c>
      <c r="M75" s="47"/>
      <c r="N75" s="29">
        <v>-8435.8260540765114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-11940.768758252319</v>
      </c>
      <c r="M77" s="50"/>
      <c r="N77" s="29">
        <v>-8686.4954815736801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-762.63175198139015</v>
      </c>
      <c r="M79" s="47"/>
      <c r="N79" s="10">
        <v>-1193.7080208838702</v>
      </c>
    </row>
    <row r="80" spans="1:14" x14ac:dyDescent="0.25">
      <c r="B80" s="8"/>
      <c r="I80" s="13"/>
      <c r="J80" s="49" t="s">
        <v>39</v>
      </c>
      <c r="K80" s="49"/>
      <c r="L80" s="10">
        <v>-3165.7580012747599</v>
      </c>
      <c r="M80" s="47"/>
      <c r="N80" s="10">
        <v>-2236.8394182495899</v>
      </c>
    </row>
    <row r="81" spans="2:14" x14ac:dyDescent="0.25">
      <c r="B81" s="8"/>
      <c r="I81" s="13"/>
      <c r="J81" s="48" t="s">
        <v>40</v>
      </c>
      <c r="K81" s="48"/>
      <c r="L81" s="10">
        <v>-8012.3790049961699</v>
      </c>
      <c r="M81" s="47"/>
      <c r="N81" s="10">
        <v>-5255.94804244022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5377.8831736467746</v>
      </c>
      <c r="M83" s="47"/>
      <c r="N83" s="29">
        <v>250.6694274971691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433.33712634792397</v>
      </c>
      <c r="M85" s="47"/>
      <c r="N85" s="10">
        <v>217.809864105001</v>
      </c>
    </row>
    <row r="86" spans="2:14" x14ac:dyDescent="0.25">
      <c r="B86" s="8"/>
      <c r="I86" s="13"/>
      <c r="J86" s="49" t="s">
        <v>39</v>
      </c>
      <c r="K86" s="49"/>
      <c r="L86" s="10">
        <v>993.29375000000005</v>
      </c>
      <c r="M86" s="47"/>
      <c r="N86" s="10">
        <v>32.859563392168106</v>
      </c>
    </row>
    <row r="87" spans="2:14" x14ac:dyDescent="0.25">
      <c r="B87" s="8"/>
      <c r="I87" s="13"/>
      <c r="J87" s="48" t="s">
        <v>40</v>
      </c>
      <c r="K87" s="48"/>
      <c r="L87" s="10">
        <v>3951.25229729885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-6229.6367873266599</v>
      </c>
      <c r="M89" s="80"/>
      <c r="N89" s="19">
        <v>-140.4485942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-6127.2115743266604</v>
      </c>
      <c r="M90" s="80"/>
      <c r="N90" s="19">
        <v>-33.385567200000004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-4166.1763771053602</v>
      </c>
      <c r="N91" s="10">
        <v>-21.332867230000002</v>
      </c>
    </row>
    <row r="92" spans="2:14" x14ac:dyDescent="0.25">
      <c r="B92" s="8"/>
      <c r="J92" s="49" t="s">
        <v>39</v>
      </c>
      <c r="L92" s="10">
        <v>-1961.0351972213</v>
      </c>
      <c r="N92" s="10">
        <v>-12.052699970000001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-756.27666099999999</v>
      </c>
      <c r="M100" s="80"/>
      <c r="N100" s="19">
        <v>-448.06302699999998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-756.27666099999999</v>
      </c>
      <c r="N101" s="10">
        <v>-434.95796999999999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-8.7300570000000004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-4.375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653.851448</v>
      </c>
      <c r="M105" s="80"/>
      <c r="N105" s="19">
        <v>341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653.851448</v>
      </c>
      <c r="N106" s="10">
        <v>341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-12860.741634571739</v>
      </c>
      <c r="M109" s="80"/>
      <c r="N109" s="19">
        <v>-25996.61266330571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291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-390.19499999999999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-390.19499999999999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291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5983.1182992905005</v>
      </c>
      <c r="M158" s="52"/>
      <c r="N158" s="62">
        <v>32.556657909999998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1894.10901234627</v>
      </c>
      <c r="M159" s="52"/>
      <c r="N159" s="62">
        <v>10256.7072550008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1240.8091786902003</v>
      </c>
      <c r="M161" s="52"/>
      <c r="N161" s="61">
        <v>212.86366822522032</v>
      </c>
    </row>
    <row r="162" spans="1:14" x14ac:dyDescent="0.25">
      <c r="I162" s="8" t="s">
        <v>66</v>
      </c>
      <c r="J162" s="44"/>
      <c r="K162" s="44"/>
      <c r="L162" s="41">
        <v>-17.188360871819796</v>
      </c>
      <c r="N162" s="41">
        <v>12.521707197651301</v>
      </c>
    </row>
    <row r="163" spans="1:14" x14ac:dyDescent="0.25">
      <c r="I163" s="8" t="s">
        <v>67</v>
      </c>
      <c r="J163" s="44"/>
      <c r="K163" s="44"/>
      <c r="L163" s="41">
        <v>1229.4111060392856</v>
      </c>
      <c r="N163" s="41">
        <v>200.34196102756903</v>
      </c>
    </row>
    <row r="164" spans="1:14" x14ac:dyDescent="0.25">
      <c r="I164" s="8" t="s">
        <v>68</v>
      </c>
      <c r="J164" s="44"/>
      <c r="K164" s="44"/>
      <c r="L164" s="41">
        <v>28.586433522734399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51787.610301168206</v>
      </c>
      <c r="M179" s="95"/>
      <c r="N179" s="95">
        <v>30630.528964107911</v>
      </c>
    </row>
    <row r="180" spans="1:14" x14ac:dyDescent="0.25">
      <c r="C180" s="7"/>
      <c r="J180" s="94" t="s">
        <v>226</v>
      </c>
      <c r="K180" s="13"/>
      <c r="L180" s="95">
        <v>1240.80917869019</v>
      </c>
      <c r="M180" s="95"/>
      <c r="N180" s="95">
        <v>212.86366822518903</v>
      </c>
    </row>
    <row r="181" spans="1:14" x14ac:dyDescent="0.25">
      <c r="C181" s="7"/>
      <c r="I181" s="94"/>
      <c r="J181" s="94" t="s">
        <v>227</v>
      </c>
      <c r="K181" s="13"/>
      <c r="L181" s="96">
        <v>-680.48402507230605</v>
      </c>
      <c r="M181" s="95"/>
      <c r="N181" s="96">
        <v>-448.06302629999999</v>
      </c>
    </row>
    <row r="182" spans="1:14" x14ac:dyDescent="0.25">
      <c r="C182" s="7"/>
      <c r="J182" s="94" t="s">
        <v>228</v>
      </c>
      <c r="K182" s="13"/>
      <c r="L182" s="95">
        <v>53708.903504930706</v>
      </c>
      <c r="M182" s="95"/>
      <c r="N182" s="95">
        <v>31291.455658633098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20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140625" style="8" customWidth="1"/>
    <col min="12" max="12" width="17.5703125" style="10" customWidth="1"/>
    <col min="13" max="13" width="14.28515625" style="11" customWidth="1"/>
    <col min="14" max="14" width="21.710937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292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54845.110896696926</v>
      </c>
      <c r="N8" s="23">
        <v>31065.576124156032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43496.097097893653</v>
      </c>
      <c r="N10" s="29">
        <v>20547.230585240686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41623.329587130786</v>
      </c>
      <c r="N12" s="19">
        <v>8607.9824791800002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29804.936831499999</v>
      </c>
      <c r="M14" s="21"/>
      <c r="N14" s="19">
        <v>8607.9824791800002</v>
      </c>
    </row>
    <row r="15" spans="1:15" ht="15" customHeight="1" x14ac:dyDescent="0.25">
      <c r="D15" s="30" t="s">
        <v>12</v>
      </c>
      <c r="E15" s="31" t="s">
        <v>13</v>
      </c>
      <c r="L15" s="10">
        <v>29649.246167500001</v>
      </c>
      <c r="N15" s="10">
        <v>8509.3493086599992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155.690664</v>
      </c>
      <c r="N19" s="10">
        <v>98.633170519999993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155.690664</v>
      </c>
      <c r="M21" s="34"/>
      <c r="N21" s="33">
        <v>98.633170519999993</v>
      </c>
    </row>
    <row r="22" spans="3:14" ht="21" customHeight="1" x14ac:dyDescent="0.25">
      <c r="D22" s="8" t="s">
        <v>20</v>
      </c>
      <c r="L22" s="19">
        <v>11818.392755630786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378.76679190862706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1911.4460354524199</v>
      </c>
      <c r="N24" s="10">
        <v>0</v>
      </c>
    </row>
    <row r="25" spans="3:14" ht="15" customHeight="1" x14ac:dyDescent="0.25">
      <c r="F25" s="32" t="s">
        <v>16</v>
      </c>
      <c r="L25" s="33">
        <v>1911.4460354524199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9528.1799282697411</v>
      </c>
      <c r="N27" s="10">
        <v>0</v>
      </c>
    </row>
    <row r="28" spans="3:14" ht="15" customHeight="1" x14ac:dyDescent="0.25">
      <c r="F28" s="32" t="s">
        <v>16</v>
      </c>
      <c r="L28" s="33">
        <v>2303.3980123520305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7224.7819159177106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1872.7675107628691</v>
      </c>
      <c r="M32" s="21"/>
      <c r="N32" s="19">
        <v>11939.248106060684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158.97623466513602</v>
      </c>
      <c r="N34" s="10">
        <v>4.3195034398220731</v>
      </c>
    </row>
    <row r="35" spans="2:16" x14ac:dyDescent="0.25">
      <c r="D35" s="30" t="s">
        <v>14</v>
      </c>
      <c r="E35" s="8" t="s">
        <v>23</v>
      </c>
      <c r="L35" s="10">
        <v>289.74459388259345</v>
      </c>
      <c r="N35" s="10">
        <v>2382.5292457396963</v>
      </c>
    </row>
    <row r="36" spans="2:16" ht="15.75" customHeight="1" x14ac:dyDescent="0.25">
      <c r="F36" s="32" t="s">
        <v>16</v>
      </c>
      <c r="L36" s="35">
        <v>289.41887517259437</v>
      </c>
      <c r="N36" s="35">
        <v>2382.5292457396963</v>
      </c>
    </row>
    <row r="37" spans="2:16" x14ac:dyDescent="0.25">
      <c r="F37" s="32" t="s">
        <v>17</v>
      </c>
      <c r="L37" s="35">
        <v>0.32571870999908503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1424.0466822151395</v>
      </c>
      <c r="N39" s="10">
        <v>9552.3993568811657</v>
      </c>
    </row>
    <row r="40" spans="2:16" x14ac:dyDescent="0.25">
      <c r="F40" s="32" t="s">
        <v>16</v>
      </c>
      <c r="L40" s="35">
        <v>1127.7061805213452</v>
      </c>
      <c r="N40" s="35">
        <v>5337.3373643377709</v>
      </c>
    </row>
    <row r="41" spans="2:16" x14ac:dyDescent="0.25">
      <c r="F41" s="32" t="s">
        <v>17</v>
      </c>
      <c r="L41" s="35">
        <v>296.34050169379452</v>
      </c>
      <c r="N41" s="35">
        <v>4215.0619925433966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1191.2147007988301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373.07944173389802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6753.0682476020002</v>
      </c>
      <c r="N49" s="29">
        <v>159.491676641</v>
      </c>
      <c r="P49" s="36"/>
    </row>
    <row r="50" spans="1:16" x14ac:dyDescent="0.25">
      <c r="C50" s="24"/>
      <c r="H50" s="14"/>
      <c r="I50" s="8" t="s">
        <v>29</v>
      </c>
      <c r="L50" s="37">
        <v>9974990.0260000005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3031.6514086685402</v>
      </c>
      <c r="N52" s="29">
        <v>10358.853862274347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234.22818029294001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1206.93756373369</v>
      </c>
      <c r="N55" s="10">
        <v>107.80654991760899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1224.95115043893</v>
      </c>
      <c r="M56" s="34"/>
      <c r="N56" s="33">
        <v>88.170318983887995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1824.7138449348499</v>
      </c>
      <c r="N57" s="10">
        <v>10016.8191320638</v>
      </c>
    </row>
    <row r="58" spans="1:16" s="44" customFormat="1" ht="15.75" customHeight="1" x14ac:dyDescent="0.2">
      <c r="G58" s="42" t="s">
        <v>32</v>
      </c>
      <c r="L58" s="33">
        <v>1581.1681348848504</v>
      </c>
      <c r="M58" s="45"/>
      <c r="N58" s="33">
        <v>6926.0896977265602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-0.45889762239999998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-0.45889762239999998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292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-68.229579821951802</v>
      </c>
      <c r="M68" s="47"/>
      <c r="N68" s="29">
        <v>-17125.312525238867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-2659.4928780884597</v>
      </c>
    </row>
    <row r="71" spans="1:14" x14ac:dyDescent="0.25">
      <c r="I71" s="13"/>
      <c r="J71" s="49" t="s">
        <v>39</v>
      </c>
      <c r="K71" s="49"/>
      <c r="L71" s="10">
        <v>-67.5</v>
      </c>
      <c r="M71" s="47"/>
      <c r="N71" s="10">
        <v>-3193.65612272521</v>
      </c>
    </row>
    <row r="72" spans="1:14" x14ac:dyDescent="0.25">
      <c r="I72" s="13"/>
      <c r="J72" s="48" t="s">
        <v>40</v>
      </c>
      <c r="K72" s="48"/>
      <c r="L72" s="10">
        <v>-0.72957982195180593</v>
      </c>
      <c r="M72" s="47"/>
      <c r="N72" s="10">
        <v>-11272.163524425199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-6968.904807228987</v>
      </c>
      <c r="M75" s="47"/>
      <c r="N75" s="29">
        <v>-8442.3970977376594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-12318.098080538986</v>
      </c>
      <c r="M77" s="50"/>
      <c r="N77" s="29">
        <v>-8647.1085566404417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-1198.556636365927</v>
      </c>
      <c r="M79" s="47"/>
      <c r="N79" s="10">
        <v>-859.50957200445293</v>
      </c>
    </row>
    <row r="80" spans="1:14" x14ac:dyDescent="0.25">
      <c r="B80" s="8"/>
      <c r="I80" s="13"/>
      <c r="J80" s="49" t="s">
        <v>39</v>
      </c>
      <c r="K80" s="49"/>
      <c r="L80" s="10">
        <v>-2906.3004012607798</v>
      </c>
      <c r="M80" s="47"/>
      <c r="N80" s="10">
        <v>-1947.6647995241203</v>
      </c>
    </row>
    <row r="81" spans="2:14" x14ac:dyDescent="0.25">
      <c r="B81" s="8"/>
      <c r="I81" s="13"/>
      <c r="J81" s="48" t="s">
        <v>40</v>
      </c>
      <c r="K81" s="48"/>
      <c r="L81" s="10">
        <v>-8213.2410429122792</v>
      </c>
      <c r="M81" s="47"/>
      <c r="N81" s="10">
        <v>-5839.9341851118697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5349.1932733099993</v>
      </c>
      <c r="M83" s="47"/>
      <c r="N83" s="29">
        <v>204.71145890278351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378.40567331</v>
      </c>
      <c r="M85" s="47"/>
      <c r="N85" s="10">
        <v>171.48835824275503</v>
      </c>
    </row>
    <row r="86" spans="2:14" x14ac:dyDescent="0.25">
      <c r="B86" s="8"/>
      <c r="I86" s="13"/>
      <c r="J86" s="49" t="s">
        <v>39</v>
      </c>
      <c r="K86" s="49"/>
      <c r="L86" s="10">
        <v>1070.06576</v>
      </c>
      <c r="M86" s="47"/>
      <c r="N86" s="10">
        <v>33.2231006600285</v>
      </c>
    </row>
    <row r="87" spans="2:14" x14ac:dyDescent="0.25">
      <c r="B87" s="8"/>
      <c r="I87" s="13"/>
      <c r="J87" s="48" t="s">
        <v>40</v>
      </c>
      <c r="K87" s="48"/>
      <c r="L87" s="10">
        <v>3900.7218400000002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-6663.4553120082674</v>
      </c>
      <c r="M89" s="80"/>
      <c r="N89" s="19">
        <v>-173.28867284027194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-6714.9810810082672</v>
      </c>
      <c r="M90" s="80"/>
      <c r="N90" s="19">
        <v>-103.11957084027199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-5078.3777829845694</v>
      </c>
      <c r="N91" s="10">
        <v>-103.11957084027199</v>
      </c>
    </row>
    <row r="92" spans="2:14" x14ac:dyDescent="0.25">
      <c r="B92" s="8"/>
      <c r="J92" s="49" t="s">
        <v>39</v>
      </c>
      <c r="L92" s="10">
        <v>-1417.6986829434898</v>
      </c>
      <c r="N92" s="10">
        <v>0</v>
      </c>
    </row>
    <row r="93" spans="2:14" x14ac:dyDescent="0.25">
      <c r="B93" s="8"/>
      <c r="J93" s="48" t="s">
        <v>40</v>
      </c>
      <c r="L93" s="10">
        <v>-218.90461508020803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-589.77684699999998</v>
      </c>
      <c r="M100" s="80"/>
      <c r="N100" s="19">
        <v>-711.96458700000005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-589.77684699999998</v>
      </c>
      <c r="N101" s="10">
        <v>-705.74351200000001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-6.2210749999999999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641.30261599999994</v>
      </c>
      <c r="M105" s="80"/>
      <c r="N105" s="19">
        <v>641.79548499999999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641.30261599999994</v>
      </c>
      <c r="N106" s="10">
        <v>641.79548499999999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-13700.589699059206</v>
      </c>
      <c r="M109" s="80"/>
      <c r="N109" s="19">
        <v>-25740.9982958168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292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-395.79199999999997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-395.79199999999997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292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6573.6990564799999</v>
      </c>
      <c r="M158" s="52"/>
      <c r="N158" s="62">
        <v>102.85278685999999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1858.63650682</v>
      </c>
      <c r="M159" s="52"/>
      <c r="N159" s="62">
        <v>10085.9834519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1206.4786661113289</v>
      </c>
      <c r="M161" s="52"/>
      <c r="N161" s="61">
        <v>107.80654991761412</v>
      </c>
    </row>
    <row r="162" spans="1:14" x14ac:dyDescent="0.25">
      <c r="I162" s="8" t="s">
        <v>66</v>
      </c>
      <c r="J162" s="44"/>
      <c r="K162" s="44"/>
      <c r="L162" s="41">
        <v>-56.193222438081101</v>
      </c>
      <c r="N162" s="41">
        <v>-67.533469792888894</v>
      </c>
    </row>
    <row r="163" spans="1:14" x14ac:dyDescent="0.25">
      <c r="I163" s="8" t="s">
        <v>67</v>
      </c>
      <c r="J163" s="44"/>
      <c r="K163" s="44"/>
      <c r="L163" s="41">
        <v>1217.8368965794095</v>
      </c>
      <c r="N163" s="41">
        <v>175.34001971050301</v>
      </c>
    </row>
    <row r="164" spans="1:14" x14ac:dyDescent="0.25">
      <c r="I164" s="8" t="s">
        <v>68</v>
      </c>
      <c r="J164" s="44"/>
      <c r="K164" s="44"/>
      <c r="L164" s="41">
        <v>44.834991970000296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53314.764492480201</v>
      </c>
      <c r="M179" s="95"/>
      <c r="N179" s="95">
        <v>30245.804987828422</v>
      </c>
    </row>
    <row r="180" spans="1:14" x14ac:dyDescent="0.25">
      <c r="C180" s="7"/>
      <c r="J180" s="94" t="s">
        <v>226</v>
      </c>
      <c r="K180" s="13"/>
      <c r="L180" s="95">
        <v>1206.93756373369</v>
      </c>
      <c r="M180" s="95"/>
      <c r="N180" s="95">
        <v>107.80654991760899</v>
      </c>
    </row>
    <row r="181" spans="1:14" x14ac:dyDescent="0.25">
      <c r="C181" s="7"/>
      <c r="I181" s="94"/>
      <c r="J181" s="94" t="s">
        <v>227</v>
      </c>
      <c r="K181" s="13"/>
      <c r="L181" s="96">
        <v>-323.40884048302604</v>
      </c>
      <c r="M181" s="95"/>
      <c r="N181" s="96">
        <v>-711.96458640999992</v>
      </c>
    </row>
    <row r="182" spans="1:14" x14ac:dyDescent="0.25">
      <c r="C182" s="7"/>
      <c r="J182" s="94" t="s">
        <v>228</v>
      </c>
      <c r="K182" s="13"/>
      <c r="L182" s="95">
        <v>54845.110896696919</v>
      </c>
      <c r="M182" s="95"/>
      <c r="N182" s="95">
        <v>31065.576124156029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21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3" man="1"/>
    <brk id="63" max="16383" man="1"/>
    <brk id="111" max="16383" man="1"/>
    <brk id="136" max="16383" man="1"/>
    <brk id="184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topLeftCell="A174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293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12564.645610796291</v>
      </c>
      <c r="M8" s="41"/>
      <c r="N8" s="41">
        <v>7838.4867572997673</v>
      </c>
    </row>
    <row r="9" spans="1:15" x14ac:dyDescent="0.25">
      <c r="C9" s="7"/>
      <c r="J9" s="76" t="s">
        <v>123</v>
      </c>
      <c r="K9" s="13"/>
      <c r="L9" s="41">
        <v>26109.822964919542</v>
      </c>
      <c r="M9" s="41"/>
      <c r="N9" s="41">
        <v>20562.866385161171</v>
      </c>
    </row>
    <row r="10" spans="1:15" x14ac:dyDescent="0.25">
      <c r="C10" s="7"/>
      <c r="J10" s="8" t="s">
        <v>102</v>
      </c>
      <c r="K10" s="13"/>
      <c r="L10" s="41">
        <v>4207.3516799610397</v>
      </c>
      <c r="M10" s="41"/>
      <c r="N10" s="41">
        <v>1058.6535934530345</v>
      </c>
    </row>
    <row r="11" spans="1:15" x14ac:dyDescent="0.25">
      <c r="C11" s="7"/>
      <c r="J11" s="8" t="s">
        <v>103</v>
      </c>
      <c r="K11" s="13"/>
      <c r="L11" s="41">
        <v>7.7353178327652881</v>
      </c>
      <c r="M11" s="41"/>
      <c r="N11" s="41">
        <v>922.20210176747923</v>
      </c>
    </row>
    <row r="12" spans="1:15" x14ac:dyDescent="0.25">
      <c r="C12" s="7"/>
      <c r="J12" s="13" t="s">
        <v>104</v>
      </c>
      <c r="K12" s="13"/>
      <c r="L12" s="10">
        <v>1585.6289233997181</v>
      </c>
      <c r="M12" s="13"/>
    </row>
    <row r="13" spans="1:15" x14ac:dyDescent="0.25">
      <c r="C13" s="7"/>
      <c r="J13" s="8" t="s">
        <v>105</v>
      </c>
      <c r="L13" s="10">
        <v>6600.9552745805004</v>
      </c>
      <c r="N13" s="10">
        <v>155.89241072075001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51076.139771489848</v>
      </c>
      <c r="M15" s="61"/>
      <c r="N15" s="62">
        <v>30538.101248402199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-6126.4887725899971</v>
      </c>
      <c r="M19" s="41"/>
      <c r="N19" s="41">
        <v>-7839.8481643918421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-19669.907798058499</v>
      </c>
      <c r="M20" s="41"/>
      <c r="N20" s="41">
        <v>-20509.705268607486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-983.13153304819127</v>
      </c>
      <c r="M21" s="41"/>
      <c r="N21" s="41">
        <v>-1059.2007189463902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-2.1241264181612656</v>
      </c>
      <c r="M22" s="41"/>
      <c r="N22" s="41">
        <v>-919.7860004256496</v>
      </c>
    </row>
    <row r="23" spans="3:14" x14ac:dyDescent="0.25">
      <c r="I23" s="43"/>
      <c r="J23" s="8" t="s">
        <v>104</v>
      </c>
      <c r="L23" s="10">
        <v>-2889.0991833000003</v>
      </c>
    </row>
    <row r="24" spans="3:14" x14ac:dyDescent="0.25">
      <c r="I24" s="43"/>
      <c r="J24" s="13" t="s">
        <v>105</v>
      </c>
      <c r="K24" s="13"/>
      <c r="M24" s="13"/>
      <c r="N24" s="41">
        <v>-155.89241072074998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-29670.751413414851</v>
      </c>
      <c r="M26" s="61"/>
      <c r="N26" s="62">
        <v>-30484.432563092119</v>
      </c>
    </row>
    <row r="30" spans="3:14" x14ac:dyDescent="0.25">
      <c r="I30" s="30" t="s">
        <v>212</v>
      </c>
      <c r="J30" s="8" t="s">
        <v>213</v>
      </c>
      <c r="L30" s="10">
        <v>52915.41007550076</v>
      </c>
      <c r="N30" s="10">
        <v>27489.722765351875</v>
      </c>
    </row>
    <row r="31" spans="3:14" x14ac:dyDescent="0.25">
      <c r="J31" s="8" t="s">
        <v>214</v>
      </c>
      <c r="L31" s="10">
        <v>7.168501244901563</v>
      </c>
      <c r="N31" s="10">
        <v>3242.582587058132</v>
      </c>
    </row>
    <row r="32" spans="3:14" x14ac:dyDescent="0.25">
      <c r="L32" s="19">
        <v>52922.578576745662</v>
      </c>
      <c r="N32" s="19">
        <v>30732.305352410007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24" type="noConversion"/>
  <pageMargins left="0.75" right="0.75" top="1" bottom="1" header="0.5" footer="0.5"/>
  <pageSetup paperSize="9" scale="73" orientation="landscape" r:id="rId1"/>
  <headerFooter alignWithMargins="0"/>
  <rowBreaks count="1" manualBreakCount="1">
    <brk id="184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7109375" style="8" customWidth="1"/>
    <col min="12" max="12" width="17.5703125" style="10" customWidth="1"/>
    <col min="13" max="13" width="23.8554687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293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52922.578576939253</v>
      </c>
      <c r="N8" s="23">
        <v>30732.305352538911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41375.672652087684</v>
      </c>
      <c r="N10" s="29">
        <v>19606.950195631656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39193.861152393059</v>
      </c>
      <c r="N12" s="19">
        <v>8532.3396406899992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30164.797455</v>
      </c>
      <c r="M14" s="21"/>
      <c r="N14" s="19">
        <v>8532.3396406899992</v>
      </c>
    </row>
    <row r="15" spans="1:15" ht="15" customHeight="1" x14ac:dyDescent="0.25">
      <c r="D15" s="30" t="s">
        <v>12</v>
      </c>
      <c r="E15" s="31" t="s">
        <v>13</v>
      </c>
      <c r="L15" s="10">
        <v>30012.885075999999</v>
      </c>
      <c r="N15" s="10">
        <v>8433.9819619999998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151.91237899999999</v>
      </c>
      <c r="N19" s="10">
        <v>98.35767869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151.91237899999999</v>
      </c>
      <c r="M21" s="34"/>
      <c r="N21" s="33">
        <v>98.35767869</v>
      </c>
    </row>
    <row r="22" spans="3:14" ht="21" customHeight="1" x14ac:dyDescent="0.25">
      <c r="D22" s="8" t="s">
        <v>20</v>
      </c>
      <c r="L22" s="19">
        <v>9029.0636973930614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218.21340718217999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1910.87458271624</v>
      </c>
      <c r="N24" s="10">
        <v>0</v>
      </c>
    </row>
    <row r="25" spans="3:14" ht="15" customHeight="1" x14ac:dyDescent="0.25">
      <c r="F25" s="32" t="s">
        <v>16</v>
      </c>
      <c r="L25" s="33">
        <v>1910.87458271624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6899.9757074946401</v>
      </c>
      <c r="N27" s="10">
        <v>0</v>
      </c>
    </row>
    <row r="28" spans="3:14" ht="15" customHeight="1" x14ac:dyDescent="0.25">
      <c r="F28" s="32" t="s">
        <v>16</v>
      </c>
      <c r="L28" s="33">
        <v>1635.5837446949602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5264.3919627996802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2181.8114996946233</v>
      </c>
      <c r="M32" s="21"/>
      <c r="N32" s="19">
        <v>11074.610554941657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161.88523460122641</v>
      </c>
      <c r="N34" s="10">
        <v>4.4895655929214611</v>
      </c>
    </row>
    <row r="35" spans="2:16" x14ac:dyDescent="0.25">
      <c r="D35" s="30" t="s">
        <v>14</v>
      </c>
      <c r="E35" s="8" t="s">
        <v>23</v>
      </c>
      <c r="L35" s="10">
        <v>251.41368713000003</v>
      </c>
      <c r="N35" s="10">
        <v>1945.9959830027503</v>
      </c>
    </row>
    <row r="36" spans="2:16" ht="15.75" customHeight="1" x14ac:dyDescent="0.25">
      <c r="F36" s="32" t="s">
        <v>16</v>
      </c>
      <c r="L36" s="35">
        <v>251.31368713000003</v>
      </c>
      <c r="N36" s="35">
        <v>1945.9959830027503</v>
      </c>
    </row>
    <row r="37" spans="2:16" x14ac:dyDescent="0.25">
      <c r="F37" s="32" t="s">
        <v>17</v>
      </c>
      <c r="L37" s="35">
        <v>0.1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1768.512577963397</v>
      </c>
      <c r="N39" s="10">
        <v>9124.1250063459847</v>
      </c>
    </row>
    <row r="40" spans="2:16" x14ac:dyDescent="0.25">
      <c r="F40" s="32" t="s">
        <v>16</v>
      </c>
      <c r="L40" s="35">
        <v>1311.0011558722238</v>
      </c>
      <c r="N40" s="35">
        <v>4370.0575692141101</v>
      </c>
    </row>
    <row r="41" spans="2:16" x14ac:dyDescent="0.25">
      <c r="F41" s="32" t="s">
        <v>17</v>
      </c>
      <c r="L41" s="35">
        <v>457.51142209117307</v>
      </c>
      <c r="N41" s="35">
        <v>4754.0674371318746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1203.8923481489501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381.736575250768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6600.9552745805004</v>
      </c>
      <c r="N49" s="29">
        <v>155.89241072075001</v>
      </c>
      <c r="P49" s="36"/>
    </row>
    <row r="50" spans="1:16" x14ac:dyDescent="0.25">
      <c r="C50" s="24"/>
      <c r="H50" s="14"/>
      <c r="I50" s="8" t="s">
        <v>29</v>
      </c>
      <c r="L50" s="37">
        <v>9974998.5260000005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3360.3217268713597</v>
      </c>
      <c r="N52" s="29">
        <v>10969.462746186508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645.27959075432807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1158.7137283726001</v>
      </c>
      <c r="N55" s="10">
        <v>89.668299007781812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1193.5313133930699</v>
      </c>
      <c r="M56" s="34"/>
      <c r="N56" s="33">
        <v>72.503992596095188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2201.6079984987596</v>
      </c>
      <c r="N57" s="10">
        <v>10234.514856424399</v>
      </c>
    </row>
    <row r="58" spans="1:16" s="44" customFormat="1" ht="15.75" customHeight="1" x14ac:dyDescent="0.2">
      <c r="G58" s="42" t="s">
        <v>32</v>
      </c>
      <c r="L58" s="33">
        <v>1968.90649420823</v>
      </c>
      <c r="M58" s="45"/>
      <c r="N58" s="33">
        <v>6420.4958545233303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1.7052672E-3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1.7052672E-3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293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-69.14154566582171</v>
      </c>
      <c r="M68" s="47"/>
      <c r="N68" s="29">
        <v>-17516.245047341101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-0.238855979360169</v>
      </c>
      <c r="M70" s="47"/>
      <c r="N70" s="10">
        <v>-3634.2939712991083</v>
      </c>
    </row>
    <row r="71" spans="1:14" x14ac:dyDescent="0.25">
      <c r="I71" s="13"/>
      <c r="J71" s="49" t="s">
        <v>39</v>
      </c>
      <c r="K71" s="49"/>
      <c r="L71" s="10">
        <v>-0.69107138415915492</v>
      </c>
      <c r="M71" s="47"/>
      <c r="N71" s="10">
        <v>-2674.53596956109</v>
      </c>
    </row>
    <row r="72" spans="1:14" x14ac:dyDescent="0.25">
      <c r="I72" s="13"/>
      <c r="J72" s="48" t="s">
        <v>40</v>
      </c>
      <c r="K72" s="48"/>
      <c r="L72" s="10">
        <v>-68.211618302302384</v>
      </c>
      <c r="M72" s="47"/>
      <c r="N72" s="10">
        <v>-11207.415106480901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-6114.3938479334302</v>
      </c>
      <c r="M75" s="47"/>
      <c r="N75" s="29">
        <v>-7744.0472443179287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-11540.953408412159</v>
      </c>
      <c r="M77" s="50"/>
      <c r="N77" s="29">
        <v>-7959.9360937198599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-636.69601032304092</v>
      </c>
      <c r="M79" s="47"/>
      <c r="N79" s="10">
        <v>-1096.7721473341101</v>
      </c>
    </row>
    <row r="80" spans="1:14" x14ac:dyDescent="0.25">
      <c r="B80" s="8"/>
      <c r="I80" s="13"/>
      <c r="J80" s="49" t="s">
        <v>39</v>
      </c>
      <c r="K80" s="49"/>
      <c r="L80" s="10">
        <v>-1639.59833693017</v>
      </c>
      <c r="M80" s="47"/>
      <c r="N80" s="10">
        <v>-1079.3588908596698</v>
      </c>
    </row>
    <row r="81" spans="2:14" x14ac:dyDescent="0.25">
      <c r="B81" s="8"/>
      <c r="I81" s="13"/>
      <c r="J81" s="48" t="s">
        <v>40</v>
      </c>
      <c r="K81" s="48"/>
      <c r="L81" s="10">
        <v>-9264.659061158949</v>
      </c>
      <c r="M81" s="47"/>
      <c r="N81" s="10">
        <v>-5783.8050555260797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5426.5595604787295</v>
      </c>
      <c r="M83" s="47"/>
      <c r="N83" s="29">
        <v>215.88884940193182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546.47516047872898</v>
      </c>
      <c r="M85" s="47"/>
      <c r="N85" s="10">
        <v>184.16088165195302</v>
      </c>
    </row>
    <row r="86" spans="2:14" x14ac:dyDescent="0.25">
      <c r="B86" s="8"/>
      <c r="I86" s="13"/>
      <c r="J86" s="49" t="s">
        <v>39</v>
      </c>
      <c r="K86" s="49"/>
      <c r="L86" s="10">
        <v>772.7704</v>
      </c>
      <c r="M86" s="47"/>
      <c r="N86" s="10">
        <v>31.727967749978799</v>
      </c>
    </row>
    <row r="87" spans="2:14" x14ac:dyDescent="0.25">
      <c r="B87" s="8"/>
      <c r="I87" s="13"/>
      <c r="J87" s="48" t="s">
        <v>40</v>
      </c>
      <c r="K87" s="48"/>
      <c r="L87" s="10">
        <v>4107.3140000000003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-5795.8627418819024</v>
      </c>
      <c r="M89" s="80"/>
      <c r="N89" s="19">
        <v>-226.79637811225598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-5917.3715128819031</v>
      </c>
      <c r="M90" s="80"/>
      <c r="N90" s="19">
        <v>-150.260573112256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-4310.7729635773894</v>
      </c>
      <c r="N91" s="10">
        <v>-77.668426161088007</v>
      </c>
    </row>
    <row r="92" spans="2:14" x14ac:dyDescent="0.25">
      <c r="B92" s="8"/>
      <c r="J92" s="49" t="s">
        <v>39</v>
      </c>
      <c r="L92" s="10">
        <v>-1260.9405907140499</v>
      </c>
      <c r="N92" s="10">
        <v>-72.592146951168004</v>
      </c>
    </row>
    <row r="93" spans="2:14" x14ac:dyDescent="0.25">
      <c r="B93" s="8"/>
      <c r="J93" s="48" t="s">
        <v>40</v>
      </c>
      <c r="L93" s="10">
        <v>-345.65795859046403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-889.73088399999995</v>
      </c>
      <c r="M100" s="80"/>
      <c r="N100" s="19">
        <v>-104.535805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-889.73088399999995</v>
      </c>
      <c r="N101" s="10">
        <v>-93.939729999999997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-4.375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-6.2210749999999999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1011.239655</v>
      </c>
      <c r="M105" s="80"/>
      <c r="N105" s="19">
        <v>28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1011.239655</v>
      </c>
      <c r="N106" s="10">
        <v>28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-11979.398135481155</v>
      </c>
      <c r="M109" s="80"/>
      <c r="N109" s="19">
        <v>-25487.088669771285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293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-386.048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-386.048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293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5800.7622068093297</v>
      </c>
      <c r="M158" s="52"/>
      <c r="N158" s="62">
        <v>147.71106659918399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2248.0255935548103</v>
      </c>
      <c r="M159" s="52"/>
      <c r="N159" s="62">
        <v>10507.5439677056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1158.7154336397316</v>
      </c>
      <c r="M161" s="52"/>
      <c r="N161" s="61">
        <v>89.668299007758705</v>
      </c>
    </row>
    <row r="162" spans="1:14" x14ac:dyDescent="0.25">
      <c r="I162" s="8" t="s">
        <v>66</v>
      </c>
      <c r="J162" s="44"/>
      <c r="K162" s="44"/>
      <c r="L162" s="41">
        <v>-32.1699579572185</v>
      </c>
      <c r="N162" s="41">
        <v>-62.102328386412303</v>
      </c>
    </row>
    <row r="163" spans="1:14" x14ac:dyDescent="0.25">
      <c r="I163" s="8" t="s">
        <v>67</v>
      </c>
      <c r="J163" s="44"/>
      <c r="K163" s="44"/>
      <c r="L163" s="41">
        <v>1184.4167294395302</v>
      </c>
      <c r="N163" s="41">
        <v>151.77062739417099</v>
      </c>
    </row>
    <row r="164" spans="1:14" x14ac:dyDescent="0.25">
      <c r="I164" s="8" t="s">
        <v>68</v>
      </c>
      <c r="J164" s="44"/>
      <c r="K164" s="44"/>
      <c r="L164" s="41">
        <v>6.4686621574199199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51076.139771683462</v>
      </c>
      <c r="M179" s="95"/>
      <c r="N179" s="95">
        <v>30538.101248531133</v>
      </c>
    </row>
    <row r="180" spans="1:14" x14ac:dyDescent="0.25">
      <c r="C180" s="7"/>
      <c r="J180" s="94" t="s">
        <v>226</v>
      </c>
      <c r="K180" s="13"/>
      <c r="L180" s="95">
        <v>1158.7137283726001</v>
      </c>
      <c r="M180" s="95"/>
      <c r="N180" s="95">
        <v>89.668299007781812</v>
      </c>
    </row>
    <row r="181" spans="1:14" x14ac:dyDescent="0.25">
      <c r="C181" s="7"/>
      <c r="I181" s="94"/>
      <c r="J181" s="94" t="s">
        <v>227</v>
      </c>
      <c r="K181" s="13"/>
      <c r="L181" s="96">
        <v>-687.72507688320297</v>
      </c>
      <c r="M181" s="95"/>
      <c r="N181" s="96">
        <v>-104.535805</v>
      </c>
    </row>
    <row r="182" spans="1:14" x14ac:dyDescent="0.25">
      <c r="C182" s="7"/>
      <c r="J182" s="94" t="s">
        <v>228</v>
      </c>
      <c r="K182" s="13"/>
      <c r="L182" s="95">
        <v>52922.578576939261</v>
      </c>
      <c r="M182" s="95"/>
      <c r="N182" s="95">
        <v>30732.305352538915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22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24" type="noConversion"/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6" manualBreakCount="6">
    <brk id="43" max="16383" man="1"/>
    <brk id="63" max="16383" man="1"/>
    <brk id="109" max="16383" man="1"/>
    <brk id="138" max="16383" man="1"/>
    <brk id="172" max="16383" man="1"/>
    <brk id="184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11.140625" style="8" customWidth="1"/>
    <col min="12" max="12" width="17.5703125" style="10" customWidth="1"/>
    <col min="13" max="13" width="18.7109375" style="11" customWidth="1"/>
    <col min="14" max="14" width="25.1406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11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294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53661.223818453749</v>
      </c>
      <c r="N8" s="23">
        <v>28492.454637810508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41680.266548801985</v>
      </c>
      <c r="N10" s="29">
        <v>17835.347870319165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39850.065396271042</v>
      </c>
      <c r="N12" s="19">
        <v>6467.5759295625694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30204.331987619582</v>
      </c>
      <c r="M14" s="21"/>
      <c r="N14" s="19">
        <v>6467.5759295625694</v>
      </c>
    </row>
    <row r="15" spans="1:15" ht="15" customHeight="1" x14ac:dyDescent="0.25">
      <c r="D15" s="30" t="s">
        <v>12</v>
      </c>
      <c r="E15" s="31" t="s">
        <v>13</v>
      </c>
      <c r="L15" s="10">
        <v>29944.402764000599</v>
      </c>
      <c r="N15" s="10">
        <v>6467.5759295625694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259.92922361898599</v>
      </c>
      <c r="N19" s="10">
        <v>-3.7252902984619092E-15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259.92922361898599</v>
      </c>
      <c r="M21" s="34"/>
      <c r="N21" s="33">
        <v>-3.7252902984619092E-15</v>
      </c>
    </row>
    <row r="22" spans="3:14" ht="21" customHeight="1" x14ac:dyDescent="0.25">
      <c r="D22" s="8" t="s">
        <v>20</v>
      </c>
      <c r="L22" s="19">
        <v>9645.733408651462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301.647795128746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2302.3047482859602</v>
      </c>
      <c r="N24" s="10">
        <v>0</v>
      </c>
    </row>
    <row r="25" spans="3:14" ht="15" customHeight="1" x14ac:dyDescent="0.25">
      <c r="F25" s="32" t="s">
        <v>16</v>
      </c>
      <c r="L25" s="33">
        <v>2302.3047482859602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7041.7808652367567</v>
      </c>
      <c r="N27" s="10">
        <v>0</v>
      </c>
    </row>
    <row r="28" spans="3:14" ht="15" customHeight="1" x14ac:dyDescent="0.25">
      <c r="F28" s="32" t="s">
        <v>16</v>
      </c>
      <c r="L28" s="33">
        <v>946.80987677626501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6094.9709884604908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1830.2011525309431</v>
      </c>
      <c r="M32" s="21"/>
      <c r="N32" s="19">
        <v>11367.771940756595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173.01519949740751</v>
      </c>
      <c r="N34" s="10">
        <v>4.4094457701311303</v>
      </c>
    </row>
    <row r="35" spans="2:16" x14ac:dyDescent="0.25">
      <c r="D35" s="30" t="s">
        <v>14</v>
      </c>
      <c r="E35" s="8" t="s">
        <v>23</v>
      </c>
      <c r="L35" s="10">
        <v>7.3988250000000004</v>
      </c>
      <c r="N35" s="10">
        <v>2177.2681409076099</v>
      </c>
    </row>
    <row r="36" spans="2:16" ht="15.75" customHeight="1" x14ac:dyDescent="0.25">
      <c r="F36" s="32" t="s">
        <v>16</v>
      </c>
      <c r="L36" s="35">
        <v>6.9368249999999998</v>
      </c>
      <c r="N36" s="35">
        <v>2177.2681409076099</v>
      </c>
    </row>
    <row r="37" spans="2:16" x14ac:dyDescent="0.25">
      <c r="F37" s="32" t="s">
        <v>17</v>
      </c>
      <c r="L37" s="35">
        <v>0.46200000000000002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1649.7871280335355</v>
      </c>
      <c r="N39" s="10">
        <v>9186.0943540788539</v>
      </c>
    </row>
    <row r="40" spans="2:16" x14ac:dyDescent="0.25">
      <c r="F40" s="32" t="s">
        <v>16</v>
      </c>
      <c r="L40" s="35">
        <v>1539.5676688357119</v>
      </c>
      <c r="N40" s="35">
        <v>4237.9029736336997</v>
      </c>
    </row>
    <row r="41" spans="2:16" x14ac:dyDescent="0.25">
      <c r="F41" s="32" t="s">
        <v>17</v>
      </c>
      <c r="L41" s="35">
        <v>110.21945919782364</v>
      </c>
      <c r="N41" s="35">
        <v>4948.1913804451542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1211.5695368669401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374.33502216551295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6625.3940209692009</v>
      </c>
      <c r="N49" s="29">
        <v>156.45937111019998</v>
      </c>
      <c r="P49" s="36"/>
    </row>
    <row r="50" spans="1:16" x14ac:dyDescent="0.25">
      <c r="C50" s="24"/>
      <c r="H50" s="14"/>
      <c r="I50" s="8" t="s">
        <v>29</v>
      </c>
      <c r="L50" s="37">
        <v>9974998.5260000005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3769.6586896501103</v>
      </c>
      <c r="N52" s="29">
        <v>10500.647396381142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243.88455640700002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1430.40268120772</v>
      </c>
      <c r="N55" s="10">
        <v>99.2170089095424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1415.2489559168403</v>
      </c>
      <c r="M56" s="34"/>
      <c r="N56" s="33">
        <v>66.01021949049661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2339.2560084423899</v>
      </c>
      <c r="N57" s="10">
        <v>10157.545831064601</v>
      </c>
    </row>
    <row r="58" spans="1:16" s="44" customFormat="1" ht="15.75" customHeight="1" x14ac:dyDescent="0.2">
      <c r="G58" s="42" t="s">
        <v>32</v>
      </c>
      <c r="L58" s="33">
        <v>1735.64946047646</v>
      </c>
      <c r="M58" s="45"/>
      <c r="N58" s="33">
        <v>6853.3202732308109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294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-69.580456342504206</v>
      </c>
      <c r="M68" s="47"/>
      <c r="N68" s="29">
        <v>-17439.435709475732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-0.45111868606627403</v>
      </c>
      <c r="M70" s="47"/>
      <c r="N70" s="10">
        <v>-3385.180455745282</v>
      </c>
    </row>
    <row r="71" spans="1:14" x14ac:dyDescent="0.25">
      <c r="I71" s="13"/>
      <c r="J71" s="49" t="s">
        <v>39</v>
      </c>
      <c r="K71" s="49"/>
      <c r="L71" s="10">
        <v>-0.92301158760372803</v>
      </c>
      <c r="M71" s="47"/>
      <c r="N71" s="10">
        <v>-3331.4859357288506</v>
      </c>
    </row>
    <row r="72" spans="1:14" x14ac:dyDescent="0.25">
      <c r="I72" s="13"/>
      <c r="J72" s="48" t="s">
        <v>40</v>
      </c>
      <c r="K72" s="48"/>
      <c r="L72" s="10">
        <v>-68.206326068834201</v>
      </c>
      <c r="M72" s="47"/>
      <c r="N72" s="10">
        <v>-10722.769318001598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-6603.9729987118162</v>
      </c>
      <c r="M75" s="47"/>
      <c r="N75" s="29">
        <v>-7509.9805192960102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-12251.150908513238</v>
      </c>
      <c r="M77" s="50"/>
      <c r="N77" s="29">
        <v>-7705.7200383784802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-1389.71533155828</v>
      </c>
      <c r="M79" s="47"/>
      <c r="N79" s="10">
        <v>-724.43065973927298</v>
      </c>
    </row>
    <row r="80" spans="1:14" x14ac:dyDescent="0.25">
      <c r="B80" s="8"/>
      <c r="I80" s="13"/>
      <c r="J80" s="49" t="s">
        <v>39</v>
      </c>
      <c r="K80" s="49"/>
      <c r="L80" s="10">
        <v>-1515.70444440899</v>
      </c>
      <c r="M80" s="47"/>
      <c r="N80" s="10">
        <v>-999.5422938438569</v>
      </c>
    </row>
    <row r="81" spans="2:14" x14ac:dyDescent="0.25">
      <c r="B81" s="8"/>
      <c r="I81" s="13"/>
      <c r="J81" s="48" t="s">
        <v>40</v>
      </c>
      <c r="K81" s="48"/>
      <c r="L81" s="10">
        <v>-9345.7311325459686</v>
      </c>
      <c r="M81" s="47"/>
      <c r="N81" s="10">
        <v>-5981.74708479535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5647.1779098014231</v>
      </c>
      <c r="M83" s="47"/>
      <c r="N83" s="29">
        <v>195.7395190824698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658.02197134933499</v>
      </c>
      <c r="M85" s="47"/>
      <c r="N85" s="10">
        <v>158.68871199086999</v>
      </c>
    </row>
    <row r="86" spans="2:14" x14ac:dyDescent="0.25">
      <c r="B86" s="8"/>
      <c r="I86" s="13"/>
      <c r="J86" s="49" t="s">
        <v>39</v>
      </c>
      <c r="K86" s="49"/>
      <c r="L86" s="10">
        <v>890.58938845208797</v>
      </c>
      <c r="M86" s="47"/>
      <c r="N86" s="10">
        <v>37.0508070915998</v>
      </c>
    </row>
    <row r="87" spans="2:14" x14ac:dyDescent="0.25">
      <c r="B87" s="8"/>
      <c r="I87" s="13"/>
      <c r="J87" s="48" t="s">
        <v>40</v>
      </c>
      <c r="K87" s="48"/>
      <c r="L87" s="10">
        <v>4098.5665499999996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-6031.4720909937932</v>
      </c>
      <c r="M89" s="80"/>
      <c r="N89" s="19">
        <v>77.809008889930993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-6278.7785419937936</v>
      </c>
      <c r="M90" s="80"/>
      <c r="N90" s="19">
        <v>-113.35312611006901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-5914.5828744138607</v>
      </c>
      <c r="N91" s="10">
        <v>0</v>
      </c>
    </row>
    <row r="92" spans="2:14" x14ac:dyDescent="0.25">
      <c r="B92" s="8"/>
      <c r="J92" s="49" t="s">
        <v>39</v>
      </c>
      <c r="L92" s="10">
        <v>-224.18664051651299</v>
      </c>
      <c r="N92" s="10">
        <v>-113.35312611006901</v>
      </c>
    </row>
    <row r="93" spans="2:14" x14ac:dyDescent="0.25">
      <c r="B93" s="8"/>
      <c r="J93" s="48" t="s">
        <v>40</v>
      </c>
      <c r="L93" s="10">
        <v>-140.00902706342001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247.30645100000001</v>
      </c>
      <c r="M100" s="80"/>
      <c r="N100" s="19">
        <v>191.16213500000001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247.30645100000001</v>
      </c>
      <c r="N101" s="10">
        <v>173.6953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11.245760000000001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6.2210749999999999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0</v>
      </c>
      <c r="M105" s="80"/>
      <c r="N105" s="19">
        <v>0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0</v>
      </c>
      <c r="N106" s="10">
        <v>0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-12705.025546048115</v>
      </c>
      <c r="M109" s="80"/>
      <c r="N109" s="19">
        <v>-24871.607219881811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294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-383.17700000000002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-383.17700000000002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294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6167.4853327297005</v>
      </c>
      <c r="M158" s="52"/>
      <c r="N158" s="62">
        <v>111.59804120598901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2390.74790366043</v>
      </c>
      <c r="M159" s="52"/>
      <c r="N159" s="62">
        <v>10316.569240698398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1430.4026812077154</v>
      </c>
      <c r="M161" s="52"/>
      <c r="N161" s="61">
        <v>99.217008909537526</v>
      </c>
    </row>
    <row r="162" spans="1:14" x14ac:dyDescent="0.25">
      <c r="I162" s="8" t="s">
        <v>66</v>
      </c>
      <c r="J162" s="44"/>
      <c r="K162" s="44"/>
      <c r="L162" s="41">
        <v>44.142690702375702</v>
      </c>
      <c r="N162" s="41">
        <v>-36.405538593458502</v>
      </c>
    </row>
    <row r="163" spans="1:14" x14ac:dyDescent="0.25">
      <c r="I163" s="8" t="s">
        <v>67</v>
      </c>
      <c r="J163" s="44"/>
      <c r="K163" s="44"/>
      <c r="L163" s="41">
        <v>1359.7881203355796</v>
      </c>
      <c r="N163" s="41">
        <v>135.62254750299601</v>
      </c>
    </row>
    <row r="164" spans="1:14" x14ac:dyDescent="0.25">
      <c r="I164" s="8" t="s">
        <v>68</v>
      </c>
      <c r="J164" s="44"/>
      <c r="K164" s="44"/>
      <c r="L164" s="41">
        <v>26.471870169760304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51983.514685494651</v>
      </c>
      <c r="M179" s="95"/>
      <c r="N179" s="95">
        <v>28202.075493900964</v>
      </c>
    </row>
    <row r="180" spans="1:14" x14ac:dyDescent="0.25">
      <c r="C180" s="7"/>
      <c r="J180" s="94" t="s">
        <v>226</v>
      </c>
      <c r="K180" s="13"/>
      <c r="L180" s="95">
        <v>1430.40268120772</v>
      </c>
      <c r="M180" s="95"/>
      <c r="N180" s="95">
        <v>99.2170089095424</v>
      </c>
    </row>
    <row r="181" spans="1:14" x14ac:dyDescent="0.25">
      <c r="C181" s="7"/>
      <c r="I181" s="94"/>
      <c r="J181" s="94" t="s">
        <v>227</v>
      </c>
      <c r="K181" s="13"/>
      <c r="L181" s="96">
        <v>-247.30645175138201</v>
      </c>
      <c r="M181" s="95"/>
      <c r="N181" s="96">
        <v>-191.16213500000001</v>
      </c>
    </row>
    <row r="182" spans="1:14" x14ac:dyDescent="0.25">
      <c r="C182" s="7"/>
      <c r="J182" s="94" t="s">
        <v>228</v>
      </c>
      <c r="K182" s="13"/>
      <c r="L182" s="95">
        <v>53661.223818453756</v>
      </c>
      <c r="M182" s="95"/>
      <c r="N182" s="95">
        <v>28492.454637810504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2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24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6" manualBreakCount="6">
    <brk id="43" max="16383" man="1"/>
    <brk id="63" max="16383" man="1"/>
    <brk id="109" max="16383" man="1"/>
    <brk id="134" max="16383" man="1"/>
    <brk id="169" max="14" man="1"/>
    <brk id="184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17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9.7109375" style="8" customWidth="1"/>
    <col min="12" max="12" width="17.5703125" style="10" customWidth="1"/>
    <col min="13" max="13" width="19.85546875" style="11" customWidth="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11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295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54112.965514812255</v>
      </c>
      <c r="N8" s="23">
        <v>28855.321604423254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41511.644553999598</v>
      </c>
      <c r="N10" s="29">
        <v>17466.644754240515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39587.046569151687</v>
      </c>
      <c r="N12" s="19">
        <v>6360.4507699440401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29680.932405185711</v>
      </c>
      <c r="M14" s="21"/>
      <c r="N14" s="19">
        <v>6360.4507699440401</v>
      </c>
    </row>
    <row r="15" spans="1:15" ht="15" customHeight="1" x14ac:dyDescent="0.25">
      <c r="D15" s="30" t="s">
        <v>12</v>
      </c>
      <c r="E15" s="31" t="s">
        <v>13</v>
      </c>
      <c r="L15" s="10">
        <v>29533.656183703904</v>
      </c>
      <c r="N15" s="10">
        <v>6360.4507699440401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147.276221481807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147.276221481807</v>
      </c>
      <c r="M21" s="34"/>
      <c r="N21" s="33">
        <v>0</v>
      </c>
    </row>
    <row r="22" spans="3:14" ht="21" customHeight="1" x14ac:dyDescent="0.25">
      <c r="D22" s="8" t="s">
        <v>20</v>
      </c>
      <c r="L22" s="19">
        <v>9906.1141639659727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344.98252431583296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2177.6062645622201</v>
      </c>
      <c r="N24" s="10">
        <v>0</v>
      </c>
    </row>
    <row r="25" spans="3:14" ht="15" customHeight="1" x14ac:dyDescent="0.25">
      <c r="F25" s="32" t="s">
        <v>16</v>
      </c>
      <c r="L25" s="33">
        <v>2177.6062645622201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7383.5253750879201</v>
      </c>
      <c r="N27" s="10">
        <v>0</v>
      </c>
    </row>
    <row r="28" spans="3:14" ht="15" customHeight="1" x14ac:dyDescent="0.25">
      <c r="F28" s="32" t="s">
        <v>16</v>
      </c>
      <c r="L28" s="33">
        <v>1641.3862547991503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5742.1391202887698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1924.5979848479124</v>
      </c>
      <c r="M32" s="21"/>
      <c r="N32" s="19">
        <v>11106.193984296473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164.36175187140165</v>
      </c>
      <c r="N34" s="10">
        <v>4.4172242111732452</v>
      </c>
    </row>
    <row r="35" spans="2:16" x14ac:dyDescent="0.25">
      <c r="D35" s="30" t="s">
        <v>14</v>
      </c>
      <c r="E35" s="8" t="s">
        <v>23</v>
      </c>
      <c r="L35" s="10">
        <v>424.86365157403259</v>
      </c>
      <c r="N35" s="10">
        <v>2208.3967997342779</v>
      </c>
    </row>
    <row r="36" spans="2:16" ht="15.75" customHeight="1" x14ac:dyDescent="0.25">
      <c r="F36" s="32" t="s">
        <v>16</v>
      </c>
      <c r="L36" s="35">
        <v>424.70018844403347</v>
      </c>
      <c r="N36" s="35">
        <v>2208.3967997342779</v>
      </c>
    </row>
    <row r="37" spans="2:16" x14ac:dyDescent="0.25">
      <c r="F37" s="32" t="s">
        <v>17</v>
      </c>
      <c r="L37" s="35">
        <v>0.16346312999916099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1335.3725814024781</v>
      </c>
      <c r="N39" s="10">
        <v>8893.3799603510215</v>
      </c>
    </row>
    <row r="40" spans="2:16" x14ac:dyDescent="0.25">
      <c r="F40" s="32" t="s">
        <v>16</v>
      </c>
      <c r="L40" s="35">
        <v>720.79407678549296</v>
      </c>
      <c r="N40" s="35">
        <v>4338.6261492183103</v>
      </c>
    </row>
    <row r="41" spans="2:16" x14ac:dyDescent="0.25">
      <c r="F41" s="32" t="s">
        <v>17</v>
      </c>
      <c r="L41" s="35">
        <v>614.57850461698501</v>
      </c>
      <c r="N41" s="35">
        <v>4554.7538111327103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1379.3195951756097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391.95698577009898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6488.5740508164999</v>
      </c>
      <c r="N49" s="29">
        <v>153.22279008999999</v>
      </c>
      <c r="P49" s="36"/>
    </row>
    <row r="50" spans="1:16" x14ac:dyDescent="0.25">
      <c r="C50" s="24"/>
      <c r="H50" s="14"/>
      <c r="I50" s="8" t="s">
        <v>29</v>
      </c>
      <c r="L50" s="37">
        <v>9974748.7329999991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4341.4703290504394</v>
      </c>
      <c r="N52" s="29">
        <v>11235.454060092739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173.22823868099999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1791.0667509155799</v>
      </c>
      <c r="N55" s="10">
        <v>202.67469282304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1795.1725718484302</v>
      </c>
      <c r="M56" s="34"/>
      <c r="N56" s="33">
        <v>145.362147139922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2550.4035781348603</v>
      </c>
      <c r="N57" s="10">
        <v>10859.551128588699</v>
      </c>
    </row>
    <row r="58" spans="1:16" s="44" customFormat="1" ht="15.75" customHeight="1" x14ac:dyDescent="0.2">
      <c r="G58" s="42" t="s">
        <v>32</v>
      </c>
      <c r="L58" s="33">
        <v>2317.91771446657</v>
      </c>
      <c r="M58" s="45"/>
      <c r="N58" s="33">
        <v>7541.5316088945692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295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-69.545816185435328</v>
      </c>
      <c r="M68" s="47"/>
      <c r="N68" s="29">
        <v>-17925.432135200594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-3193.5739927449022</v>
      </c>
    </row>
    <row r="71" spans="1:14" x14ac:dyDescent="0.25">
      <c r="I71" s="13"/>
      <c r="J71" s="49" t="s">
        <v>39</v>
      </c>
      <c r="K71" s="49"/>
      <c r="L71" s="10">
        <v>-1.35125063541923</v>
      </c>
      <c r="M71" s="47"/>
      <c r="N71" s="10">
        <v>-5140.0430460892803</v>
      </c>
    </row>
    <row r="72" spans="1:14" x14ac:dyDescent="0.25">
      <c r="I72" s="13"/>
      <c r="J72" s="48" t="s">
        <v>40</v>
      </c>
      <c r="K72" s="48"/>
      <c r="L72" s="10">
        <v>-68.194565550016094</v>
      </c>
      <c r="M72" s="47"/>
      <c r="N72" s="10">
        <v>-9591.815096366412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-6973.3490453670638</v>
      </c>
      <c r="M75" s="47"/>
      <c r="N75" s="29">
        <v>-7386.6180349890601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-11560.51032544113</v>
      </c>
      <c r="M77" s="50"/>
      <c r="N77" s="29">
        <v>-7603.381331483487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-1363.65704181566</v>
      </c>
      <c r="M79" s="47"/>
      <c r="N79" s="10">
        <v>-1257.8312445260499</v>
      </c>
    </row>
    <row r="80" spans="1:14" x14ac:dyDescent="0.25">
      <c r="B80" s="8"/>
      <c r="I80" s="13"/>
      <c r="J80" s="49" t="s">
        <v>39</v>
      </c>
      <c r="K80" s="49"/>
      <c r="L80" s="10">
        <v>-1541.4492992544203</v>
      </c>
      <c r="M80" s="47"/>
      <c r="N80" s="10">
        <v>-957.31584199962697</v>
      </c>
    </row>
    <row r="81" spans="2:14" x14ac:dyDescent="0.25">
      <c r="B81" s="8"/>
      <c r="I81" s="13"/>
      <c r="J81" s="48" t="s">
        <v>40</v>
      </c>
      <c r="K81" s="48"/>
      <c r="L81" s="10">
        <v>-8655.4039843710507</v>
      </c>
      <c r="M81" s="47"/>
      <c r="N81" s="10">
        <v>-5388.23424495781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4587.1612800740659</v>
      </c>
      <c r="M83" s="47"/>
      <c r="N83" s="29">
        <v>216.76329649442698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341.03848380833898</v>
      </c>
      <c r="M85" s="47"/>
      <c r="N85" s="10">
        <v>216.76329649442698</v>
      </c>
    </row>
    <row r="86" spans="2:14" x14ac:dyDescent="0.25">
      <c r="B86" s="8"/>
      <c r="I86" s="13"/>
      <c r="J86" s="49" t="s">
        <v>39</v>
      </c>
      <c r="K86" s="49"/>
      <c r="L86" s="10">
        <v>835.41094626572692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3410.7118500000001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-6865.3260898806266</v>
      </c>
      <c r="M89" s="80"/>
      <c r="N89" s="19">
        <v>-170.603448105209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-6757.2426798806264</v>
      </c>
      <c r="M90" s="80"/>
      <c r="N90" s="19">
        <v>-111.465766105209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-5972.3594635762793</v>
      </c>
      <c r="N91" s="10">
        <v>0</v>
      </c>
    </row>
    <row r="92" spans="2:14" x14ac:dyDescent="0.25">
      <c r="B92" s="8"/>
      <c r="J92" s="49" t="s">
        <v>39</v>
      </c>
      <c r="L92" s="10">
        <v>-646.06064865572705</v>
      </c>
      <c r="N92" s="10">
        <v>-40.613169550481999</v>
      </c>
    </row>
    <row r="93" spans="2:14" x14ac:dyDescent="0.25">
      <c r="B93" s="8"/>
      <c r="J93" s="48" t="s">
        <v>40</v>
      </c>
      <c r="L93" s="10">
        <v>-138.82256764862001</v>
      </c>
      <c r="N93" s="10">
        <v>-70.852596554727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-690.16421100000002</v>
      </c>
      <c r="M100" s="80"/>
      <c r="N100" s="19">
        <v>-71.025465999999994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-690.16421100000002</v>
      </c>
      <c r="N101" s="10">
        <v>-64.269105999999994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-6.7563599999999999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582.08080099999995</v>
      </c>
      <c r="M105" s="80"/>
      <c r="N105" s="19">
        <v>11.887784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582.08080099999995</v>
      </c>
      <c r="N106" s="10">
        <v>11.887784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-13908.220951433124</v>
      </c>
      <c r="M109" s="80"/>
      <c r="N109" s="19">
        <v>-25482.653618294862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295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-376.79700000000003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-376.79700000000003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295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6605.0166294083301</v>
      </c>
      <c r="M158" s="52"/>
      <c r="N158" s="62">
        <v>109.381882059147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2591.6114995555799</v>
      </c>
      <c r="M159" s="52"/>
      <c r="N159" s="62">
        <v>10937.4150860343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1773.4168685756747</v>
      </c>
      <c r="M161" s="52"/>
      <c r="N161" s="61">
        <v>202.67469282303233</v>
      </c>
    </row>
    <row r="162" spans="1:14" x14ac:dyDescent="0.25">
      <c r="I162" s="8" t="s">
        <v>66</v>
      </c>
      <c r="J162" s="44"/>
      <c r="K162" s="44"/>
      <c r="L162" s="41">
        <v>-9.1385366618952002</v>
      </c>
      <c r="N162" s="41">
        <v>69.485258790549295</v>
      </c>
    </row>
    <row r="163" spans="1:14" x14ac:dyDescent="0.25">
      <c r="I163" s="8" t="s">
        <v>67</v>
      </c>
      <c r="J163" s="44"/>
      <c r="K163" s="44"/>
      <c r="L163" s="41">
        <v>1758.9962218469304</v>
      </c>
      <c r="N163" s="41">
        <v>133.18943403248301</v>
      </c>
    </row>
    <row r="164" spans="1:14" x14ac:dyDescent="0.25">
      <c r="I164" s="8" t="s">
        <v>68</v>
      </c>
      <c r="J164" s="44"/>
      <c r="K164" s="44"/>
      <c r="L164" s="41">
        <v>23.5591833906396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51754.62259026328</v>
      </c>
      <c r="M179" s="95"/>
      <c r="N179" s="95">
        <v>28581.621445400211</v>
      </c>
    </row>
    <row r="180" spans="1:14" x14ac:dyDescent="0.25">
      <c r="C180" s="7"/>
      <c r="J180" s="94" t="s">
        <v>226</v>
      </c>
      <c r="K180" s="13"/>
      <c r="L180" s="95">
        <v>1791.0667509155799</v>
      </c>
      <c r="M180" s="95"/>
      <c r="N180" s="95">
        <v>202.67469282304</v>
      </c>
    </row>
    <row r="181" spans="1:14" x14ac:dyDescent="0.25">
      <c r="C181" s="7"/>
      <c r="I181" s="94"/>
      <c r="J181" s="94" t="s">
        <v>227</v>
      </c>
      <c r="K181" s="13"/>
      <c r="L181" s="96">
        <v>-567.27617363338493</v>
      </c>
      <c r="M181" s="95"/>
      <c r="N181" s="96">
        <v>-71.025466199999997</v>
      </c>
    </row>
    <row r="182" spans="1:14" x14ac:dyDescent="0.25">
      <c r="C182" s="7"/>
      <c r="J182" s="94" t="s">
        <v>228</v>
      </c>
      <c r="K182" s="13"/>
      <c r="L182" s="95">
        <v>54112.965514812247</v>
      </c>
      <c r="M182" s="95"/>
      <c r="N182" s="95">
        <v>28855.32160442325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2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5" manualBreakCount="5">
    <brk id="44" max="14" man="1"/>
    <brk id="63" max="16383" man="1"/>
    <brk id="111" max="16383" man="1"/>
    <brk id="136" max="16383" man="1"/>
    <brk id="184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topLeftCell="A174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271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12562.987901367422</v>
      </c>
      <c r="M8" s="41"/>
      <c r="N8" s="41">
        <v>6579.8646973699406</v>
      </c>
    </row>
    <row r="9" spans="1:15" x14ac:dyDescent="0.25">
      <c r="C9" s="7"/>
      <c r="J9" s="76" t="s">
        <v>123</v>
      </c>
      <c r="K9" s="13"/>
      <c r="L9" s="41">
        <v>26895.485409916499</v>
      </c>
      <c r="M9" s="41"/>
      <c r="N9" s="41">
        <v>23605.585014043743</v>
      </c>
    </row>
    <row r="10" spans="1:15" x14ac:dyDescent="0.25">
      <c r="C10" s="7"/>
      <c r="J10" s="8" t="s">
        <v>102</v>
      </c>
      <c r="K10" s="13"/>
      <c r="L10" s="41">
        <v>4063.4864627340671</v>
      </c>
      <c r="M10" s="41"/>
      <c r="N10" s="41">
        <v>1048.1591375766193</v>
      </c>
    </row>
    <row r="11" spans="1:15" x14ac:dyDescent="0.25">
      <c r="C11" s="7"/>
      <c r="J11" s="8" t="s">
        <v>103</v>
      </c>
      <c r="K11" s="13"/>
      <c r="L11" s="41">
        <v>8.6841764629002665</v>
      </c>
      <c r="M11" s="41"/>
      <c r="N11" s="41">
        <v>822.01038834773374</v>
      </c>
    </row>
    <row r="12" spans="1:15" x14ac:dyDescent="0.25">
      <c r="C12" s="7"/>
      <c r="J12" s="13" t="s">
        <v>104</v>
      </c>
      <c r="K12" s="13"/>
      <c r="L12" s="10">
        <v>1809.2791082631063</v>
      </c>
      <c r="M12" s="13"/>
    </row>
    <row r="13" spans="1:15" x14ac:dyDescent="0.25">
      <c r="C13" s="7"/>
      <c r="J13" s="8" t="s">
        <v>105</v>
      </c>
      <c r="L13" s="10">
        <v>6340.9477695680998</v>
      </c>
      <c r="N13" s="10">
        <v>149.7279771936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51680.870828312087</v>
      </c>
      <c r="M15" s="61"/>
      <c r="N15" s="62">
        <v>32205.347214531637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-6305.9738342199989</v>
      </c>
      <c r="M19" s="41"/>
      <c r="N19" s="41">
        <v>-6580.5757430395051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-20638.286839996286</v>
      </c>
      <c r="M20" s="41"/>
      <c r="N20" s="41">
        <v>-23552.549322468552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-939.65378723654385</v>
      </c>
      <c r="M21" s="41"/>
      <c r="N21" s="41">
        <v>-1048.40990735578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-3.3533287091647379</v>
      </c>
      <c r="M22" s="41"/>
      <c r="N22" s="41">
        <v>-818.121104264932</v>
      </c>
    </row>
    <row r="23" spans="3:14" x14ac:dyDescent="0.25">
      <c r="I23" s="43"/>
      <c r="J23" s="8" t="s">
        <v>104</v>
      </c>
      <c r="L23" s="10">
        <v>-2878.022508</v>
      </c>
    </row>
    <row r="24" spans="3:14" x14ac:dyDescent="0.25">
      <c r="I24" s="43"/>
      <c r="J24" s="13" t="s">
        <v>105</v>
      </c>
      <c r="K24" s="13"/>
      <c r="M24" s="13"/>
      <c r="N24" s="41">
        <v>-149.72797655789998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-30765.290298161992</v>
      </c>
      <c r="M26" s="61"/>
      <c r="N26" s="62">
        <v>-32149.38405368667</v>
      </c>
    </row>
    <row r="30" spans="3:14" x14ac:dyDescent="0.25">
      <c r="I30" s="30" t="s">
        <v>212</v>
      </c>
      <c r="J30" s="8" t="s">
        <v>213</v>
      </c>
      <c r="L30" s="10">
        <v>53206.824741769226</v>
      </c>
      <c r="N30" s="10">
        <v>29202.739056008071</v>
      </c>
    </row>
    <row r="31" spans="3:14" x14ac:dyDescent="0.25">
      <c r="J31" s="8" t="s">
        <v>214</v>
      </c>
      <c r="L31" s="10">
        <v>7.2597153887181776</v>
      </c>
      <c r="N31" s="10">
        <v>3229.8016706845847</v>
      </c>
    </row>
    <row r="32" spans="3:14" x14ac:dyDescent="0.25">
      <c r="L32" s="19">
        <v>53214.084457157944</v>
      </c>
      <c r="N32" s="19">
        <v>32432.540726692656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24" type="noConversion"/>
  <pageMargins left="0.75" right="0.75" top="1" bottom="1" header="0.5" footer="0.5"/>
  <pageSetup paperSize="9" scale="72" orientation="landscape" r:id="rId1"/>
  <headerFooter alignWithMargins="0"/>
  <rowBreaks count="1" manualBreakCount="1">
    <brk id="184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11" t="s">
        <v>270</v>
      </c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271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53214.084457462821</v>
      </c>
      <c r="N8" s="23">
        <v>32432.540726151972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40989.733410368812</v>
      </c>
      <c r="N10" s="29">
        <v>20186.527728635556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39220.185809009272</v>
      </c>
      <c r="N12" s="19">
        <v>8450.6555571299996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29950.228880999999</v>
      </c>
      <c r="M14" s="21"/>
      <c r="N14" s="19">
        <v>8450.6555571299996</v>
      </c>
    </row>
    <row r="15" spans="1:15" ht="15" customHeight="1" x14ac:dyDescent="0.25">
      <c r="D15" s="30" t="s">
        <v>12</v>
      </c>
      <c r="E15" s="31" t="s">
        <v>13</v>
      </c>
      <c r="L15" s="10">
        <v>29800.809152000002</v>
      </c>
      <c r="N15" s="10">
        <v>8450.6555571299996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149.41972899999999</v>
      </c>
      <c r="N19" s="10">
        <v>-3.7252902984619092E-15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149.41972899999999</v>
      </c>
      <c r="M21" s="34"/>
      <c r="N21" s="33">
        <v>-3.7252902984619092E-15</v>
      </c>
    </row>
    <row r="22" spans="3:14" ht="21" customHeight="1" x14ac:dyDescent="0.25">
      <c r="D22" s="8" t="s">
        <v>20</v>
      </c>
      <c r="L22" s="19">
        <v>9269.9569280092674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350.20862298261795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2296.4723051225501</v>
      </c>
      <c r="N24" s="10">
        <v>0</v>
      </c>
    </row>
    <row r="25" spans="3:14" ht="15" customHeight="1" x14ac:dyDescent="0.25">
      <c r="F25" s="32" t="s">
        <v>16</v>
      </c>
      <c r="L25" s="33">
        <v>2296.4723051225501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6623.2759999040991</v>
      </c>
      <c r="N27" s="10">
        <v>0</v>
      </c>
    </row>
    <row r="28" spans="3:14" ht="15" customHeight="1" x14ac:dyDescent="0.25">
      <c r="F28" s="32" t="s">
        <v>16</v>
      </c>
      <c r="L28" s="33">
        <v>992.87852565999992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5630.3974742440996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1769.5476013595405</v>
      </c>
      <c r="M32" s="21"/>
      <c r="N32" s="19">
        <v>11735.872171505558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172.42661466657708</v>
      </c>
      <c r="N34" s="10">
        <v>3.8274201912467807</v>
      </c>
    </row>
    <row r="35" spans="2:16" x14ac:dyDescent="0.25">
      <c r="D35" s="30" t="s">
        <v>14</v>
      </c>
      <c r="E35" s="8" t="s">
        <v>23</v>
      </c>
      <c r="L35" s="10">
        <v>0.95240656360225628</v>
      </c>
      <c r="N35" s="10">
        <v>2112.2378656300034</v>
      </c>
    </row>
    <row r="36" spans="2:16" ht="15.75" customHeight="1" x14ac:dyDescent="0.25">
      <c r="F36" s="32" t="s">
        <v>16</v>
      </c>
      <c r="L36" s="35">
        <v>0.8454713436041642</v>
      </c>
      <c r="N36" s="35">
        <v>2112.2378656300034</v>
      </c>
    </row>
    <row r="37" spans="2:16" x14ac:dyDescent="0.25">
      <c r="F37" s="32" t="s">
        <v>17</v>
      </c>
      <c r="L37" s="35">
        <v>0.10693521999809202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1596.1685801293611</v>
      </c>
      <c r="N39" s="10">
        <v>9619.8068856843074</v>
      </c>
    </row>
    <row r="40" spans="2:16" x14ac:dyDescent="0.25">
      <c r="F40" s="32" t="s">
        <v>16</v>
      </c>
      <c r="L40" s="35">
        <v>1389.7217786881499</v>
      </c>
      <c r="N40" s="35">
        <v>4513.8720848925896</v>
      </c>
    </row>
    <row r="41" spans="2:16" x14ac:dyDescent="0.25">
      <c r="F41" s="32" t="s">
        <v>17</v>
      </c>
      <c r="L41" s="35">
        <v>206.44680144121116</v>
      </c>
      <c r="N41" s="35">
        <v>5105.9348007917188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1413.5739179181505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395.70519034495601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6340.9477695680998</v>
      </c>
      <c r="N49" s="29">
        <v>149.7279771936</v>
      </c>
      <c r="P49" s="36"/>
    </row>
    <row r="50" spans="1:16" x14ac:dyDescent="0.25">
      <c r="C50" s="24"/>
      <c r="H50" s="14"/>
      <c r="I50" s="8" t="s">
        <v>29</v>
      </c>
      <c r="L50" s="37">
        <v>9974748.7329999991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4074.12416926281</v>
      </c>
      <c r="N52" s="29">
        <v>12096.285020322814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122.13072816294998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1427.0233497040101</v>
      </c>
      <c r="N55" s="10">
        <v>158.043916722061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1461.3951050713999</v>
      </c>
      <c r="M56" s="34"/>
      <c r="N56" s="33">
        <v>113.482643554959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2647.1008195588001</v>
      </c>
      <c r="N57" s="10">
        <v>11816.110375437802</v>
      </c>
    </row>
    <row r="58" spans="1:16" s="44" customFormat="1" ht="15.75" customHeight="1" x14ac:dyDescent="0.2">
      <c r="G58" s="42" t="s">
        <v>32</v>
      </c>
      <c r="L58" s="33">
        <v>2001.8978474041501</v>
      </c>
      <c r="M58" s="45"/>
      <c r="N58" s="33">
        <v>8908.1565277868685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271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-171.97720637530986</v>
      </c>
      <c r="M68" s="47"/>
      <c r="N68" s="29">
        <v>-18832.229100414555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-102.402733332663</v>
      </c>
      <c r="M70" s="47"/>
      <c r="N70" s="10">
        <v>-2404.1281592875353</v>
      </c>
    </row>
    <row r="71" spans="1:14" x14ac:dyDescent="0.25">
      <c r="I71" s="13"/>
      <c r="J71" s="49" t="s">
        <v>39</v>
      </c>
      <c r="K71" s="49"/>
      <c r="L71" s="10">
        <v>-0.44982128880066308</v>
      </c>
      <c r="M71" s="47"/>
      <c r="N71" s="10">
        <v>-8027.4190778874499</v>
      </c>
    </row>
    <row r="72" spans="1:14" x14ac:dyDescent="0.25">
      <c r="I72" s="13"/>
      <c r="J72" s="48" t="s">
        <v>40</v>
      </c>
      <c r="K72" s="48"/>
      <c r="L72" s="10">
        <v>-69.124651753846194</v>
      </c>
      <c r="M72" s="47"/>
      <c r="N72" s="10">
        <v>-8400.6818632395698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-6836.8294322034626</v>
      </c>
      <c r="M75" s="47"/>
      <c r="N75" s="29">
        <v>-7315.1526748557972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-11443.308616471159</v>
      </c>
      <c r="M77" s="50"/>
      <c r="N77" s="29">
        <v>-7385.1867197329902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-1399.6750846631999</v>
      </c>
      <c r="M79" s="47"/>
      <c r="N79" s="10">
        <v>-1734.2763204307698</v>
      </c>
    </row>
    <row r="80" spans="1:14" x14ac:dyDescent="0.25">
      <c r="B80" s="8"/>
      <c r="I80" s="13"/>
      <c r="J80" s="49" t="s">
        <v>39</v>
      </c>
      <c r="K80" s="49"/>
      <c r="L80" s="10">
        <v>-2302.3080468462999</v>
      </c>
      <c r="M80" s="47"/>
      <c r="N80" s="10">
        <v>-1675.4969358881901</v>
      </c>
    </row>
    <row r="81" spans="2:14" x14ac:dyDescent="0.25">
      <c r="B81" s="8"/>
      <c r="I81" s="13"/>
      <c r="J81" s="48" t="s">
        <v>40</v>
      </c>
      <c r="K81" s="48"/>
      <c r="L81" s="10">
        <v>-7741.3254849616596</v>
      </c>
      <c r="M81" s="47"/>
      <c r="N81" s="10">
        <v>-3975.4134634140296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4606.4791842676959</v>
      </c>
      <c r="M83" s="47"/>
      <c r="N83" s="29">
        <v>70.034044877193594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395.25534962299599</v>
      </c>
      <c r="M85" s="47"/>
      <c r="N85" s="10">
        <v>19.525677157821701</v>
      </c>
    </row>
    <row r="86" spans="2:14" x14ac:dyDescent="0.25">
      <c r="B86" s="8"/>
      <c r="I86" s="13"/>
      <c r="J86" s="49" t="s">
        <v>39</v>
      </c>
      <c r="K86" s="49"/>
      <c r="L86" s="10">
        <v>590.90525000000002</v>
      </c>
      <c r="M86" s="47"/>
      <c r="N86" s="10">
        <v>50.508367719371897</v>
      </c>
    </row>
    <row r="87" spans="2:14" x14ac:dyDescent="0.25">
      <c r="B87" s="8"/>
      <c r="I87" s="13"/>
      <c r="J87" s="48" t="s">
        <v>40</v>
      </c>
      <c r="K87" s="48"/>
      <c r="L87" s="10">
        <v>3620.3185846447004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-4979.6615059374999</v>
      </c>
      <c r="M89" s="80"/>
      <c r="N89" s="19">
        <v>-29.149595000000001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-5049.8593559375004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-4902.9117023774998</v>
      </c>
      <c r="N91" s="10">
        <v>0</v>
      </c>
    </row>
    <row r="92" spans="2:14" x14ac:dyDescent="0.25">
      <c r="B92" s="8"/>
      <c r="J92" s="49" t="s">
        <v>39</v>
      </c>
      <c r="L92" s="10">
        <v>-78.196300350000016</v>
      </c>
      <c r="N92" s="10">
        <v>0</v>
      </c>
    </row>
    <row r="93" spans="2:14" x14ac:dyDescent="0.25">
      <c r="B93" s="8"/>
      <c r="J93" s="48" t="s">
        <v>40</v>
      </c>
      <c r="L93" s="10">
        <v>-68.751353210000005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-106.190279</v>
      </c>
      <c r="M100" s="80"/>
      <c r="N100" s="19">
        <v>-69.149595000000005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-106.190279</v>
      </c>
      <c r="N101" s="10">
        <v>-62.298594999999999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-6.851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176.38812899999999</v>
      </c>
      <c r="M105" s="80"/>
      <c r="N105" s="19">
        <v>40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176.38812899999999</v>
      </c>
      <c r="N106" s="10">
        <v>40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-11988.468144516273</v>
      </c>
      <c r="M109" s="80"/>
      <c r="N109" s="19">
        <v>-26176.53137027035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271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-382.07499999999999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-382.07499999999999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271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4943.4116999999997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2679.5526199999999</v>
      </c>
      <c r="M159" s="52"/>
      <c r="N159" s="62">
        <v>11931.79363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1427.0233497040365</v>
      </c>
      <c r="M161" s="52"/>
      <c r="N161" s="61">
        <v>158.04391672205679</v>
      </c>
    </row>
    <row r="162" spans="1:14" x14ac:dyDescent="0.25">
      <c r="I162" s="8" t="s">
        <v>66</v>
      </c>
      <c r="J162" s="44"/>
      <c r="K162" s="44"/>
      <c r="L162" s="41">
        <v>-37.497283241523803</v>
      </c>
      <c r="N162" s="41">
        <v>26.348245169350804</v>
      </c>
    </row>
    <row r="163" spans="1:14" x14ac:dyDescent="0.25">
      <c r="I163" s="8" t="s">
        <v>67</v>
      </c>
      <c r="J163" s="44"/>
      <c r="K163" s="44"/>
      <c r="L163" s="41">
        <v>1471.8213113811787</v>
      </c>
      <c r="N163" s="41">
        <v>131.69567155270602</v>
      </c>
    </row>
    <row r="164" spans="1:14" x14ac:dyDescent="0.25">
      <c r="I164" s="8" t="s">
        <v>68</v>
      </c>
      <c r="J164" s="44"/>
      <c r="K164" s="44"/>
      <c r="L164" s="41">
        <v>-7.3006784356184902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51680.870828616986</v>
      </c>
      <c r="M179" s="95"/>
      <c r="N179" s="95">
        <v>32205.347213990961</v>
      </c>
    </row>
    <row r="180" spans="1:14" x14ac:dyDescent="0.25">
      <c r="C180" s="7"/>
      <c r="J180" s="94" t="s">
        <v>226</v>
      </c>
      <c r="K180" s="13"/>
      <c r="L180" s="95">
        <v>1427.0233497040101</v>
      </c>
      <c r="M180" s="95"/>
      <c r="N180" s="95">
        <v>158.043916722061</v>
      </c>
    </row>
    <row r="181" spans="1:14" x14ac:dyDescent="0.25">
      <c r="C181" s="7"/>
      <c r="I181" s="94"/>
      <c r="J181" s="94" t="s">
        <v>227</v>
      </c>
      <c r="K181" s="13"/>
      <c r="L181" s="96">
        <v>-106.19027914182601</v>
      </c>
      <c r="M181" s="95"/>
      <c r="N181" s="96">
        <v>-69.149595438950001</v>
      </c>
    </row>
    <row r="182" spans="1:14" x14ac:dyDescent="0.25">
      <c r="C182" s="7"/>
      <c r="J182" s="94" t="s">
        <v>228</v>
      </c>
      <c r="K182" s="13"/>
      <c r="L182" s="95">
        <v>53214.084457462821</v>
      </c>
      <c r="M182" s="95"/>
      <c r="N182" s="95">
        <v>32432.540726151972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2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53806.498401057834</v>
      </c>
      <c r="N8" s="23">
        <v>31169.084413855857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41917.777751543646</v>
      </c>
      <c r="N10" s="29">
        <v>20302.059021353954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39972.416725364194</v>
      </c>
      <c r="N12" s="19">
        <v>8919.698846904721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30762.722020857324</v>
      </c>
      <c r="M14" s="21"/>
      <c r="N14" s="19">
        <v>8919.698846904721</v>
      </c>
    </row>
    <row r="15" spans="1:15" ht="15" customHeight="1" x14ac:dyDescent="0.25">
      <c r="D15" s="30" t="s">
        <v>12</v>
      </c>
      <c r="E15" s="31" t="s">
        <v>13</v>
      </c>
      <c r="L15" s="10">
        <v>30611.478450361501</v>
      </c>
      <c r="N15" s="10">
        <v>8919.698846904721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151.243570495824</v>
      </c>
      <c r="N19" s="10">
        <v>3.7252902984619092E-15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151.243570495824</v>
      </c>
      <c r="M21" s="34"/>
      <c r="N21" s="33">
        <v>3.7252902984619092E-15</v>
      </c>
    </row>
    <row r="22" spans="3:14" ht="21" customHeight="1" x14ac:dyDescent="0.25">
      <c r="D22" s="8" t="s">
        <v>20</v>
      </c>
      <c r="L22" s="19">
        <v>9209.69470450687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591.64568840466904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2019.54833401212</v>
      </c>
      <c r="N24" s="10">
        <v>0</v>
      </c>
    </row>
    <row r="25" spans="3:14" ht="15" customHeight="1" x14ac:dyDescent="0.25">
      <c r="F25" s="32" t="s">
        <v>16</v>
      </c>
      <c r="L25" s="33">
        <v>2019.54833401212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6598.5006820900799</v>
      </c>
      <c r="N27" s="10">
        <v>0</v>
      </c>
    </row>
    <row r="28" spans="3:14" ht="15" customHeight="1" x14ac:dyDescent="0.25">
      <c r="F28" s="32" t="s">
        <v>16</v>
      </c>
      <c r="L28" s="33">
        <v>749.25315207000006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5849.2475300200804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1945.3610261794511</v>
      </c>
      <c r="M32" s="21"/>
      <c r="N32" s="19">
        <v>11382.360174449232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117.34273308370229</v>
      </c>
      <c r="N34" s="10">
        <v>6.953335924042392</v>
      </c>
    </row>
    <row r="35" spans="2:16" x14ac:dyDescent="0.25">
      <c r="D35" s="30" t="s">
        <v>14</v>
      </c>
      <c r="E35" s="8" t="s">
        <v>23</v>
      </c>
      <c r="L35" s="10">
        <v>259.30801544725909</v>
      </c>
      <c r="N35" s="10">
        <v>1860.2929322582029</v>
      </c>
    </row>
    <row r="36" spans="2:16" ht="15.75" customHeight="1" x14ac:dyDescent="0.25">
      <c r="F36" s="32" t="s">
        <v>16</v>
      </c>
      <c r="L36" s="35">
        <v>259.20694071726149</v>
      </c>
      <c r="N36" s="35">
        <v>1860.2929322582029</v>
      </c>
    </row>
    <row r="37" spans="2:16" x14ac:dyDescent="0.25">
      <c r="F37" s="32" t="s">
        <v>17</v>
      </c>
      <c r="L37" s="35">
        <v>0.101074729997635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1568.7102776484896</v>
      </c>
      <c r="N39" s="10">
        <v>9515.1139062669863</v>
      </c>
    </row>
    <row r="40" spans="2:16" x14ac:dyDescent="0.25">
      <c r="F40" s="32" t="s">
        <v>16</v>
      </c>
      <c r="L40" s="35">
        <v>1215.1728885752018</v>
      </c>
      <c r="N40" s="35">
        <v>4984.7616619750315</v>
      </c>
    </row>
    <row r="41" spans="2:16" x14ac:dyDescent="0.25">
      <c r="F41" s="32" t="s">
        <v>17</v>
      </c>
      <c r="L41" s="35">
        <v>353.53738907328801</v>
      </c>
      <c r="N41" s="35">
        <v>4530.3522442919539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1491.8974683633701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396.58108657192304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6450.6700056311001</v>
      </c>
      <c r="N49" s="29">
        <v>152.3206164268</v>
      </c>
      <c r="P49" s="36"/>
    </row>
    <row r="50" spans="1:16" x14ac:dyDescent="0.25">
      <c r="C50" s="24"/>
      <c r="H50" s="14"/>
      <c r="I50" s="8" t="s">
        <v>29</v>
      </c>
      <c r="L50" s="37">
        <v>9974748.7329999991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3549.5720889477902</v>
      </c>
      <c r="N52" s="29">
        <v>10714.704776075101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192.38776372676901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1299.43326172409</v>
      </c>
      <c r="N55" s="10">
        <v>63.125301777832597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1298.68353185044</v>
      </c>
      <c r="M56" s="34"/>
      <c r="N56" s="33">
        <v>62.487775300553892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2250.1388272237</v>
      </c>
      <c r="N57" s="10">
        <v>10459.1917105705</v>
      </c>
    </row>
    <row r="58" spans="1:16" s="44" customFormat="1" ht="15.75" customHeight="1" x14ac:dyDescent="0.2">
      <c r="G58" s="42" t="s">
        <v>32</v>
      </c>
      <c r="L58" s="33">
        <v>1625.58465190586</v>
      </c>
      <c r="M58" s="45"/>
      <c r="N58" s="33">
        <v>8427.0381261905113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-172.70325490530911</v>
      </c>
      <c r="M68" s="47"/>
      <c r="N68" s="29">
        <v>-17809.493184028292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-0.38955778089149712</v>
      </c>
      <c r="M70" s="47"/>
      <c r="N70" s="10">
        <v>-2333.906725782771</v>
      </c>
    </row>
    <row r="71" spans="1:14" x14ac:dyDescent="0.25">
      <c r="I71" s="13"/>
      <c r="J71" s="49" t="s">
        <v>39</v>
      </c>
      <c r="K71" s="49"/>
      <c r="L71" s="10">
        <v>-102.72647020575901</v>
      </c>
      <c r="M71" s="47"/>
      <c r="N71" s="10">
        <v>-6284.3956454655399</v>
      </c>
    </row>
    <row r="72" spans="1:14" x14ac:dyDescent="0.25">
      <c r="I72" s="13"/>
      <c r="J72" s="48" t="s">
        <v>40</v>
      </c>
      <c r="K72" s="48"/>
      <c r="L72" s="10">
        <v>-69.587226918658601</v>
      </c>
      <c r="M72" s="47"/>
      <c r="N72" s="10">
        <v>-9191.1908127799798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-6818.9382648462943</v>
      </c>
      <c r="M75" s="47"/>
      <c r="N75" s="29">
        <v>-6717.2438431695073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-12092.843114373531</v>
      </c>
      <c r="M77" s="50"/>
      <c r="N77" s="29">
        <v>-6783.8926103174199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-1436.1140634789404</v>
      </c>
      <c r="M79" s="47"/>
      <c r="N79" s="10">
        <v>-914.91630487642988</v>
      </c>
    </row>
    <row r="80" spans="1:14" x14ac:dyDescent="0.25">
      <c r="B80" s="8"/>
      <c r="I80" s="13"/>
      <c r="J80" s="49" t="s">
        <v>39</v>
      </c>
      <c r="K80" s="49"/>
      <c r="L80" s="10">
        <v>-2678.0139760345301</v>
      </c>
      <c r="M80" s="47"/>
      <c r="N80" s="10">
        <v>-2661.2064031238497</v>
      </c>
    </row>
    <row r="81" spans="2:14" x14ac:dyDescent="0.25">
      <c r="B81" s="8"/>
      <c r="I81" s="13"/>
      <c r="J81" s="48" t="s">
        <v>40</v>
      </c>
      <c r="K81" s="48"/>
      <c r="L81" s="10">
        <v>-7978.7150748600598</v>
      </c>
      <c r="M81" s="47"/>
      <c r="N81" s="10">
        <v>-3207.7699023171399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5273.9048495272373</v>
      </c>
      <c r="M83" s="47"/>
      <c r="N83" s="29">
        <v>66.64876714791265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1208.68686926845</v>
      </c>
      <c r="M85" s="47"/>
      <c r="N85" s="10">
        <v>56.712188483840009</v>
      </c>
    </row>
    <row r="86" spans="2:14" x14ac:dyDescent="0.25">
      <c r="B86" s="8"/>
      <c r="I86" s="13"/>
      <c r="J86" s="49" t="s">
        <v>39</v>
      </c>
      <c r="K86" s="49"/>
      <c r="L86" s="10">
        <v>673.57000415059701</v>
      </c>
      <c r="M86" s="47"/>
      <c r="N86" s="10">
        <v>9.9365786640726306</v>
      </c>
    </row>
    <row r="87" spans="2:14" x14ac:dyDescent="0.25">
      <c r="B87" s="8"/>
      <c r="I87" s="13"/>
      <c r="J87" s="48" t="s">
        <v>40</v>
      </c>
      <c r="K87" s="48"/>
      <c r="L87" s="10">
        <v>3391.6479761081905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-5358.9973323959448</v>
      </c>
      <c r="M89" s="80"/>
      <c r="N89" s="19">
        <v>-334.54668600205599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-5307.8707093959447</v>
      </c>
      <c r="M90" s="80"/>
      <c r="N90" s="19">
        <v>-311.646105002056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-4426.6486181069604</v>
      </c>
      <c r="N91" s="10">
        <v>-311.646105002056</v>
      </c>
    </row>
    <row r="92" spans="2:14" x14ac:dyDescent="0.25">
      <c r="B92" s="8"/>
      <c r="J92" s="49" t="s">
        <v>39</v>
      </c>
      <c r="L92" s="10">
        <v>-881.22209128898396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-448.128488</v>
      </c>
      <c r="M100" s="80"/>
      <c r="N100" s="19">
        <v>-37.900581000000003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-448.128488</v>
      </c>
      <c r="N101" s="10">
        <v>-18.425484000000001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-4.7498680000000002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-14.725229000000001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397.00186500000001</v>
      </c>
      <c r="M105" s="80"/>
      <c r="N105" s="19">
        <v>15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397.00186500000001</v>
      </c>
      <c r="N106" s="10">
        <v>15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-12350.638852147549</v>
      </c>
      <c r="M109" s="80"/>
      <c r="N109" s="19">
        <v>-24861.283713199853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269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-384.42399999999992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-384.42399999999992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269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5210.0769420872202</v>
      </c>
      <c r="M158" s="52"/>
      <c r="N158" s="62">
        <v>305.855950747176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2306.3134451370497</v>
      </c>
      <c r="M159" s="52"/>
      <c r="N159" s="62">
        <v>10708.901300698299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1299.4332617241857</v>
      </c>
      <c r="M161" s="52"/>
      <c r="N161" s="61">
        <v>63.125301777822685</v>
      </c>
    </row>
    <row r="162" spans="1:14" x14ac:dyDescent="0.25">
      <c r="I162" s="8" t="s">
        <v>66</v>
      </c>
      <c r="J162" s="44"/>
      <c r="K162" s="44"/>
      <c r="L162" s="41">
        <v>-2.7773516929346096</v>
      </c>
      <c r="N162" s="41">
        <v>-62.229279524081306</v>
      </c>
    </row>
    <row r="163" spans="1:14" x14ac:dyDescent="0.25">
      <c r="I163" s="8" t="s">
        <v>67</v>
      </c>
      <c r="J163" s="44"/>
      <c r="K163" s="44"/>
      <c r="L163" s="41">
        <v>1293.8736017563222</v>
      </c>
      <c r="N163" s="41">
        <v>125.35458130190399</v>
      </c>
    </row>
    <row r="164" spans="1:14" x14ac:dyDescent="0.25">
      <c r="I164" s="8" t="s">
        <v>68</v>
      </c>
      <c r="J164" s="44"/>
      <c r="K164" s="44"/>
      <c r="L164" s="41">
        <v>8.3370116607980904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52180.327510734533</v>
      </c>
      <c r="M179" s="95"/>
      <c r="N179" s="95">
        <v>31068.058530987397</v>
      </c>
    </row>
    <row r="180" spans="1:14" x14ac:dyDescent="0.25">
      <c r="C180" s="7"/>
      <c r="J180" s="94" t="s">
        <v>226</v>
      </c>
      <c r="K180" s="13"/>
      <c r="L180" s="95">
        <v>1299.43326172409</v>
      </c>
      <c r="M180" s="95"/>
      <c r="N180" s="95">
        <v>63.125301777832597</v>
      </c>
    </row>
    <row r="181" spans="1:14" x14ac:dyDescent="0.25">
      <c r="C181" s="7"/>
      <c r="I181" s="94"/>
      <c r="J181" s="94" t="s">
        <v>227</v>
      </c>
      <c r="K181" s="13"/>
      <c r="L181" s="96">
        <v>-326.73762859921402</v>
      </c>
      <c r="M181" s="95"/>
      <c r="N181" s="96">
        <v>-37.900581090624001</v>
      </c>
    </row>
    <row r="182" spans="1:14" x14ac:dyDescent="0.25">
      <c r="C182" s="7"/>
      <c r="J182" s="94" t="s">
        <v>228</v>
      </c>
      <c r="K182" s="13"/>
      <c r="L182" s="95">
        <v>53806.498401057834</v>
      </c>
      <c r="M182" s="95"/>
      <c r="N182" s="95">
        <v>31169.084413855853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10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"/>
  <sheetViews>
    <sheetView showGridLines="0" view="pageBreakPreview" zoomScale="85" zoomScaleNormal="55" zoomScaleSheetLayoutView="85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2.75" x14ac:dyDescent="0.2"/>
  <cols>
    <col min="1" max="3" width="4" style="611" customWidth="1"/>
    <col min="4" max="8" width="9.140625" style="611"/>
    <col min="9" max="9" width="20.7109375" style="611" customWidth="1"/>
    <col min="10" max="10" width="19.85546875" style="611" customWidth="1"/>
    <col min="11" max="11" width="23" style="611" customWidth="1"/>
    <col min="12" max="12" width="20.28515625" style="611" customWidth="1"/>
    <col min="13" max="13" width="6.85546875" style="611" customWidth="1"/>
    <col min="14" max="14" width="19.7109375" style="611" bestFit="1" customWidth="1"/>
    <col min="15" max="16" width="9.140625" style="611"/>
    <col min="17" max="17" width="11.5703125" style="611" customWidth="1"/>
    <col min="18" max="18" width="9.140625" style="611"/>
    <col min="19" max="19" width="9.28515625" style="611" bestFit="1" customWidth="1"/>
    <col min="20" max="20" width="6.42578125" style="611" customWidth="1"/>
    <col min="21" max="21" width="18.42578125" style="611" bestFit="1" customWidth="1"/>
    <col min="22" max="24" width="9.140625" style="611"/>
    <col min="25" max="25" width="13.5703125" style="611" bestFit="1" customWidth="1"/>
    <col min="26" max="27" width="9.140625" style="611"/>
    <col min="28" max="28" width="18.42578125" style="611" bestFit="1" customWidth="1"/>
    <col min="29" max="16384" width="9.140625" style="611"/>
  </cols>
  <sheetData>
    <row r="1" spans="1:19" ht="15.75" x14ac:dyDescent="0.25">
      <c r="A1" s="650" t="s">
        <v>0</v>
      </c>
      <c r="B1" s="662"/>
      <c r="C1" s="661"/>
      <c r="D1" s="661"/>
      <c r="E1" s="661"/>
      <c r="F1" s="661"/>
      <c r="G1" s="650"/>
      <c r="H1" s="661"/>
      <c r="I1" s="661"/>
      <c r="J1" s="661"/>
      <c r="K1" s="661"/>
      <c r="L1" s="4"/>
      <c r="M1" s="660"/>
      <c r="N1" s="4"/>
      <c r="O1" s="659"/>
      <c r="P1" s="615"/>
      <c r="Q1" s="615"/>
      <c r="R1" s="615"/>
    </row>
    <row r="2" spans="1:19" ht="15.75" x14ac:dyDescent="0.25">
      <c r="A2" s="650"/>
      <c r="B2" s="649"/>
      <c r="C2" s="627"/>
      <c r="D2" s="627"/>
      <c r="E2" s="627"/>
      <c r="F2" s="627"/>
      <c r="G2" s="627"/>
      <c r="H2" s="627"/>
      <c r="I2" s="627"/>
      <c r="J2" s="658" t="s">
        <v>1</v>
      </c>
      <c r="K2" s="627"/>
      <c r="L2" s="10"/>
      <c r="M2" s="632"/>
      <c r="N2" s="12"/>
      <c r="O2" s="635"/>
      <c r="P2" s="615"/>
      <c r="Q2" s="615"/>
      <c r="R2" s="615"/>
    </row>
    <row r="3" spans="1:19" ht="15.75" x14ac:dyDescent="0.25">
      <c r="A3" s="650"/>
      <c r="B3" s="650"/>
      <c r="C3" s="627"/>
      <c r="D3" s="627"/>
      <c r="E3" s="627"/>
      <c r="F3" s="627"/>
      <c r="G3" s="627"/>
      <c r="H3" s="627"/>
      <c r="I3" s="635"/>
      <c r="J3" s="635"/>
      <c r="K3" s="635"/>
      <c r="L3" s="10"/>
      <c r="M3" s="647"/>
      <c r="N3" s="10"/>
      <c r="O3" s="635"/>
      <c r="P3" s="615"/>
      <c r="Q3" s="615"/>
      <c r="R3" s="615"/>
    </row>
    <row r="4" spans="1:19" ht="15.75" x14ac:dyDescent="0.25">
      <c r="A4" s="650"/>
      <c r="B4" s="649"/>
      <c r="C4" s="657" t="s">
        <v>97</v>
      </c>
      <c r="D4" s="638"/>
      <c r="E4" s="638"/>
      <c r="F4" s="638"/>
      <c r="G4" s="638"/>
      <c r="H4" s="638"/>
      <c r="I4" s="638"/>
      <c r="J4" s="654"/>
      <c r="K4" s="654"/>
      <c r="L4" s="654"/>
      <c r="M4" s="71"/>
      <c r="N4" s="654"/>
      <c r="O4" s="635"/>
      <c r="P4" s="615"/>
      <c r="Q4" s="615"/>
      <c r="R4" s="615"/>
    </row>
    <row r="5" spans="1:19" ht="15.75" x14ac:dyDescent="0.25">
      <c r="A5" s="650"/>
      <c r="B5" s="649"/>
      <c r="C5" s="656"/>
      <c r="D5" s="638"/>
      <c r="E5" s="655"/>
      <c r="F5" s="638"/>
      <c r="G5" s="638"/>
      <c r="H5" s="638"/>
      <c r="I5" s="638"/>
      <c r="J5" s="654"/>
      <c r="K5" s="654"/>
      <c r="L5" s="73" t="s">
        <v>3</v>
      </c>
      <c r="M5" s="653"/>
      <c r="N5" s="73" t="s">
        <v>4</v>
      </c>
      <c r="O5" s="635"/>
      <c r="P5" s="615"/>
      <c r="Q5" s="615"/>
      <c r="R5" s="615"/>
    </row>
    <row r="6" spans="1:19" ht="15.75" x14ac:dyDescent="0.25">
      <c r="A6" s="650"/>
      <c r="B6" s="649"/>
      <c r="C6" s="649"/>
      <c r="D6" s="651" t="s">
        <v>138</v>
      </c>
      <c r="E6" s="652">
        <v>42094</v>
      </c>
      <c r="F6" s="627"/>
      <c r="G6" s="651" t="s">
        <v>109</v>
      </c>
      <c r="H6" s="627"/>
      <c r="I6" s="627"/>
      <c r="J6" s="635"/>
      <c r="K6" s="635"/>
      <c r="L6" s="635"/>
      <c r="M6" s="75"/>
      <c r="N6" s="635"/>
      <c r="O6" s="635"/>
      <c r="P6" s="615"/>
      <c r="Q6" s="615"/>
      <c r="R6" s="615"/>
    </row>
    <row r="7" spans="1:19" ht="15.75" x14ac:dyDescent="0.25">
      <c r="A7" s="650"/>
      <c r="B7" s="649"/>
      <c r="C7" s="649"/>
      <c r="D7" s="627"/>
      <c r="E7" s="627"/>
      <c r="F7" s="627"/>
      <c r="G7" s="627"/>
      <c r="H7" s="627"/>
      <c r="I7" s="627"/>
      <c r="J7" s="635"/>
      <c r="K7" s="635"/>
      <c r="L7" s="635"/>
      <c r="M7" s="75"/>
      <c r="N7" s="635"/>
      <c r="O7" s="635"/>
      <c r="P7" s="646"/>
      <c r="Q7" s="646"/>
      <c r="R7" s="615"/>
    </row>
    <row r="8" spans="1:19" ht="15.75" x14ac:dyDescent="0.25">
      <c r="A8" s="650"/>
      <c r="B8" s="649"/>
      <c r="C8" s="649"/>
      <c r="D8" s="627"/>
      <c r="E8" s="627"/>
      <c r="F8" s="627"/>
      <c r="G8" s="627"/>
      <c r="H8" s="627"/>
      <c r="I8" s="627" t="s">
        <v>74</v>
      </c>
      <c r="J8" s="627" t="s">
        <v>100</v>
      </c>
      <c r="K8" s="635"/>
      <c r="L8" s="41">
        <v>43728.37043735</v>
      </c>
      <c r="M8" s="41"/>
      <c r="N8" s="10">
        <v>2250.9573436800001</v>
      </c>
      <c r="O8" s="647"/>
      <c r="P8" s="640"/>
      <c r="Q8" s="646"/>
      <c r="R8" s="615"/>
    </row>
    <row r="9" spans="1:19" ht="15.75" x14ac:dyDescent="0.25">
      <c r="A9" s="650"/>
      <c r="B9" s="649"/>
      <c r="C9" s="649"/>
      <c r="D9" s="627"/>
      <c r="E9" s="627"/>
      <c r="F9" s="627"/>
      <c r="G9" s="627"/>
      <c r="H9" s="627"/>
      <c r="I9" s="627"/>
      <c r="J9" s="644" t="s">
        <v>101</v>
      </c>
      <c r="K9" s="635"/>
      <c r="L9" s="41">
        <v>40249.637368958087</v>
      </c>
      <c r="M9" s="41"/>
      <c r="N9" s="10">
        <v>20567.818108449814</v>
      </c>
      <c r="O9" s="647"/>
      <c r="P9" s="640"/>
      <c r="Q9" s="646"/>
      <c r="R9" s="615"/>
    </row>
    <row r="10" spans="1:19" ht="15.75" x14ac:dyDescent="0.25">
      <c r="A10" s="650"/>
      <c r="B10" s="649"/>
      <c r="C10" s="649"/>
      <c r="D10" s="627"/>
      <c r="E10" s="627"/>
      <c r="F10" s="627"/>
      <c r="G10" s="627"/>
      <c r="H10" s="627"/>
      <c r="I10" s="627"/>
      <c r="J10" s="627" t="s">
        <v>102</v>
      </c>
      <c r="K10" s="635"/>
      <c r="L10" s="41">
        <v>6695.9463608903989</v>
      </c>
      <c r="M10" s="41"/>
      <c r="N10" s="10">
        <v>1101.1046842667113</v>
      </c>
      <c r="O10" s="647"/>
      <c r="P10" s="640"/>
      <c r="Q10" s="646"/>
      <c r="R10" s="615"/>
    </row>
    <row r="11" spans="1:19" ht="15.75" x14ac:dyDescent="0.25">
      <c r="A11" s="650"/>
      <c r="B11" s="649"/>
      <c r="C11" s="649"/>
      <c r="D11" s="627"/>
      <c r="E11" s="627"/>
      <c r="F11" s="627"/>
      <c r="G11" s="627"/>
      <c r="H11" s="627"/>
      <c r="I11" s="627"/>
      <c r="J11" s="627" t="s">
        <v>103</v>
      </c>
      <c r="K11" s="635"/>
      <c r="L11" s="41">
        <v>2250.9005763540235</v>
      </c>
      <c r="M11" s="41"/>
      <c r="N11" s="10">
        <v>1576.8278426221564</v>
      </c>
      <c r="O11" s="647"/>
      <c r="P11" s="640"/>
      <c r="Q11" s="646"/>
      <c r="R11" s="615"/>
    </row>
    <row r="12" spans="1:19" ht="15.75" x14ac:dyDescent="0.25">
      <c r="A12" s="650"/>
      <c r="B12" s="649"/>
      <c r="C12" s="649"/>
      <c r="D12" s="627"/>
      <c r="E12" s="627"/>
      <c r="F12" s="627"/>
      <c r="G12" s="627"/>
      <c r="H12" s="627"/>
      <c r="I12" s="627"/>
      <c r="J12" s="635" t="s">
        <v>104</v>
      </c>
      <c r="K12" s="635"/>
      <c r="L12" s="10">
        <v>17616.639457525325</v>
      </c>
      <c r="M12" s="635"/>
      <c r="N12" s="10"/>
      <c r="O12" s="635"/>
      <c r="P12" s="646"/>
      <c r="Q12" s="646"/>
      <c r="R12" s="615"/>
    </row>
    <row r="13" spans="1:19" ht="15.75" x14ac:dyDescent="0.25">
      <c r="A13" s="650"/>
      <c r="B13" s="649"/>
      <c r="C13" s="649"/>
      <c r="D13" s="627"/>
      <c r="E13" s="627"/>
      <c r="F13" s="627"/>
      <c r="G13" s="627"/>
      <c r="H13" s="627"/>
      <c r="I13" s="627"/>
      <c r="J13" s="627" t="s">
        <v>105</v>
      </c>
      <c r="K13" s="627"/>
      <c r="L13" s="10">
        <v>11841.702433378834</v>
      </c>
      <c r="M13" s="632"/>
      <c r="N13" s="10">
        <v>0</v>
      </c>
      <c r="O13" s="635"/>
      <c r="P13" s="646"/>
      <c r="Q13" s="646"/>
      <c r="R13" s="615"/>
    </row>
    <row r="14" spans="1:19" ht="15.75" x14ac:dyDescent="0.25">
      <c r="A14" s="650"/>
      <c r="B14" s="649"/>
      <c r="C14" s="649"/>
      <c r="D14" s="627"/>
      <c r="E14" s="627"/>
      <c r="F14" s="627"/>
      <c r="G14" s="627"/>
      <c r="H14" s="627"/>
      <c r="I14" s="627"/>
      <c r="J14" s="627"/>
      <c r="K14" s="627"/>
      <c r="L14" s="10"/>
      <c r="M14" s="632"/>
      <c r="N14" s="10"/>
      <c r="O14" s="635"/>
      <c r="P14" s="646"/>
      <c r="Q14" s="646"/>
      <c r="R14" s="615"/>
    </row>
    <row r="15" spans="1:19" ht="15.75" x14ac:dyDescent="0.25">
      <c r="A15" s="650"/>
      <c r="B15" s="649"/>
      <c r="C15" s="649"/>
      <c r="D15" s="627"/>
      <c r="E15" s="627"/>
      <c r="F15" s="627"/>
      <c r="G15" s="627"/>
      <c r="H15" s="627"/>
      <c r="I15" s="627"/>
      <c r="J15" s="635" t="s">
        <v>106</v>
      </c>
      <c r="K15" s="635"/>
      <c r="L15" s="62">
        <v>122383.19663445666</v>
      </c>
      <c r="M15" s="61"/>
      <c r="N15" s="19">
        <v>25496.70797901868</v>
      </c>
      <c r="O15" s="647"/>
      <c r="P15" s="640"/>
      <c r="Q15" s="634"/>
      <c r="R15" s="615"/>
      <c r="S15" s="613"/>
    </row>
    <row r="16" spans="1:19" ht="15.75" x14ac:dyDescent="0.25">
      <c r="A16" s="650"/>
      <c r="B16" s="649"/>
      <c r="C16" s="638"/>
      <c r="D16" s="627"/>
      <c r="E16" s="638"/>
      <c r="F16" s="638"/>
      <c r="G16" s="638"/>
      <c r="H16" s="638"/>
      <c r="I16" s="627"/>
      <c r="J16" s="627"/>
      <c r="K16" s="627"/>
      <c r="L16" s="10"/>
      <c r="M16" s="632"/>
      <c r="N16" s="10"/>
      <c r="O16" s="635"/>
      <c r="P16" s="646"/>
      <c r="Q16" s="643"/>
      <c r="R16" s="615"/>
    </row>
    <row r="17" spans="3:20" x14ac:dyDescent="0.2">
      <c r="C17" s="638"/>
      <c r="D17" s="638"/>
      <c r="E17" s="638"/>
      <c r="F17" s="638"/>
      <c r="G17" s="638"/>
      <c r="H17" s="638"/>
      <c r="I17" s="627"/>
      <c r="J17" s="627"/>
      <c r="K17" s="627"/>
      <c r="L17" s="627"/>
      <c r="M17" s="627"/>
      <c r="N17" s="647"/>
      <c r="O17" s="646"/>
      <c r="P17" s="646"/>
      <c r="Q17" s="643"/>
      <c r="R17" s="648"/>
      <c r="S17" s="636"/>
    </row>
    <row r="18" spans="3:20" x14ac:dyDescent="0.2">
      <c r="C18" s="638"/>
      <c r="D18" s="638"/>
      <c r="E18" s="638"/>
      <c r="F18" s="638"/>
      <c r="G18" s="638"/>
      <c r="H18" s="638"/>
      <c r="I18" s="627"/>
      <c r="J18" s="627"/>
      <c r="K18" s="627"/>
      <c r="L18" s="627"/>
      <c r="M18" s="75"/>
      <c r="N18" s="647"/>
      <c r="O18" s="646"/>
      <c r="P18" s="646"/>
      <c r="Q18" s="643"/>
      <c r="R18" s="645"/>
      <c r="S18" s="636"/>
    </row>
    <row r="19" spans="3:20" x14ac:dyDescent="0.2">
      <c r="C19" s="638"/>
      <c r="D19" s="638"/>
      <c r="E19" s="638"/>
      <c r="F19" s="638"/>
      <c r="G19" s="638"/>
      <c r="H19" s="638"/>
      <c r="I19" s="638" t="s">
        <v>75</v>
      </c>
      <c r="J19" s="627" t="s">
        <v>100</v>
      </c>
      <c r="K19" s="635"/>
      <c r="L19" s="41">
        <v>-35115.069004320001</v>
      </c>
      <c r="M19" s="41"/>
      <c r="N19" s="10">
        <v>-2252.4692478837223</v>
      </c>
      <c r="O19" s="641"/>
      <c r="P19" s="640"/>
      <c r="Q19" s="634"/>
      <c r="R19" s="639"/>
      <c r="S19" s="636"/>
      <c r="T19" s="642"/>
    </row>
    <row r="20" spans="3:20" ht="13.5" x14ac:dyDescent="0.2">
      <c r="C20" s="638"/>
      <c r="D20" s="638"/>
      <c r="E20" s="638"/>
      <c r="F20" s="638"/>
      <c r="G20" s="638"/>
      <c r="H20" s="638"/>
      <c r="I20" s="638"/>
      <c r="J20" s="644" t="s">
        <v>101</v>
      </c>
      <c r="K20" s="635"/>
      <c r="L20" s="41">
        <v>-31563.88312341765</v>
      </c>
      <c r="M20" s="41"/>
      <c r="N20" s="10">
        <v>-20567.360118183198</v>
      </c>
      <c r="O20" s="641"/>
      <c r="P20" s="640"/>
      <c r="Q20" s="643"/>
      <c r="R20" s="639"/>
      <c r="S20" s="636"/>
      <c r="T20" s="642"/>
    </row>
    <row r="21" spans="3:20" x14ac:dyDescent="0.2">
      <c r="C21" s="638"/>
      <c r="D21" s="638"/>
      <c r="E21" s="638"/>
      <c r="F21" s="638"/>
      <c r="G21" s="638"/>
      <c r="H21" s="638"/>
      <c r="I21" s="638"/>
      <c r="J21" s="627" t="s">
        <v>102</v>
      </c>
      <c r="K21" s="635"/>
      <c r="L21" s="41">
        <v>-2380.3542625411819</v>
      </c>
      <c r="M21" s="41"/>
      <c r="N21" s="10">
        <v>-1101.748158633919</v>
      </c>
      <c r="O21" s="641"/>
      <c r="P21" s="640"/>
      <c r="Q21" s="637"/>
      <c r="R21" s="639"/>
      <c r="S21" s="636"/>
      <c r="T21" s="642"/>
    </row>
    <row r="22" spans="3:20" x14ac:dyDescent="0.2">
      <c r="C22" s="638"/>
      <c r="D22" s="638"/>
      <c r="E22" s="638"/>
      <c r="F22" s="638"/>
      <c r="G22" s="638"/>
      <c r="H22" s="638"/>
      <c r="I22" s="638"/>
      <c r="J22" s="627" t="s">
        <v>103</v>
      </c>
      <c r="K22" s="635"/>
      <c r="L22" s="41">
        <v>-2219.4093194868819</v>
      </c>
      <c r="M22" s="41"/>
      <c r="N22" s="10">
        <v>-1576.4143639904019</v>
      </c>
      <c r="O22" s="641"/>
      <c r="P22" s="640"/>
      <c r="Q22" s="637"/>
      <c r="R22" s="639"/>
      <c r="S22" s="636"/>
      <c r="T22" s="642"/>
    </row>
    <row r="23" spans="3:20" x14ac:dyDescent="0.2">
      <c r="C23" s="627"/>
      <c r="D23" s="627"/>
      <c r="E23" s="627"/>
      <c r="F23" s="627"/>
      <c r="G23" s="627"/>
      <c r="H23" s="627"/>
      <c r="I23" s="638"/>
      <c r="J23" s="627" t="s">
        <v>104</v>
      </c>
      <c r="K23" s="627"/>
      <c r="L23" s="10">
        <v>-13980.032747641399</v>
      </c>
      <c r="M23" s="632"/>
      <c r="N23" s="10"/>
      <c r="O23" s="641"/>
      <c r="P23" s="640"/>
      <c r="Q23" s="637"/>
      <c r="R23" s="639"/>
      <c r="S23" s="636"/>
      <c r="T23" s="642"/>
    </row>
    <row r="24" spans="3:20" x14ac:dyDescent="0.2">
      <c r="C24" s="627"/>
      <c r="D24" s="627"/>
      <c r="E24" s="627"/>
      <c r="F24" s="627"/>
      <c r="G24" s="627"/>
      <c r="H24" s="627"/>
      <c r="I24" s="638"/>
      <c r="J24" s="635" t="s">
        <v>105</v>
      </c>
      <c r="K24" s="635"/>
      <c r="L24" s="10"/>
      <c r="M24" s="635"/>
      <c r="N24" s="10">
        <v>0</v>
      </c>
      <c r="O24" s="641"/>
      <c r="P24" s="640"/>
      <c r="Q24" s="637"/>
      <c r="R24" s="639"/>
      <c r="S24" s="636"/>
    </row>
    <row r="25" spans="3:20" x14ac:dyDescent="0.2">
      <c r="C25" s="627"/>
      <c r="D25" s="627"/>
      <c r="E25" s="627"/>
      <c r="F25" s="627"/>
      <c r="G25" s="627"/>
      <c r="H25" s="627"/>
      <c r="I25" s="638"/>
      <c r="J25" s="627"/>
      <c r="K25" s="627"/>
      <c r="L25" s="10"/>
      <c r="M25" s="632"/>
      <c r="N25" s="10"/>
      <c r="O25" s="612"/>
      <c r="P25" s="612"/>
      <c r="Q25" s="637"/>
      <c r="R25" s="636"/>
      <c r="S25" s="636"/>
    </row>
    <row r="26" spans="3:20" x14ac:dyDescent="0.2">
      <c r="C26" s="627"/>
      <c r="D26" s="627"/>
      <c r="E26" s="627"/>
      <c r="F26" s="627"/>
      <c r="G26" s="627"/>
      <c r="H26" s="627"/>
      <c r="I26" s="627"/>
      <c r="J26" s="635" t="s">
        <v>106</v>
      </c>
      <c r="K26" s="635"/>
      <c r="L26" s="62">
        <v>-85258.748457407099</v>
      </c>
      <c r="M26" s="61"/>
      <c r="N26" s="62">
        <v>-25497.991888691246</v>
      </c>
      <c r="O26" s="612"/>
      <c r="P26" s="612"/>
      <c r="Q26" s="634"/>
      <c r="S26" s="613"/>
    </row>
    <row r="27" spans="3:20" x14ac:dyDescent="0.2">
      <c r="K27" s="612"/>
      <c r="L27" s="612"/>
      <c r="M27" s="612"/>
      <c r="N27" s="633"/>
      <c r="O27" s="612"/>
      <c r="P27" s="612"/>
      <c r="Q27" s="612"/>
    </row>
    <row r="28" spans="3:20" x14ac:dyDescent="0.2">
      <c r="K28" s="612"/>
      <c r="L28" s="612"/>
      <c r="M28" s="612"/>
      <c r="N28" s="633"/>
      <c r="O28" s="612"/>
      <c r="P28" s="612"/>
      <c r="Q28" s="612"/>
    </row>
    <row r="29" spans="3:20" x14ac:dyDescent="0.2">
      <c r="K29" s="612"/>
      <c r="L29" s="612"/>
      <c r="M29" s="612"/>
      <c r="N29" s="633"/>
      <c r="O29" s="612"/>
      <c r="P29" s="612"/>
      <c r="Q29" s="612"/>
    </row>
    <row r="30" spans="3:20" x14ac:dyDescent="0.2">
      <c r="C30" s="627"/>
      <c r="D30" s="627"/>
      <c r="E30" s="627"/>
      <c r="F30" s="627"/>
      <c r="G30" s="627"/>
      <c r="H30" s="627"/>
      <c r="I30" s="630" t="s">
        <v>212</v>
      </c>
      <c r="J30" s="627" t="s">
        <v>213</v>
      </c>
      <c r="K30" s="627"/>
      <c r="L30" s="10">
        <v>123797.23474560789</v>
      </c>
      <c r="M30" s="632"/>
      <c r="N30" s="10">
        <v>23966.167717360939</v>
      </c>
      <c r="O30" s="612"/>
      <c r="P30" s="612"/>
      <c r="Q30" s="612"/>
    </row>
    <row r="31" spans="3:20" x14ac:dyDescent="0.2">
      <c r="C31" s="627"/>
      <c r="D31" s="627"/>
      <c r="E31" s="627"/>
      <c r="F31" s="627"/>
      <c r="G31" s="627"/>
      <c r="H31" s="627"/>
      <c r="I31" s="627"/>
      <c r="J31" s="627" t="s">
        <v>214</v>
      </c>
      <c r="K31" s="627"/>
      <c r="L31" s="10">
        <v>820.03773747982632</v>
      </c>
      <c r="M31" s="632"/>
      <c r="N31" s="10">
        <v>4189.290078753409</v>
      </c>
      <c r="O31" s="612"/>
      <c r="P31" s="612"/>
      <c r="Q31" s="612"/>
    </row>
    <row r="32" spans="3:20" x14ac:dyDescent="0.2">
      <c r="C32" s="627"/>
      <c r="D32" s="627"/>
      <c r="E32" s="627"/>
      <c r="F32" s="627"/>
      <c r="G32" s="627"/>
      <c r="H32" s="627"/>
      <c r="I32" s="627"/>
      <c r="J32" s="627"/>
      <c r="K32" s="627"/>
      <c r="L32" s="19">
        <v>124617.27248308771</v>
      </c>
      <c r="M32" s="632"/>
      <c r="N32" s="19">
        <v>28155.457796114348</v>
      </c>
      <c r="O32" s="612"/>
      <c r="P32" s="612"/>
      <c r="Q32" s="612"/>
    </row>
    <row r="33" spans="3:27" x14ac:dyDescent="0.2">
      <c r="K33" s="612"/>
      <c r="L33" s="612"/>
      <c r="M33" s="612"/>
      <c r="N33" s="612"/>
      <c r="O33" s="612"/>
      <c r="P33" s="612"/>
      <c r="Q33" s="612"/>
    </row>
    <row r="34" spans="3:27" x14ac:dyDescent="0.2">
      <c r="K34" s="612"/>
      <c r="L34" s="612"/>
      <c r="M34" s="612"/>
      <c r="N34" s="612"/>
      <c r="O34" s="612"/>
      <c r="P34" s="612"/>
      <c r="Q34" s="612"/>
    </row>
    <row r="35" spans="3:27" x14ac:dyDescent="0.2">
      <c r="K35" s="612"/>
      <c r="L35" s="629"/>
      <c r="M35" s="629"/>
      <c r="N35" s="629"/>
      <c r="O35" s="612"/>
      <c r="P35" s="612"/>
      <c r="Q35" s="612"/>
    </row>
    <row r="36" spans="3:27" x14ac:dyDescent="0.2">
      <c r="L36" s="629"/>
      <c r="M36" s="629"/>
      <c r="N36" s="629"/>
      <c r="U36" s="612"/>
      <c r="X36" s="612"/>
      <c r="Y36" s="612"/>
      <c r="Z36" s="612"/>
    </row>
    <row r="37" spans="3:27" x14ac:dyDescent="0.2">
      <c r="L37" s="629"/>
      <c r="M37" s="629"/>
      <c r="N37" s="629"/>
      <c r="U37" s="612"/>
      <c r="X37" s="612"/>
      <c r="Y37" s="612"/>
      <c r="Z37" s="612"/>
    </row>
    <row r="38" spans="3:27" x14ac:dyDescent="0.2">
      <c r="C38" s="630" t="s">
        <v>107</v>
      </c>
      <c r="D38" s="627" t="s">
        <v>108</v>
      </c>
      <c r="L38" s="629"/>
      <c r="M38" s="629"/>
      <c r="N38" s="629"/>
      <c r="U38" s="612"/>
      <c r="X38" s="612"/>
      <c r="Y38" s="612"/>
      <c r="Z38" s="612"/>
    </row>
    <row r="39" spans="3:27" x14ac:dyDescent="0.2">
      <c r="C39" s="628" t="s">
        <v>215</v>
      </c>
      <c r="D39" s="627" t="s">
        <v>216</v>
      </c>
      <c r="N39" s="626"/>
      <c r="O39" s="625"/>
      <c r="P39" s="625"/>
      <c r="Q39" s="624"/>
      <c r="R39" s="624"/>
      <c r="X39" s="612"/>
      <c r="Y39" s="612"/>
      <c r="Z39" s="623"/>
    </row>
    <row r="40" spans="3:27" x14ac:dyDescent="0.2">
      <c r="N40" s="614"/>
      <c r="O40" s="614"/>
      <c r="P40" s="614"/>
      <c r="Q40" s="724"/>
      <c r="R40" s="646"/>
      <c r="S40" s="724"/>
      <c r="T40" s="646"/>
      <c r="U40" s="723"/>
      <c r="X40" s="612"/>
      <c r="Y40" s="614"/>
      <c r="Z40" s="614"/>
    </row>
    <row r="41" spans="3:27" x14ac:dyDescent="0.2">
      <c r="L41" s="615"/>
      <c r="M41" s="615"/>
      <c r="N41" s="616"/>
      <c r="O41" s="616"/>
      <c r="P41" s="614"/>
      <c r="Q41" s="646"/>
      <c r="R41" s="646"/>
      <c r="S41" s="646"/>
      <c r="T41" s="646"/>
      <c r="U41" s="646"/>
      <c r="X41" s="612"/>
      <c r="Y41" s="622"/>
      <c r="Z41" s="614"/>
    </row>
    <row r="42" spans="3:27" x14ac:dyDescent="0.2">
      <c r="K42" s="722"/>
      <c r="L42" s="615"/>
      <c r="M42" s="615"/>
      <c r="N42" s="621"/>
      <c r="O42" s="621"/>
      <c r="Q42" s="721"/>
      <c r="R42" s="720"/>
      <c r="S42" s="720"/>
      <c r="T42" s="616"/>
      <c r="U42" s="719"/>
      <c r="X42" s="612"/>
      <c r="Y42" s="622"/>
      <c r="Z42" s="614"/>
    </row>
    <row r="43" spans="3:27" x14ac:dyDescent="0.2">
      <c r="K43" s="718"/>
      <c r="L43" s="615"/>
      <c r="M43" s="615"/>
      <c r="N43" s="621"/>
      <c r="O43" s="620"/>
      <c r="Q43" s="558"/>
      <c r="R43" s="559"/>
      <c r="S43" s="560"/>
      <c r="T43" s="561"/>
      <c r="U43" s="562"/>
      <c r="X43" s="612"/>
      <c r="Y43" s="619"/>
      <c r="Z43" s="618"/>
      <c r="AA43" s="617"/>
    </row>
    <row r="44" spans="3:27" x14ac:dyDescent="0.2">
      <c r="K44" s="718"/>
      <c r="L44" s="615"/>
      <c r="M44" s="615"/>
      <c r="N44" s="621"/>
      <c r="O44" s="620"/>
      <c r="Q44" s="558"/>
      <c r="R44" s="559"/>
      <c r="S44" s="560"/>
      <c r="T44" s="561"/>
      <c r="U44" s="562"/>
      <c r="X44" s="612"/>
      <c r="Y44" s="619"/>
      <c r="Z44" s="618"/>
      <c r="AA44" s="617"/>
    </row>
    <row r="45" spans="3:27" x14ac:dyDescent="0.2">
      <c r="K45" s="717"/>
      <c r="L45" s="615"/>
      <c r="M45" s="615"/>
      <c r="N45" s="621"/>
      <c r="O45" s="620"/>
      <c r="Q45" s="558"/>
      <c r="R45" s="559"/>
      <c r="S45" s="560"/>
      <c r="T45" s="561"/>
      <c r="U45" s="562"/>
      <c r="X45" s="612"/>
      <c r="Y45" s="619"/>
      <c r="Z45" s="618"/>
      <c r="AA45" s="617"/>
    </row>
    <row r="46" spans="3:27" x14ac:dyDescent="0.2">
      <c r="K46" s="717"/>
      <c r="L46" s="615"/>
      <c r="M46" s="615"/>
      <c r="N46" s="621"/>
      <c r="O46" s="620"/>
      <c r="Q46" s="558"/>
      <c r="R46" s="559"/>
      <c r="S46" s="560"/>
      <c r="T46" s="561"/>
      <c r="U46" s="562"/>
      <c r="X46" s="612"/>
      <c r="Y46" s="619"/>
      <c r="Z46" s="618"/>
      <c r="AA46" s="617"/>
    </row>
    <row r="47" spans="3:27" x14ac:dyDescent="0.2">
      <c r="K47" s="717"/>
      <c r="L47" s="615"/>
      <c r="M47" s="615"/>
      <c r="N47" s="621"/>
      <c r="O47" s="620"/>
      <c r="Q47" s="558"/>
      <c r="R47" s="559"/>
      <c r="S47" s="560"/>
      <c r="T47" s="561"/>
      <c r="U47" s="562"/>
      <c r="X47" s="612"/>
      <c r="Y47" s="619"/>
      <c r="Z47" s="618"/>
      <c r="AA47" s="617"/>
    </row>
    <row r="48" spans="3:27" x14ac:dyDescent="0.2">
      <c r="L48" s="615"/>
      <c r="M48" s="615"/>
      <c r="N48" s="616"/>
      <c r="O48" s="616"/>
      <c r="P48" s="614"/>
      <c r="Q48" s="558"/>
      <c r="R48" s="558"/>
      <c r="S48" s="558"/>
      <c r="T48" s="558"/>
      <c r="U48" s="567"/>
      <c r="X48" s="612"/>
      <c r="Y48" s="614"/>
      <c r="Z48" s="614"/>
    </row>
    <row r="49" spans="5:26" x14ac:dyDescent="0.2">
      <c r="E49" s="613"/>
      <c r="L49" s="615"/>
      <c r="M49" s="615"/>
      <c r="N49" s="615"/>
      <c r="O49" s="615"/>
      <c r="R49" s="612"/>
      <c r="S49" s="716"/>
      <c r="U49" s="612"/>
      <c r="X49" s="612"/>
      <c r="Y49" s="614"/>
      <c r="Z49" s="614"/>
    </row>
    <row r="50" spans="5:26" x14ac:dyDescent="0.2">
      <c r="E50" s="613"/>
      <c r="U50" s="612"/>
      <c r="X50" s="612"/>
      <c r="Y50" s="614"/>
      <c r="Z50" s="614"/>
    </row>
    <row r="51" spans="5:26" x14ac:dyDescent="0.2">
      <c r="E51" s="613"/>
      <c r="U51" s="612"/>
      <c r="X51" s="612"/>
      <c r="Y51" s="612"/>
      <c r="Z51" s="612"/>
    </row>
    <row r="52" spans="5:26" x14ac:dyDescent="0.2">
      <c r="U52" s="612"/>
      <c r="X52" s="612"/>
      <c r="Y52" s="612"/>
      <c r="Z52" s="612"/>
    </row>
    <row r="53" spans="5:26" x14ac:dyDescent="0.2">
      <c r="U53" s="612"/>
      <c r="X53" s="612"/>
      <c r="Y53" s="612"/>
      <c r="Z53" s="612"/>
    </row>
    <row r="54" spans="5:26" x14ac:dyDescent="0.2">
      <c r="U54" s="612"/>
      <c r="X54" s="612"/>
      <c r="Y54" s="612"/>
      <c r="Z54" s="612"/>
    </row>
    <row r="55" spans="5:26" x14ac:dyDescent="0.2">
      <c r="U55" s="612"/>
      <c r="X55" s="612"/>
      <c r="Y55" s="612"/>
      <c r="Z55" s="612"/>
    </row>
    <row r="56" spans="5:26" x14ac:dyDescent="0.2">
      <c r="U56" s="612"/>
      <c r="X56" s="612"/>
      <c r="Y56" s="612"/>
      <c r="Z56" s="612"/>
    </row>
  </sheetData>
  <pageMargins left="0.74803149606299213" right="0.74803149606299213" top="0.98425196850393704" bottom="0.98425196850393704" header="0.51181102362204722" footer="0.51181102362204722"/>
  <pageSetup paperSize="9" scale="7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268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52535.397398312452</v>
      </c>
      <c r="N8" s="23">
        <v>30533.887639091772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40716.921781688558</v>
      </c>
      <c r="N10" s="29">
        <v>19795.846709362238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38764.830699932223</v>
      </c>
      <c r="N12" s="19">
        <v>8447.5035158665396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29795.465989634315</v>
      </c>
      <c r="M14" s="21"/>
      <c r="N14" s="19">
        <v>8447.5035158665396</v>
      </c>
    </row>
    <row r="15" spans="1:15" ht="15" customHeight="1" x14ac:dyDescent="0.25">
      <c r="D15" s="30" t="s">
        <v>12</v>
      </c>
      <c r="E15" s="31" t="s">
        <v>13</v>
      </c>
      <c r="L15" s="10">
        <v>29705.138885748303</v>
      </c>
      <c r="N15" s="10">
        <v>8447.5035158665396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90.327103886011997</v>
      </c>
      <c r="N19" s="10">
        <v>-3.7252902984619092E-15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90.327103886011997</v>
      </c>
      <c r="M21" s="34"/>
      <c r="N21" s="33">
        <v>-3.7252902984619092E-15</v>
      </c>
    </row>
    <row r="22" spans="3:14" ht="21" customHeight="1" x14ac:dyDescent="0.25">
      <c r="D22" s="8" t="s">
        <v>20</v>
      </c>
      <c r="L22" s="19">
        <v>8969.3647102979012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583.88044201945991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1993.5549525501499</v>
      </c>
      <c r="N24" s="10">
        <v>0</v>
      </c>
    </row>
    <row r="25" spans="3:14" ht="15" customHeight="1" x14ac:dyDescent="0.25">
      <c r="F25" s="32" t="s">
        <v>16</v>
      </c>
      <c r="L25" s="33">
        <v>1993.5549525501499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6391.9293157282909</v>
      </c>
      <c r="N27" s="10">
        <v>0</v>
      </c>
    </row>
    <row r="28" spans="3:14" ht="15" customHeight="1" x14ac:dyDescent="0.25">
      <c r="F28" s="32" t="s">
        <v>16</v>
      </c>
      <c r="L28" s="33">
        <v>1340.12890760354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5051.80040812475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1952.0910817563358</v>
      </c>
      <c r="M32" s="21"/>
      <c r="N32" s="19">
        <v>11348.343193495697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161.30986072752162</v>
      </c>
      <c r="N34" s="10">
        <v>4.7111935682764887</v>
      </c>
    </row>
    <row r="35" spans="2:16" x14ac:dyDescent="0.25">
      <c r="D35" s="30" t="s">
        <v>14</v>
      </c>
      <c r="E35" s="8" t="s">
        <v>23</v>
      </c>
      <c r="L35" s="10">
        <v>9.5951983917365187</v>
      </c>
      <c r="N35" s="10">
        <v>1824.6683615258012</v>
      </c>
    </row>
    <row r="36" spans="2:16" ht="15.75" customHeight="1" x14ac:dyDescent="0.25">
      <c r="F36" s="32" t="s">
        <v>16</v>
      </c>
      <c r="L36" s="35">
        <v>9.4946479817357172</v>
      </c>
      <c r="N36" s="35">
        <v>1824.6683615258012</v>
      </c>
    </row>
    <row r="37" spans="2:16" x14ac:dyDescent="0.25">
      <c r="F37" s="32" t="s">
        <v>17</v>
      </c>
      <c r="L37" s="35">
        <v>0.10055041000080102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1781.1860226370777</v>
      </c>
      <c r="N39" s="10">
        <v>9518.9636384016194</v>
      </c>
    </row>
    <row r="40" spans="2:16" x14ac:dyDescent="0.25">
      <c r="F40" s="32" t="s">
        <v>16</v>
      </c>
      <c r="L40" s="35">
        <v>1318.8887455228733</v>
      </c>
      <c r="N40" s="35">
        <v>4851.6975152772884</v>
      </c>
    </row>
    <row r="41" spans="2:16" x14ac:dyDescent="0.25">
      <c r="F41" s="32" t="s">
        <v>17</v>
      </c>
      <c r="L41" s="35">
        <v>462.29727711420475</v>
      </c>
      <c r="N41" s="35">
        <v>4667.2661231243292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1642.8688385092803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405.31246908020006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6022.4157977024997</v>
      </c>
      <c r="N49" s="29">
        <v>142.23970905375</v>
      </c>
      <c r="P49" s="36"/>
    </row>
    <row r="50" spans="1:16" x14ac:dyDescent="0.25">
      <c r="C50" s="24"/>
      <c r="H50" s="14"/>
      <c r="I50" s="8" t="s">
        <v>29</v>
      </c>
      <c r="L50" s="37">
        <v>9975015.8139999993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3747.87851133191</v>
      </c>
      <c r="N52" s="29">
        <v>10595.801220675785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117.42926301999999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1321.6184529971299</v>
      </c>
      <c r="N55" s="10">
        <v>215.22896582678402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1312.2777830432501</v>
      </c>
      <c r="M56" s="34"/>
      <c r="N56" s="33">
        <v>171.965119974255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2426.2600583347803</v>
      </c>
      <c r="N57" s="10">
        <v>10263.142991829</v>
      </c>
    </row>
    <row r="58" spans="1:16" s="44" customFormat="1" ht="15.75" customHeight="1" x14ac:dyDescent="0.2">
      <c r="G58" s="42" t="s">
        <v>32</v>
      </c>
      <c r="L58" s="33">
        <v>1729.09744639564</v>
      </c>
      <c r="M58" s="45"/>
      <c r="N58" s="33">
        <v>8502.9383737675817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-173.98844347647679</v>
      </c>
      <c r="M68" s="47"/>
      <c r="N68" s="29">
        <v>-17937.4690761819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-0.9777935036239862</v>
      </c>
      <c r="M70" s="47"/>
      <c r="N70" s="10">
        <v>-1122.950780763997</v>
      </c>
    </row>
    <row r="71" spans="1:14" x14ac:dyDescent="0.25">
      <c r="I71" s="13"/>
      <c r="J71" s="49" t="s">
        <v>39</v>
      </c>
      <c r="K71" s="49"/>
      <c r="L71" s="10">
        <v>-103.50089104182101</v>
      </c>
      <c r="M71" s="47"/>
      <c r="N71" s="10">
        <v>-5362.0128564854003</v>
      </c>
    </row>
    <row r="72" spans="1:14" x14ac:dyDescent="0.25">
      <c r="I72" s="13"/>
      <c r="J72" s="48" t="s">
        <v>40</v>
      </c>
      <c r="K72" s="48"/>
      <c r="L72" s="10">
        <v>-69.509758931031797</v>
      </c>
      <c r="M72" s="47"/>
      <c r="N72" s="10">
        <v>-11452.505438932501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-6568.2222412559377</v>
      </c>
      <c r="M75" s="47"/>
      <c r="N75" s="29">
        <v>-6409.3617568010504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-11369.263422393462</v>
      </c>
      <c r="M77" s="50"/>
      <c r="N77" s="29">
        <v>-6493.6822310751895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-807.2968846401501</v>
      </c>
      <c r="M79" s="47"/>
      <c r="N79" s="10">
        <v>-1040.2122483283902</v>
      </c>
    </row>
    <row r="80" spans="1:14" x14ac:dyDescent="0.25">
      <c r="B80" s="8"/>
      <c r="I80" s="13"/>
      <c r="J80" s="49" t="s">
        <v>39</v>
      </c>
      <c r="K80" s="49"/>
      <c r="L80" s="10">
        <v>-2172.4007930555199</v>
      </c>
      <c r="M80" s="47"/>
      <c r="N80" s="10">
        <v>-1651.83756797816</v>
      </c>
    </row>
    <row r="81" spans="2:14" x14ac:dyDescent="0.25">
      <c r="B81" s="8"/>
      <c r="I81" s="13"/>
      <c r="J81" s="48" t="s">
        <v>40</v>
      </c>
      <c r="K81" s="48"/>
      <c r="L81" s="10">
        <v>-8389.5657446977912</v>
      </c>
      <c r="M81" s="47"/>
      <c r="N81" s="10">
        <v>-3801.63241476864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4801.0411811375234</v>
      </c>
      <c r="M83" s="47"/>
      <c r="N83" s="29">
        <v>84.320474274139698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570.52195599282391</v>
      </c>
      <c r="M85" s="47"/>
      <c r="N85" s="10">
        <v>67.520474274139701</v>
      </c>
    </row>
    <row r="86" spans="2:14" x14ac:dyDescent="0.25">
      <c r="B86" s="8"/>
      <c r="I86" s="13"/>
      <c r="J86" s="49" t="s">
        <v>39</v>
      </c>
      <c r="K86" s="49"/>
      <c r="L86" s="10">
        <v>979.58058488745996</v>
      </c>
      <c r="M86" s="47"/>
      <c r="N86" s="10">
        <v>11.2</v>
      </c>
    </row>
    <row r="87" spans="2:14" x14ac:dyDescent="0.25">
      <c r="B87" s="8"/>
      <c r="I87" s="13"/>
      <c r="J87" s="48" t="s">
        <v>40</v>
      </c>
      <c r="K87" s="48"/>
      <c r="L87" s="10">
        <v>3250.9386402572404</v>
      </c>
      <c r="M87" s="47"/>
      <c r="N87" s="10">
        <v>5.6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-6208.0498284498599</v>
      </c>
      <c r="M89" s="80"/>
      <c r="N89" s="19">
        <v>-223.62078848303997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-6336.6168424498592</v>
      </c>
      <c r="M90" s="80"/>
      <c r="N90" s="19">
        <v>-156.75777748304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0</v>
      </c>
      <c r="N91" s="10">
        <v>0</v>
      </c>
    </row>
    <row r="92" spans="2:14" x14ac:dyDescent="0.25">
      <c r="B92" s="8"/>
      <c r="J92" s="49" t="s">
        <v>39</v>
      </c>
      <c r="L92" s="10">
        <v>-4843.0371113470101</v>
      </c>
      <c r="N92" s="10">
        <v>0</v>
      </c>
    </row>
    <row r="93" spans="2:14" x14ac:dyDescent="0.25">
      <c r="B93" s="8"/>
      <c r="J93" s="48" t="s">
        <v>40</v>
      </c>
      <c r="L93" s="10">
        <v>-1493.57973110285</v>
      </c>
      <c r="N93" s="10">
        <v>-156.75777748304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-739.97698100000002</v>
      </c>
      <c r="M100" s="80"/>
      <c r="N100" s="19">
        <v>-529.55690100000004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-739.97698100000002</v>
      </c>
      <c r="N101" s="10">
        <v>-510.80462799999998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-12.114993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-6.6372799999999996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868.543995</v>
      </c>
      <c r="M105" s="80"/>
      <c r="N105" s="19">
        <v>462.69389000000001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868.543995</v>
      </c>
      <c r="N106" s="10">
        <v>462.69389000000001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-12950.260513182275</v>
      </c>
      <c r="M109" s="80"/>
      <c r="N109" s="19">
        <v>-24570.451621465989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268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-370.15600000000001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-370.15600000000001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268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6205.68430223018</v>
      </c>
      <c r="M158" s="52"/>
      <c r="N158" s="62">
        <v>156.63208518009202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2483.5580525193195</v>
      </c>
      <c r="M159" s="52"/>
      <c r="N159" s="62">
        <v>10483.5098226026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1321.6184529972361</v>
      </c>
      <c r="M161" s="52"/>
      <c r="N161" s="61">
        <v>215.22896582678501</v>
      </c>
    </row>
    <row r="162" spans="1:14" x14ac:dyDescent="0.25">
      <c r="I162" s="8" t="s">
        <v>66</v>
      </c>
      <c r="J162" s="44"/>
      <c r="K162" s="44"/>
      <c r="L162" s="41">
        <v>33.717163786743697</v>
      </c>
      <c r="N162" s="41">
        <v>122.523531471024</v>
      </c>
    </row>
    <row r="163" spans="1:14" x14ac:dyDescent="0.25">
      <c r="I163" s="8" t="s">
        <v>67</v>
      </c>
      <c r="J163" s="44"/>
      <c r="K163" s="44"/>
      <c r="L163" s="41">
        <v>1279.3353330653301</v>
      </c>
      <c r="N163" s="41">
        <v>92.705434355761028</v>
      </c>
    </row>
    <row r="164" spans="1:14" x14ac:dyDescent="0.25">
      <c r="I164" s="8" t="s">
        <v>68</v>
      </c>
      <c r="J164" s="44"/>
      <c r="K164" s="44"/>
      <c r="L164" s="41">
        <v>8.5659561451624597</v>
      </c>
      <c r="N164" s="41">
        <v>0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50811.738577180382</v>
      </c>
      <c r="M179" s="95"/>
      <c r="N179" s="95">
        <v>29789.101770554851</v>
      </c>
    </row>
    <row r="180" spans="1:14" x14ac:dyDescent="0.25">
      <c r="C180" s="7"/>
      <c r="J180" s="94" t="s">
        <v>226</v>
      </c>
      <c r="K180" s="13"/>
      <c r="L180" s="95">
        <v>1321.6184529971299</v>
      </c>
      <c r="M180" s="95"/>
      <c r="N180" s="95">
        <v>215.22896582678402</v>
      </c>
    </row>
    <row r="181" spans="1:14" x14ac:dyDescent="0.25">
      <c r="C181" s="7"/>
      <c r="I181" s="94"/>
      <c r="J181" s="94" t="s">
        <v>227</v>
      </c>
      <c r="K181" s="13"/>
      <c r="L181" s="96">
        <v>-402.04036813493298</v>
      </c>
      <c r="M181" s="95"/>
      <c r="N181" s="96">
        <v>-529.556902710136</v>
      </c>
    </row>
    <row r="182" spans="1:14" x14ac:dyDescent="0.25">
      <c r="C182" s="7"/>
      <c r="J182" s="94" t="s">
        <v>228</v>
      </c>
      <c r="K182" s="13"/>
      <c r="L182" s="95">
        <v>52535.397398312445</v>
      </c>
      <c r="M182" s="95"/>
      <c r="N182" s="95">
        <v>30533.887639091772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9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267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13686.605017470616</v>
      </c>
      <c r="M8" s="41"/>
      <c r="N8" s="41">
        <v>6527.6773713182183</v>
      </c>
    </row>
    <row r="9" spans="1:15" x14ac:dyDescent="0.25">
      <c r="C9" s="7"/>
      <c r="J9" s="76" t="s">
        <v>101</v>
      </c>
      <c r="K9" s="13"/>
      <c r="L9" s="41">
        <v>24201.395952641735</v>
      </c>
      <c r="M9" s="41"/>
      <c r="N9" s="41">
        <v>21776.868097593899</v>
      </c>
    </row>
    <row r="10" spans="1:15" x14ac:dyDescent="0.25">
      <c r="C10" s="7"/>
      <c r="J10" s="8" t="s">
        <v>102</v>
      </c>
      <c r="K10" s="13"/>
      <c r="L10" s="41">
        <v>3532.9746032009484</v>
      </c>
      <c r="M10" s="41"/>
      <c r="N10" s="41">
        <v>1058.8394072571775</v>
      </c>
    </row>
    <row r="11" spans="1:15" x14ac:dyDescent="0.25">
      <c r="C11" s="7"/>
      <c r="J11" s="8" t="s">
        <v>103</v>
      </c>
      <c r="K11" s="13"/>
      <c r="L11" s="41">
        <v>11.667460953066605</v>
      </c>
      <c r="M11" s="41"/>
      <c r="N11" s="41">
        <v>783.72180205007271</v>
      </c>
    </row>
    <row r="12" spans="1:15" x14ac:dyDescent="0.25">
      <c r="C12" s="7"/>
      <c r="J12" s="13" t="s">
        <v>104</v>
      </c>
      <c r="K12" s="13"/>
      <c r="L12" s="10">
        <v>2340.6281174124033</v>
      </c>
      <c r="M12" s="13"/>
    </row>
    <row r="13" spans="1:15" x14ac:dyDescent="0.25">
      <c r="C13" s="7"/>
      <c r="J13" s="8" t="s">
        <v>105</v>
      </c>
      <c r="L13" s="10">
        <v>5977.5278490119999</v>
      </c>
      <c r="N13" s="10">
        <v>141.17953730925001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49750.799000690764</v>
      </c>
      <c r="M15" s="61"/>
      <c r="N15" s="62">
        <v>30288.28621552862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-7697.9298151600678</v>
      </c>
      <c r="M19" s="41"/>
      <c r="N19" s="41">
        <v>-6528.4732795600221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-18216.682257606015</v>
      </c>
      <c r="M20" s="41"/>
      <c r="N20" s="41">
        <v>-21723.076106446915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-542.89241212634397</v>
      </c>
      <c r="M21" s="41"/>
      <c r="N21" s="41">
        <v>-1057.7365869760356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-9.7144597002133395</v>
      </c>
      <c r="M22" s="41"/>
      <c r="N22" s="41">
        <v>-780.83536371648654</v>
      </c>
    </row>
    <row r="23" spans="3:14" x14ac:dyDescent="0.25">
      <c r="I23" s="43"/>
      <c r="J23" s="8" t="s">
        <v>104</v>
      </c>
      <c r="L23" s="10">
        <v>-2960.8612569880893</v>
      </c>
    </row>
    <row r="24" spans="3:14" x14ac:dyDescent="0.25">
      <c r="I24" s="43"/>
      <c r="J24" s="13" t="s">
        <v>105</v>
      </c>
      <c r="K24" s="13"/>
      <c r="M24" s="13"/>
      <c r="N24" s="41">
        <v>-141.17953730925004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-29428.080201580728</v>
      </c>
      <c r="M26" s="61"/>
      <c r="N26" s="62">
        <v>-30231.30087400871</v>
      </c>
    </row>
    <row r="30" spans="3:14" x14ac:dyDescent="0.25">
      <c r="I30" s="30" t="s">
        <v>212</v>
      </c>
      <c r="J30" s="8" t="s">
        <v>213</v>
      </c>
      <c r="L30" s="10">
        <v>51419.68698297345</v>
      </c>
      <c r="N30" s="10">
        <v>28167.861502737283</v>
      </c>
    </row>
    <row r="31" spans="3:14" x14ac:dyDescent="0.25">
      <c r="J31" s="8" t="s">
        <v>214</v>
      </c>
      <c r="L31" s="10">
        <v>23.735141523517086</v>
      </c>
      <c r="N31" s="10">
        <v>3019.4860433265058</v>
      </c>
    </row>
    <row r="32" spans="3:14" x14ac:dyDescent="0.25">
      <c r="L32" s="19">
        <v>51443.422124496967</v>
      </c>
      <c r="N32" s="19">
        <v>31187.347546063789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51443.422124496909</v>
      </c>
      <c r="N8" s="23">
        <v>31187.34754606376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38985.748135754824</v>
      </c>
      <c r="N10" s="29">
        <v>20124.729119252108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37121.445940084406</v>
      </c>
      <c r="N12" s="19">
        <v>8025.2855488979794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29678.955583685034</v>
      </c>
      <c r="M14" s="21"/>
      <c r="N14" s="19">
        <v>8025.1590232479803</v>
      </c>
    </row>
    <row r="15" spans="1:15" ht="15" customHeight="1" x14ac:dyDescent="0.25">
      <c r="D15" s="30" t="s">
        <v>12</v>
      </c>
      <c r="E15" s="31" t="s">
        <v>13</v>
      </c>
      <c r="L15" s="10">
        <v>29584.801400287903</v>
      </c>
      <c r="N15" s="10">
        <v>8025.1590232479803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94.154183397132996</v>
      </c>
      <c r="N19" s="10">
        <v>7.4505805969238294E-15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94.154183397132996</v>
      </c>
      <c r="M21" s="34"/>
      <c r="N21" s="33">
        <v>7.4505805969238294E-15</v>
      </c>
    </row>
    <row r="22" spans="3:14" ht="21" customHeight="1" x14ac:dyDescent="0.25">
      <c r="D22" s="8" t="s">
        <v>20</v>
      </c>
      <c r="L22" s="19">
        <v>7442.4903563993703</v>
      </c>
      <c r="M22" s="21"/>
      <c r="N22" s="19">
        <v>0.12652564999999999</v>
      </c>
    </row>
    <row r="23" spans="3:14" ht="15" customHeight="1" x14ac:dyDescent="0.25">
      <c r="D23" s="30" t="s">
        <v>12</v>
      </c>
      <c r="E23" s="31" t="s">
        <v>13</v>
      </c>
      <c r="L23" s="10">
        <v>539.07645468710302</v>
      </c>
      <c r="N23" s="10">
        <v>0.12652564999999999</v>
      </c>
    </row>
    <row r="24" spans="3:14" ht="15" customHeight="1" x14ac:dyDescent="0.25">
      <c r="D24" s="30" t="s">
        <v>14</v>
      </c>
      <c r="E24" s="8" t="s">
        <v>15</v>
      </c>
      <c r="L24" s="10">
        <v>1793.5561995158901</v>
      </c>
      <c r="N24" s="10">
        <v>0</v>
      </c>
    </row>
    <row r="25" spans="3:14" ht="15" customHeight="1" x14ac:dyDescent="0.25">
      <c r="F25" s="32" t="s">
        <v>16</v>
      </c>
      <c r="L25" s="33">
        <v>1793.5561995158901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5109.8577021963765</v>
      </c>
      <c r="N27" s="10">
        <v>0</v>
      </c>
    </row>
    <row r="28" spans="3:14" ht="15" customHeight="1" x14ac:dyDescent="0.25">
      <c r="F28" s="32" t="s">
        <v>16</v>
      </c>
      <c r="L28" s="33">
        <v>607.79592899161605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4502.0617732047604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1864.3021956704149</v>
      </c>
      <c r="M32" s="21"/>
      <c r="N32" s="19">
        <v>12099.443570354129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166.09852251770724</v>
      </c>
      <c r="N34" s="10">
        <v>4.3321523758771789</v>
      </c>
    </row>
    <row r="35" spans="2:16" x14ac:dyDescent="0.25">
      <c r="D35" s="30" t="s">
        <v>14</v>
      </c>
      <c r="E35" s="8" t="s">
        <v>23</v>
      </c>
      <c r="L35" s="10">
        <v>2.6863656031981331</v>
      </c>
      <c r="N35" s="10">
        <v>2403.8916752575801</v>
      </c>
    </row>
    <row r="36" spans="2:16" ht="15.75" customHeight="1" x14ac:dyDescent="0.25">
      <c r="F36" s="32" t="s">
        <v>16</v>
      </c>
      <c r="L36" s="35">
        <v>2.585761983198247</v>
      </c>
      <c r="N36" s="35">
        <v>2403.8916752575801</v>
      </c>
    </row>
    <row r="37" spans="2:16" x14ac:dyDescent="0.25">
      <c r="F37" s="32" t="s">
        <v>17</v>
      </c>
      <c r="L37" s="35">
        <v>0.100603619999886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1695.5173075495095</v>
      </c>
      <c r="N39" s="10">
        <v>9691.219742720672</v>
      </c>
    </row>
    <row r="40" spans="2:16" x14ac:dyDescent="0.25">
      <c r="F40" s="32" t="s">
        <v>16</v>
      </c>
      <c r="L40" s="35">
        <v>728.11202247706444</v>
      </c>
      <c r="N40" s="35">
        <v>4744.0971203247591</v>
      </c>
    </row>
    <row r="41" spans="2:16" x14ac:dyDescent="0.25">
      <c r="F41" s="32" t="s">
        <v>17</v>
      </c>
      <c r="L41" s="35">
        <v>967.40528507244494</v>
      </c>
      <c r="N41" s="35">
        <v>4947.1226223959129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1935.4197122347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405.20840517770301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5977.5278490119999</v>
      </c>
      <c r="N49" s="29">
        <v>141.17953730925001</v>
      </c>
      <c r="P49" s="36"/>
    </row>
    <row r="50" spans="1:16" x14ac:dyDescent="0.25">
      <c r="C50" s="24"/>
      <c r="H50" s="14"/>
      <c r="I50" s="8" t="s">
        <v>29</v>
      </c>
      <c r="L50" s="37">
        <v>9975015.1840000004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4139.5180223176694</v>
      </c>
      <c r="N52" s="29">
        <v>10921.438889502402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142.48434257445101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1071.53623284787</v>
      </c>
      <c r="N55" s="10">
        <v>96.197823260151296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1055.78688370389</v>
      </c>
      <c r="M56" s="34"/>
      <c r="N56" s="33">
        <v>83.830436735385703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3067.9817894697999</v>
      </c>
      <c r="N57" s="10">
        <v>10682.756723667799</v>
      </c>
    </row>
    <row r="58" spans="1:16" s="44" customFormat="1" ht="15.75" customHeight="1" x14ac:dyDescent="0.2">
      <c r="G58" s="42" t="s">
        <v>32</v>
      </c>
      <c r="L58" s="33">
        <v>2498.47835742913</v>
      </c>
      <c r="M58" s="45"/>
      <c r="N58" s="33">
        <v>8596.7335245810009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267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-174.27943062684676</v>
      </c>
      <c r="M68" s="47"/>
      <c r="N68" s="29">
        <v>-18936.768731719403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-0.22596726473364301</v>
      </c>
      <c r="M70" s="47"/>
      <c r="N70" s="10">
        <v>-4253.2243309035821</v>
      </c>
    </row>
    <row r="71" spans="1:14" x14ac:dyDescent="0.25">
      <c r="I71" s="13"/>
      <c r="J71" s="49" t="s">
        <v>39</v>
      </c>
      <c r="K71" s="49"/>
      <c r="L71" s="10">
        <v>-1.6298933301620799</v>
      </c>
      <c r="M71" s="47"/>
      <c r="N71" s="10">
        <v>-2166.7931544722201</v>
      </c>
    </row>
    <row r="72" spans="1:14" x14ac:dyDescent="0.25">
      <c r="I72" s="13"/>
      <c r="J72" s="48" t="s">
        <v>40</v>
      </c>
      <c r="K72" s="48"/>
      <c r="L72" s="10">
        <v>-172.42357003195104</v>
      </c>
      <c r="M72" s="47"/>
      <c r="N72" s="10">
        <v>-12516.7512463436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-6392.4582830769232</v>
      </c>
      <c r="M75" s="47"/>
      <c r="N75" s="29">
        <v>-5294.9610083658135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-11262.117458714883</v>
      </c>
      <c r="M77" s="50"/>
      <c r="N77" s="29">
        <v>-5631.8647680452004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-675.50956438579294</v>
      </c>
      <c r="M79" s="47"/>
      <c r="N79" s="10">
        <v>-1015.9821132206599</v>
      </c>
    </row>
    <row r="80" spans="1:14" x14ac:dyDescent="0.25">
      <c r="B80" s="8"/>
      <c r="I80" s="13"/>
      <c r="J80" s="49" t="s">
        <v>39</v>
      </c>
      <c r="K80" s="49"/>
      <c r="L80" s="10">
        <v>-1478.7699485174699</v>
      </c>
      <c r="M80" s="47"/>
      <c r="N80" s="10">
        <v>-1284.5185701416299</v>
      </c>
    </row>
    <row r="81" spans="2:14" x14ac:dyDescent="0.25">
      <c r="B81" s="8"/>
      <c r="I81" s="13"/>
      <c r="J81" s="48" t="s">
        <v>40</v>
      </c>
      <c r="K81" s="48"/>
      <c r="L81" s="10">
        <v>-9107.8379458116215</v>
      </c>
      <c r="M81" s="47"/>
      <c r="N81" s="10">
        <v>-3331.3640846829103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4869.6591756379603</v>
      </c>
      <c r="M83" s="47"/>
      <c r="N83" s="29">
        <v>336.90375967938724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581.34334999999999</v>
      </c>
      <c r="M85" s="47"/>
      <c r="N85" s="10">
        <v>291.34206970733203</v>
      </c>
    </row>
    <row r="86" spans="2:14" x14ac:dyDescent="0.25">
      <c r="B86" s="8"/>
      <c r="I86" s="13"/>
      <c r="J86" s="49" t="s">
        <v>39</v>
      </c>
      <c r="K86" s="49"/>
      <c r="L86" s="10">
        <v>1090.6186399999999</v>
      </c>
      <c r="M86" s="47"/>
      <c r="N86" s="10">
        <v>45.561689972055206</v>
      </c>
    </row>
    <row r="87" spans="2:14" x14ac:dyDescent="0.25">
      <c r="B87" s="8"/>
      <c r="I87" s="13"/>
      <c r="J87" s="48" t="s">
        <v>40</v>
      </c>
      <c r="K87" s="48"/>
      <c r="L87" s="10">
        <v>3197.6971856379605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-6151.0560617826504</v>
      </c>
      <c r="M89" s="80"/>
      <c r="N89" s="19">
        <v>-554.73007037590901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-6091.2988217826496</v>
      </c>
      <c r="M90" s="80"/>
      <c r="N90" s="19">
        <v>-66.457437375909009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-4598.5461372225891</v>
      </c>
      <c r="N91" s="10">
        <v>-66.457437375909009</v>
      </c>
    </row>
    <row r="92" spans="2:14" x14ac:dyDescent="0.25">
      <c r="B92" s="8"/>
      <c r="J92" s="49" t="s">
        <v>39</v>
      </c>
      <c r="L92" s="10">
        <v>-1217.18673501071</v>
      </c>
      <c r="N92" s="10">
        <v>0</v>
      </c>
    </row>
    <row r="93" spans="2:14" x14ac:dyDescent="0.25">
      <c r="B93" s="8"/>
      <c r="J93" s="48" t="s">
        <v>40</v>
      </c>
      <c r="L93" s="10">
        <v>-275.56594954935099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-1035.38735</v>
      </c>
      <c r="M100" s="80"/>
      <c r="N100" s="19">
        <v>-802.86350800000002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-1035.38735</v>
      </c>
      <c r="N101" s="10">
        <v>-788.79256099999998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-14.070947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975.63010999999995</v>
      </c>
      <c r="M105" s="80"/>
      <c r="N105" s="19">
        <v>314.59087499999998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975.63010999999995</v>
      </c>
      <c r="N106" s="10">
        <v>314.59087499999998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-12717.79377548642</v>
      </c>
      <c r="M109" s="80"/>
      <c r="N109" s="19">
        <v>-24786.459810461125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267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-367.34300000000002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-367.34300000000002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267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5979.6176675175811</v>
      </c>
      <c r="M158" s="52"/>
      <c r="N158" s="62">
        <v>65.114401841131993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3140.0500779531299</v>
      </c>
      <c r="M159" s="52"/>
      <c r="N159" s="62">
        <v>10929.076126624099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1071.5362328479789</v>
      </c>
      <c r="M161" s="52"/>
      <c r="N161" s="61">
        <v>96.197823260137525</v>
      </c>
    </row>
    <row r="162" spans="1:14" x14ac:dyDescent="0.25">
      <c r="I162" s="8" t="s">
        <v>66</v>
      </c>
      <c r="J162" s="44"/>
      <c r="K162" s="44"/>
      <c r="L162" s="41">
        <v>-2.4944281869207701</v>
      </c>
      <c r="N162" s="41">
        <v>2.0281146863272301</v>
      </c>
    </row>
    <row r="163" spans="1:14" x14ac:dyDescent="0.25">
      <c r="I163" s="8" t="s">
        <v>67</v>
      </c>
      <c r="J163" s="44"/>
      <c r="K163" s="44"/>
      <c r="L163" s="41">
        <v>1098.7773716456823</v>
      </c>
      <c r="N163" s="41">
        <v>89.941412444454301</v>
      </c>
    </row>
    <row r="164" spans="1:14" x14ac:dyDescent="0.25">
      <c r="I164" s="8" t="s">
        <v>68</v>
      </c>
      <c r="J164" s="44"/>
      <c r="K164" s="44"/>
      <c r="L164" s="41">
        <v>-24.7467106107825</v>
      </c>
      <c r="N164" s="41">
        <v>4.228296129356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49750.799000690735</v>
      </c>
      <c r="M179" s="95"/>
      <c r="N179" s="95">
        <v>30288.286215528613</v>
      </c>
    </row>
    <row r="180" spans="1:14" x14ac:dyDescent="0.25">
      <c r="C180" s="7"/>
      <c r="J180" s="94" t="s">
        <v>226</v>
      </c>
      <c r="K180" s="13"/>
      <c r="L180" s="95">
        <v>1071.53623284787</v>
      </c>
      <c r="M180" s="95"/>
      <c r="N180" s="95">
        <v>96.197823260151296</v>
      </c>
    </row>
    <row r="181" spans="1:14" x14ac:dyDescent="0.25">
      <c r="C181" s="7"/>
      <c r="I181" s="94"/>
      <c r="J181" s="94" t="s">
        <v>227</v>
      </c>
      <c r="K181" s="13"/>
      <c r="L181" s="96">
        <v>-621.086890958293</v>
      </c>
      <c r="M181" s="95"/>
      <c r="N181" s="96">
        <v>-802.86350727499996</v>
      </c>
    </row>
    <row r="182" spans="1:14" x14ac:dyDescent="0.25">
      <c r="C182" s="7"/>
      <c r="J182" s="94" t="s">
        <v>228</v>
      </c>
      <c r="K182" s="13"/>
      <c r="L182" s="95">
        <v>51443.422124496901</v>
      </c>
      <c r="M182" s="95"/>
      <c r="N182" s="95">
        <v>31187.347546063764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8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266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51053.424610113674</v>
      </c>
      <c r="N8" s="23">
        <v>30154.928446365804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39188.558801917876</v>
      </c>
      <c r="N10" s="29">
        <v>20271.835284424091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37219.558768822222</v>
      </c>
      <c r="N12" s="19">
        <v>8243.6162463473702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30380.944787770299</v>
      </c>
      <c r="M14" s="21"/>
      <c r="N14" s="19">
        <v>8243.3608780873692</v>
      </c>
    </row>
    <row r="15" spans="1:15" ht="15" customHeight="1" x14ac:dyDescent="0.25">
      <c r="D15" s="30" t="s">
        <v>12</v>
      </c>
      <c r="E15" s="31" t="s">
        <v>13</v>
      </c>
      <c r="L15" s="10">
        <v>30380.9447877575</v>
      </c>
      <c r="N15" s="10">
        <v>8243.3608780873692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1.2799004092812499E-8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1.2799004092812499E-8</v>
      </c>
      <c r="M21" s="34"/>
      <c r="N21" s="33">
        <v>0</v>
      </c>
    </row>
    <row r="22" spans="3:14" ht="21" customHeight="1" x14ac:dyDescent="0.25">
      <c r="D22" s="8" t="s">
        <v>20</v>
      </c>
      <c r="L22" s="19">
        <v>6838.6139810519198</v>
      </c>
      <c r="M22" s="21"/>
      <c r="N22" s="19">
        <v>0.25536826000000001</v>
      </c>
    </row>
    <row r="23" spans="3:14" ht="15" customHeight="1" x14ac:dyDescent="0.25">
      <c r="D23" s="30" t="s">
        <v>12</v>
      </c>
      <c r="E23" s="31" t="s">
        <v>13</v>
      </c>
      <c r="L23" s="10">
        <v>507.80712505755008</v>
      </c>
      <c r="N23" s="10">
        <v>0.25536826000000001</v>
      </c>
    </row>
    <row r="24" spans="3:14" ht="15" customHeight="1" x14ac:dyDescent="0.25">
      <c r="D24" s="30" t="s">
        <v>14</v>
      </c>
      <c r="E24" s="8" t="s">
        <v>15</v>
      </c>
      <c r="L24" s="10">
        <v>1396.8858546968099</v>
      </c>
      <c r="N24" s="10">
        <v>0</v>
      </c>
    </row>
    <row r="25" spans="3:14" ht="15" customHeight="1" x14ac:dyDescent="0.25">
      <c r="F25" s="32" t="s">
        <v>16</v>
      </c>
      <c r="L25" s="33">
        <v>1396.8858546968099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4933.92100129756</v>
      </c>
      <c r="N27" s="10">
        <v>0</v>
      </c>
    </row>
    <row r="28" spans="3:14" ht="15" customHeight="1" x14ac:dyDescent="0.25">
      <c r="F28" s="32" t="s">
        <v>16</v>
      </c>
      <c r="L28" s="33">
        <v>606.47509737999997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4327.4459039175599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1969.0000330956518</v>
      </c>
      <c r="M32" s="21"/>
      <c r="N32" s="19">
        <v>12028.219038076721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194.36676099072403</v>
      </c>
      <c r="N34" s="10">
        <v>4.4196613609367743</v>
      </c>
    </row>
    <row r="35" spans="2:16" x14ac:dyDescent="0.25">
      <c r="D35" s="30" t="s">
        <v>14</v>
      </c>
      <c r="E35" s="8" t="s">
        <v>23</v>
      </c>
      <c r="L35" s="10">
        <v>3.7267537595599003</v>
      </c>
      <c r="N35" s="10">
        <v>2736.5552511491728</v>
      </c>
    </row>
    <row r="36" spans="2:16" ht="15.75" customHeight="1" x14ac:dyDescent="0.25">
      <c r="F36" s="32" t="s">
        <v>16</v>
      </c>
      <c r="L36" s="35">
        <v>3.1417556095605508</v>
      </c>
      <c r="N36" s="35">
        <v>2736.5552511491728</v>
      </c>
    </row>
    <row r="37" spans="2:16" x14ac:dyDescent="0.25">
      <c r="F37" s="32" t="s">
        <v>17</v>
      </c>
      <c r="L37" s="35">
        <v>0.58499814999935007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1770.9065183453679</v>
      </c>
      <c r="N39" s="10">
        <v>9287.2441255666108</v>
      </c>
    </row>
    <row r="40" spans="2:16" x14ac:dyDescent="0.25">
      <c r="F40" s="32" t="s">
        <v>16</v>
      </c>
      <c r="L40" s="35">
        <v>1320.5082126433811</v>
      </c>
      <c r="N40" s="35">
        <v>3833.4864381506391</v>
      </c>
    </row>
    <row r="41" spans="2:16" x14ac:dyDescent="0.25">
      <c r="F41" s="32" t="s">
        <v>17</v>
      </c>
      <c r="L41" s="35">
        <v>450.39830570198677</v>
      </c>
      <c r="N41" s="35">
        <v>5453.7576874159713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1995.0416172817902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407.63473722011503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6219.4643639770002</v>
      </c>
      <c r="N49" s="29">
        <v>146.89268504349999</v>
      </c>
      <c r="P49" s="36"/>
    </row>
    <row r="50" spans="1:16" x14ac:dyDescent="0.25">
      <c r="C50" s="24"/>
      <c r="H50" s="14"/>
      <c r="I50" s="8" t="s">
        <v>29</v>
      </c>
      <c r="L50" s="37">
        <v>9975083.182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3242.7250897168901</v>
      </c>
      <c r="N52" s="29">
        <v>9736.2004768982133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140.55728193264002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1205.8351361216801</v>
      </c>
      <c r="N55" s="10">
        <v>159.99070510989202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1231.1732764287301</v>
      </c>
      <c r="M56" s="34"/>
      <c r="N56" s="33">
        <v>148.143469305054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2036.88995359521</v>
      </c>
      <c r="N57" s="10">
        <v>9435.65248985568</v>
      </c>
    </row>
    <row r="58" spans="1:16" s="44" customFormat="1" ht="15.75" customHeight="1" x14ac:dyDescent="0.2">
      <c r="G58" s="42" t="s">
        <v>32</v>
      </c>
      <c r="L58" s="33">
        <v>1961.7875510081901</v>
      </c>
      <c r="M58" s="45"/>
      <c r="N58" s="33">
        <v>7398.0060542148403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266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-174.82335484003818</v>
      </c>
      <c r="M68" s="47"/>
      <c r="N68" s="29">
        <v>-17545.64032407985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-0.43047803733095408</v>
      </c>
      <c r="M70" s="47"/>
      <c r="N70" s="10">
        <v>-2481.4944907973559</v>
      </c>
    </row>
    <row r="71" spans="1:14" x14ac:dyDescent="0.25">
      <c r="I71" s="13"/>
      <c r="J71" s="49" t="s">
        <v>39</v>
      </c>
      <c r="K71" s="49"/>
      <c r="L71" s="10">
        <v>-1.8729670358972401</v>
      </c>
      <c r="M71" s="47"/>
      <c r="N71" s="10">
        <v>-3095.37125316319</v>
      </c>
    </row>
    <row r="72" spans="1:14" x14ac:dyDescent="0.25">
      <c r="I72" s="13"/>
      <c r="J72" s="48" t="s">
        <v>40</v>
      </c>
      <c r="K72" s="48"/>
      <c r="L72" s="10">
        <v>-172.51990976681</v>
      </c>
      <c r="M72" s="47"/>
      <c r="N72" s="10">
        <v>-11968.774580119303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-6333.7173538140196</v>
      </c>
      <c r="M75" s="47"/>
      <c r="N75" s="29">
        <v>-5067.8176605811577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-10909.026683217644</v>
      </c>
      <c r="M77" s="50"/>
      <c r="N77" s="29">
        <v>-5326.2261593010689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-605.26499752371205</v>
      </c>
      <c r="M79" s="47"/>
      <c r="N79" s="10">
        <v>-1512.79193440585</v>
      </c>
    </row>
    <row r="80" spans="1:14" x14ac:dyDescent="0.25">
      <c r="B80" s="8"/>
      <c r="I80" s="13"/>
      <c r="J80" s="49" t="s">
        <v>39</v>
      </c>
      <c r="K80" s="49"/>
      <c r="L80" s="10">
        <v>-1143.871728026</v>
      </c>
      <c r="M80" s="47"/>
      <c r="N80" s="10">
        <v>-1384.4108825347801</v>
      </c>
    </row>
    <row r="81" spans="2:14" x14ac:dyDescent="0.25">
      <c r="B81" s="8"/>
      <c r="I81" s="13"/>
      <c r="J81" s="48" t="s">
        <v>40</v>
      </c>
      <c r="K81" s="48"/>
      <c r="L81" s="10">
        <v>-9159.8899576679305</v>
      </c>
      <c r="M81" s="47"/>
      <c r="N81" s="10">
        <v>-2429.02334236044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4575.3093294036244</v>
      </c>
      <c r="M83" s="47"/>
      <c r="N83" s="29">
        <v>258.40849871991151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515.47840831215501</v>
      </c>
      <c r="M85" s="47"/>
      <c r="N85" s="10">
        <v>248.57268033130205</v>
      </c>
    </row>
    <row r="86" spans="2:14" x14ac:dyDescent="0.25">
      <c r="B86" s="8"/>
      <c r="I86" s="13"/>
      <c r="J86" s="49" t="s">
        <v>39</v>
      </c>
      <c r="K86" s="49"/>
      <c r="L86" s="10">
        <v>834.02148</v>
      </c>
      <c r="M86" s="47"/>
      <c r="N86" s="10">
        <v>5.6</v>
      </c>
    </row>
    <row r="87" spans="2:14" x14ac:dyDescent="0.25">
      <c r="B87" s="8"/>
      <c r="I87" s="13"/>
      <c r="J87" s="48" t="s">
        <v>40</v>
      </c>
      <c r="K87" s="48"/>
      <c r="L87" s="10">
        <v>3225.8094410914696</v>
      </c>
      <c r="M87" s="47"/>
      <c r="N87" s="10">
        <v>4.2358183886094301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-5677.0600257427996</v>
      </c>
      <c r="M89" s="80"/>
      <c r="N89" s="19">
        <v>-1208.5581920340219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-5581.1989707428002</v>
      </c>
      <c r="M90" s="80"/>
      <c r="N90" s="19">
        <v>-623.50334103402201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-4760.3687369297195</v>
      </c>
      <c r="N91" s="10">
        <v>-623.50334103402201</v>
      </c>
    </row>
    <row r="92" spans="2:14" x14ac:dyDescent="0.25">
      <c r="B92" s="8"/>
      <c r="J92" s="49" t="s">
        <v>39</v>
      </c>
      <c r="L92" s="10">
        <v>-542.39267256873302</v>
      </c>
      <c r="N92" s="10">
        <v>0</v>
      </c>
    </row>
    <row r="93" spans="2:14" x14ac:dyDescent="0.25">
      <c r="B93" s="8"/>
      <c r="J93" s="48" t="s">
        <v>40</v>
      </c>
      <c r="L93" s="10">
        <v>-278.43756124434697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-545.66348200000004</v>
      </c>
      <c r="M100" s="80"/>
      <c r="N100" s="19">
        <v>-1157.695393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-545.66348200000004</v>
      </c>
      <c r="N101" s="10">
        <v>-1150.133296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-7.5620969999999996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449.80242700000002</v>
      </c>
      <c r="M105" s="80"/>
      <c r="N105" s="19">
        <v>572.64054199999998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449.80242700000002</v>
      </c>
      <c r="N106" s="10">
        <v>572.64054199999998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-12185.600734396858</v>
      </c>
      <c r="M109" s="80"/>
      <c r="N109" s="19">
        <v>-23822.01617669503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266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-371.2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-371.2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266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5473.9556585501996</v>
      </c>
      <c r="M158" s="52"/>
      <c r="N158" s="62">
        <v>611.23556667757589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2094.4508785132302</v>
      </c>
      <c r="M159" s="52"/>
      <c r="N159" s="62">
        <v>9641.27526459008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1205.8351361216653</v>
      </c>
      <c r="M161" s="52"/>
      <c r="N161" s="61">
        <v>159.9907051098848</v>
      </c>
    </row>
    <row r="162" spans="1:14" x14ac:dyDescent="0.25">
      <c r="I162" s="8" t="s">
        <v>66</v>
      </c>
      <c r="J162" s="44"/>
      <c r="K162" s="44"/>
      <c r="L162" s="41">
        <v>-29.491029312334803</v>
      </c>
      <c r="N162" s="41">
        <v>42.475981653438801</v>
      </c>
    </row>
    <row r="163" spans="1:14" x14ac:dyDescent="0.25">
      <c r="I163" s="8" t="s">
        <v>67</v>
      </c>
      <c r="J163" s="44"/>
      <c r="K163" s="44"/>
      <c r="L163" s="41">
        <v>1257.2611441783463</v>
      </c>
      <c r="N163" s="41">
        <v>115.33280658482001</v>
      </c>
    </row>
    <row r="164" spans="1:14" x14ac:dyDescent="0.25">
      <c r="I164" s="8" t="s">
        <v>68</v>
      </c>
      <c r="J164" s="44"/>
      <c r="K164" s="44"/>
      <c r="L164" s="41">
        <v>-21.934978744346399</v>
      </c>
      <c r="N164" s="41">
        <v>2.181916871626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49483.214350879331</v>
      </c>
      <c r="M179" s="95"/>
      <c r="N179" s="95">
        <v>28837.242347149466</v>
      </c>
    </row>
    <row r="180" spans="1:14" x14ac:dyDescent="0.25">
      <c r="C180" s="7"/>
      <c r="J180" s="94" t="s">
        <v>226</v>
      </c>
      <c r="K180" s="13"/>
      <c r="L180" s="95">
        <v>1205.8351361216801</v>
      </c>
      <c r="M180" s="95"/>
      <c r="N180" s="95">
        <v>159.99070510989202</v>
      </c>
    </row>
    <row r="181" spans="1:14" x14ac:dyDescent="0.25">
      <c r="C181" s="7"/>
      <c r="I181" s="94"/>
      <c r="J181" s="94" t="s">
        <v>227</v>
      </c>
      <c r="K181" s="13"/>
      <c r="L181" s="96">
        <v>-364.375123112648</v>
      </c>
      <c r="M181" s="95"/>
      <c r="N181" s="96">
        <v>-1157.6953941064398</v>
      </c>
    </row>
    <row r="182" spans="1:14" x14ac:dyDescent="0.25">
      <c r="C182" s="7"/>
      <c r="J182" s="94" t="s">
        <v>228</v>
      </c>
      <c r="K182" s="13"/>
      <c r="L182" s="95">
        <v>51053.424610113652</v>
      </c>
      <c r="M182" s="95"/>
      <c r="N182" s="95">
        <v>30154.928446365797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7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265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50721.34191025656</v>
      </c>
      <c r="N8" s="23">
        <v>28957.227873388707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38632.444045023978</v>
      </c>
      <c r="N10" s="29">
        <v>19846.427935377047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36640.263555549973</v>
      </c>
      <c r="N12" s="19">
        <v>8245.3689152781899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30273.080943581481</v>
      </c>
      <c r="M14" s="21"/>
      <c r="N14" s="19">
        <v>8245.3689152781899</v>
      </c>
    </row>
    <row r="15" spans="1:15" ht="15" customHeight="1" x14ac:dyDescent="0.25">
      <c r="D15" s="30" t="s">
        <v>12</v>
      </c>
      <c r="E15" s="31" t="s">
        <v>13</v>
      </c>
      <c r="L15" s="10">
        <v>30122.832859521302</v>
      </c>
      <c r="N15" s="10">
        <v>8245.3689152781899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150.24808406018099</v>
      </c>
      <c r="N19" s="10">
        <v>-3.7252902984619092E-15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150.24808406018099</v>
      </c>
      <c r="M21" s="34"/>
      <c r="N21" s="33">
        <v>-3.7252902984619092E-15</v>
      </c>
    </row>
    <row r="22" spans="3:14" ht="21" customHeight="1" x14ac:dyDescent="0.25">
      <c r="D22" s="8" t="s">
        <v>20</v>
      </c>
      <c r="L22" s="19">
        <v>6367.1826119684874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394.59579440803805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1292.05576242589</v>
      </c>
      <c r="N24" s="10">
        <v>0</v>
      </c>
    </row>
    <row r="25" spans="3:14" ht="15" customHeight="1" x14ac:dyDescent="0.25">
      <c r="F25" s="32" t="s">
        <v>16</v>
      </c>
      <c r="L25" s="33">
        <v>1292.05576242589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4680.5310551345592</v>
      </c>
      <c r="N27" s="10">
        <v>0</v>
      </c>
    </row>
    <row r="28" spans="3:14" ht="15" customHeight="1" x14ac:dyDescent="0.25">
      <c r="F28" s="32" t="s">
        <v>16</v>
      </c>
      <c r="L28" s="33">
        <v>700.63908318000006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3979.8919719545597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1992.1804894740044</v>
      </c>
      <c r="M32" s="21"/>
      <c r="N32" s="19">
        <v>11601.059020098857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187.99577790299145</v>
      </c>
      <c r="N34" s="10">
        <v>4.5202512415287677</v>
      </c>
    </row>
    <row r="35" spans="2:16" x14ac:dyDescent="0.25">
      <c r="D35" s="30" t="s">
        <v>14</v>
      </c>
      <c r="E35" s="8" t="s">
        <v>23</v>
      </c>
      <c r="L35" s="10">
        <v>2.2917499149348504</v>
      </c>
      <c r="N35" s="10">
        <v>2845.9575192884422</v>
      </c>
    </row>
    <row r="36" spans="2:16" ht="15.75" customHeight="1" x14ac:dyDescent="0.25">
      <c r="F36" s="32" t="s">
        <v>16</v>
      </c>
      <c r="L36" s="35">
        <v>2.0022220449352335</v>
      </c>
      <c r="N36" s="35">
        <v>2845.9575192884422</v>
      </c>
    </row>
    <row r="37" spans="2:16" x14ac:dyDescent="0.25">
      <c r="F37" s="32" t="s">
        <v>17</v>
      </c>
      <c r="L37" s="35">
        <v>0.28952786999961699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1801.8929616560781</v>
      </c>
      <c r="N39" s="10">
        <v>8750.5812495688861</v>
      </c>
    </row>
    <row r="40" spans="2:16" x14ac:dyDescent="0.25">
      <c r="F40" s="32" t="s">
        <v>16</v>
      </c>
      <c r="L40" s="35">
        <v>1148.5437777224699</v>
      </c>
      <c r="N40" s="35">
        <v>3422.8899579716203</v>
      </c>
    </row>
    <row r="41" spans="2:16" x14ac:dyDescent="0.25">
      <c r="F41" s="32" t="s">
        <v>17</v>
      </c>
      <c r="L41" s="35">
        <v>653.34918393360806</v>
      </c>
      <c r="N41" s="35">
        <v>5327.6912915972644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2265.8981637103302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309.83292701685099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6309.3076364174995</v>
      </c>
      <c r="N49" s="29">
        <v>149.01302853249999</v>
      </c>
      <c r="P49" s="36"/>
    </row>
    <row r="50" spans="1:16" x14ac:dyDescent="0.25">
      <c r="C50" s="24"/>
      <c r="H50" s="14"/>
      <c r="I50" s="8" t="s">
        <v>29</v>
      </c>
      <c r="L50" s="37">
        <v>9975189.9389999993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3203.8591380878975</v>
      </c>
      <c r="N52" s="29">
        <v>8961.7869094791622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199.33336327747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887.97438682091706</v>
      </c>
      <c r="N55" s="10">
        <v>63.406304983833799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856.14998798019303</v>
      </c>
      <c r="M56" s="34"/>
      <c r="N56" s="33">
        <v>63.001724553408202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2315.8847512669799</v>
      </c>
      <c r="N57" s="10">
        <v>8699.0472412178588</v>
      </c>
    </row>
    <row r="58" spans="1:16" s="44" customFormat="1" ht="15.75" customHeight="1" x14ac:dyDescent="0.2">
      <c r="G58" s="42" t="s">
        <v>32</v>
      </c>
      <c r="L58" s="33">
        <v>2024.0101197317499</v>
      </c>
      <c r="M58" s="45"/>
      <c r="N58" s="33">
        <v>7477.4813888825611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-174.44606420382362</v>
      </c>
      <c r="M68" s="47"/>
      <c r="N68" s="29">
        <v>-17694.163386142987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-3033.4411548717553</v>
      </c>
    </row>
    <row r="71" spans="1:14" x14ac:dyDescent="0.25">
      <c r="I71" s="13"/>
      <c r="J71" s="49" t="s">
        <v>39</v>
      </c>
      <c r="K71" s="49"/>
      <c r="L71" s="10">
        <v>-0.65684409137757405</v>
      </c>
      <c r="M71" s="47"/>
      <c r="N71" s="10">
        <v>-3558.7200218873304</v>
      </c>
    </row>
    <row r="72" spans="1:14" x14ac:dyDescent="0.25">
      <c r="I72" s="13"/>
      <c r="J72" s="48" t="s">
        <v>40</v>
      </c>
      <c r="K72" s="48"/>
      <c r="L72" s="10">
        <v>-173.78922011244603</v>
      </c>
      <c r="M72" s="47"/>
      <c r="N72" s="10">
        <v>-11102.0022093839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-5735.7000380473482</v>
      </c>
      <c r="M75" s="47"/>
      <c r="N75" s="29">
        <v>-5311.6549978649819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-10455.319075138705</v>
      </c>
      <c r="M77" s="50"/>
      <c r="N77" s="29">
        <v>-5378.0546491209961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-533.60472754902105</v>
      </c>
      <c r="M79" s="47"/>
      <c r="N79" s="10">
        <v>-932.66125085809699</v>
      </c>
    </row>
    <row r="80" spans="1:14" x14ac:dyDescent="0.25">
      <c r="B80" s="8"/>
      <c r="I80" s="13"/>
      <c r="J80" s="49" t="s">
        <v>39</v>
      </c>
      <c r="K80" s="49"/>
      <c r="L80" s="10">
        <v>-999.92810228307292</v>
      </c>
      <c r="M80" s="47"/>
      <c r="N80" s="10">
        <v>-1657.7017793714899</v>
      </c>
    </row>
    <row r="81" spans="2:14" x14ac:dyDescent="0.25">
      <c r="B81" s="8"/>
      <c r="I81" s="13"/>
      <c r="J81" s="48" t="s">
        <v>40</v>
      </c>
      <c r="K81" s="48"/>
      <c r="L81" s="10">
        <v>-8921.78624530661</v>
      </c>
      <c r="M81" s="47"/>
      <c r="N81" s="10">
        <v>-2787.6916188914097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4719.6190370913564</v>
      </c>
      <c r="M83" s="47"/>
      <c r="N83" s="29">
        <v>66.399651256014607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480.61167001277602</v>
      </c>
      <c r="M85" s="47"/>
      <c r="N85" s="10">
        <v>6.5463540738390007</v>
      </c>
    </row>
    <row r="86" spans="2:14" x14ac:dyDescent="0.25">
      <c r="B86" s="8"/>
      <c r="I86" s="13"/>
      <c r="J86" s="49" t="s">
        <v>39</v>
      </c>
      <c r="K86" s="49"/>
      <c r="L86" s="10">
        <v>769.72410344959997</v>
      </c>
      <c r="M86" s="47"/>
      <c r="N86" s="10">
        <v>59.853297182175602</v>
      </c>
    </row>
    <row r="87" spans="2:14" x14ac:dyDescent="0.25">
      <c r="B87" s="8"/>
      <c r="I87" s="13"/>
      <c r="J87" s="48" t="s">
        <v>40</v>
      </c>
      <c r="K87" s="48"/>
      <c r="L87" s="10">
        <v>3469.28326362898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-6415.9101625809262</v>
      </c>
      <c r="M89" s="80"/>
      <c r="N89" s="19">
        <v>-15.175264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-6516.2857345809261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-5556.7397835796592</v>
      </c>
      <c r="N91" s="10">
        <v>0</v>
      </c>
    </row>
    <row r="92" spans="2:14" x14ac:dyDescent="0.25">
      <c r="B92" s="8"/>
      <c r="J92" s="49" t="s">
        <v>39</v>
      </c>
      <c r="L92" s="10">
        <v>-681.93506585093292</v>
      </c>
      <c r="N92" s="10">
        <v>0</v>
      </c>
    </row>
    <row r="93" spans="2:14" x14ac:dyDescent="0.25">
      <c r="B93" s="8"/>
      <c r="J93" s="48" t="s">
        <v>40</v>
      </c>
      <c r="L93" s="10">
        <v>-277.61088515033299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-1430.7141509999999</v>
      </c>
      <c r="M100" s="80"/>
      <c r="N100" s="19">
        <v>-153.20437799999999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-1430.7141509999999</v>
      </c>
      <c r="N101" s="10">
        <v>-138.42031299999999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-7.2444199999999999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-7.5396450000000002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1531.089723</v>
      </c>
      <c r="M105" s="80"/>
      <c r="N105" s="19">
        <v>138.02911399999999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1531.089723</v>
      </c>
      <c r="N106" s="10">
        <v>138.02911399999999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-12326.056264832097</v>
      </c>
      <c r="M109" s="80"/>
      <c r="N109" s="19">
        <v>-23020.99364800797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265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-370.06900000000002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-370.06900000000002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265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6394.3952568418699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2367.2438592022099</v>
      </c>
      <c r="M159" s="52"/>
      <c r="N159" s="62">
        <v>8828.9742451567708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887.97438582086193</v>
      </c>
      <c r="M161" s="52"/>
      <c r="N161" s="61">
        <v>63.406304983838098</v>
      </c>
    </row>
    <row r="162" spans="1:14" x14ac:dyDescent="0.25">
      <c r="I162" s="8" t="s">
        <v>66</v>
      </c>
      <c r="J162" s="44"/>
      <c r="K162" s="44"/>
      <c r="L162" s="41">
        <v>22.0428572571176</v>
      </c>
      <c r="N162" s="41">
        <v>-21.0557334508057</v>
      </c>
    </row>
    <row r="163" spans="1:14" x14ac:dyDescent="0.25">
      <c r="I163" s="8" t="s">
        <v>67</v>
      </c>
      <c r="J163" s="44"/>
      <c r="K163" s="44"/>
      <c r="L163" s="41">
        <v>883.95823110939898</v>
      </c>
      <c r="N163" s="41">
        <v>82.6628715272318</v>
      </c>
    </row>
    <row r="164" spans="1:14" x14ac:dyDescent="0.25">
      <c r="I164" s="8" t="s">
        <v>68</v>
      </c>
      <c r="J164" s="44"/>
      <c r="K164" s="44"/>
      <c r="L164" s="41">
        <v>-18.026702545654601</v>
      </c>
      <c r="N164" s="41">
        <v>1.799166907412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48469.823889151019</v>
      </c>
      <c r="M179" s="95"/>
      <c r="N179" s="95">
        <v>28740.617189542496</v>
      </c>
    </row>
    <row r="180" spans="1:14" x14ac:dyDescent="0.25">
      <c r="C180" s="7"/>
      <c r="J180" s="94" t="s">
        <v>226</v>
      </c>
      <c r="K180" s="13"/>
      <c r="L180" s="95">
        <v>887.97438682091706</v>
      </c>
      <c r="M180" s="95"/>
      <c r="N180" s="95">
        <v>63.406304983833799</v>
      </c>
    </row>
    <row r="181" spans="1:14" x14ac:dyDescent="0.25">
      <c r="C181" s="7"/>
      <c r="I181" s="94"/>
      <c r="J181" s="94" t="s">
        <v>227</v>
      </c>
      <c r="K181" s="13"/>
      <c r="L181" s="96">
        <v>-1363.5436342846301</v>
      </c>
      <c r="M181" s="95"/>
      <c r="N181" s="96">
        <v>-153.204378862384</v>
      </c>
    </row>
    <row r="182" spans="1:14" x14ac:dyDescent="0.25">
      <c r="C182" s="7"/>
      <c r="J182" s="94" t="s">
        <v>228</v>
      </c>
      <c r="K182" s="13"/>
      <c r="L182" s="95">
        <v>50721.341910256568</v>
      </c>
      <c r="M182" s="95"/>
      <c r="N182" s="95">
        <v>28957.227873388714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6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264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11579.003724173062</v>
      </c>
      <c r="M8" s="41"/>
      <c r="N8" s="41">
        <v>6181.3577674343578</v>
      </c>
    </row>
    <row r="9" spans="1:15" x14ac:dyDescent="0.25">
      <c r="C9" s="7"/>
      <c r="J9" s="76" t="s">
        <v>101</v>
      </c>
      <c r="K9" s="13"/>
      <c r="L9" s="41">
        <v>23598.643412736714</v>
      </c>
      <c r="M9" s="41"/>
      <c r="N9" s="41">
        <v>21719.10693222627</v>
      </c>
    </row>
    <row r="10" spans="1:15" x14ac:dyDescent="0.25">
      <c r="C10" s="7"/>
      <c r="J10" s="8" t="s">
        <v>102</v>
      </c>
      <c r="K10" s="13"/>
      <c r="L10" s="41">
        <v>3597.5336907059809</v>
      </c>
      <c r="M10" s="41"/>
      <c r="N10" s="41">
        <v>1106.2602261481952</v>
      </c>
    </row>
    <row r="11" spans="1:15" x14ac:dyDescent="0.25">
      <c r="C11" s="7"/>
      <c r="J11" s="8" t="s">
        <v>103</v>
      </c>
      <c r="K11" s="13"/>
      <c r="L11" s="41">
        <v>15.657978021993154</v>
      </c>
      <c r="M11" s="41"/>
      <c r="N11" s="41">
        <v>934.98471685199047</v>
      </c>
    </row>
    <row r="12" spans="1:15" x14ac:dyDescent="0.25">
      <c r="C12" s="7"/>
      <c r="J12" s="13" t="s">
        <v>104</v>
      </c>
      <c r="K12" s="13"/>
      <c r="L12" s="10">
        <v>2570.6556406442355</v>
      </c>
      <c r="M12" s="13"/>
    </row>
    <row r="13" spans="1:15" x14ac:dyDescent="0.25">
      <c r="C13" s="7"/>
      <c r="J13" s="8" t="s">
        <v>105</v>
      </c>
      <c r="L13" s="10">
        <v>6119.8114939964989</v>
      </c>
      <c r="N13" s="10">
        <v>144.53674783349999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47481.305940278486</v>
      </c>
      <c r="M15" s="61"/>
      <c r="N15" s="62">
        <v>30086.246390494314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-5772.9487049151794</v>
      </c>
      <c r="M19" s="41"/>
      <c r="N19" s="41">
        <v>-6177.5626848099264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-17804.297413847078</v>
      </c>
      <c r="M20" s="41"/>
      <c r="N20" s="41">
        <v>-21665.250183966091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-698.46186819175898</v>
      </c>
      <c r="M21" s="41"/>
      <c r="N21" s="41">
        <v>-1106.8263990901899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-10.39082322382631</v>
      </c>
      <c r="M22" s="41"/>
      <c r="N22" s="41">
        <v>-933.71194819493439</v>
      </c>
    </row>
    <row r="23" spans="3:14" x14ac:dyDescent="0.25">
      <c r="I23" s="43"/>
      <c r="J23" s="8" t="s">
        <v>104</v>
      </c>
      <c r="L23" s="10">
        <v>-2830.1383659000003</v>
      </c>
    </row>
    <row r="24" spans="3:14" x14ac:dyDescent="0.25">
      <c r="I24" s="43"/>
      <c r="J24" s="13" t="s">
        <v>105</v>
      </c>
      <c r="K24" s="13"/>
      <c r="M24" s="13"/>
      <c r="N24" s="41">
        <v>-144.53674783349999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-27116.237176077841</v>
      </c>
      <c r="M26" s="61"/>
      <c r="N26" s="62">
        <v>-30027.887963894642</v>
      </c>
    </row>
    <row r="30" spans="3:14" x14ac:dyDescent="0.25">
      <c r="I30" s="30" t="s">
        <v>212</v>
      </c>
      <c r="J30" s="8" t="s">
        <v>213</v>
      </c>
      <c r="L30" s="10">
        <v>48802.264054870102</v>
      </c>
      <c r="N30" s="10">
        <v>28658.229066155389</v>
      </c>
    </row>
    <row r="31" spans="3:14" x14ac:dyDescent="0.25">
      <c r="J31" s="8" t="s">
        <v>214</v>
      </c>
      <c r="L31" s="10">
        <v>49.178348795045167</v>
      </c>
      <c r="N31" s="10">
        <v>1873.8627544018018</v>
      </c>
    </row>
    <row r="32" spans="3:14" x14ac:dyDescent="0.25">
      <c r="L32" s="19">
        <v>48851.442403665147</v>
      </c>
      <c r="N32" s="19">
        <v>30532.091820557191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264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48851.442403665118</v>
      </c>
      <c r="N8" s="23">
        <v>30532.091820557187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37603.012028848883</v>
      </c>
      <c r="N10" s="29">
        <v>21178.487372281696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35520.709197211443</v>
      </c>
      <c r="N12" s="19">
        <v>8691.2506120276503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31168.233910787822</v>
      </c>
      <c r="M14" s="21"/>
      <c r="N14" s="19">
        <v>8690.7412569376502</v>
      </c>
    </row>
    <row r="15" spans="1:15" ht="15" customHeight="1" x14ac:dyDescent="0.25">
      <c r="D15" s="30" t="s">
        <v>12</v>
      </c>
      <c r="E15" s="31" t="s">
        <v>13</v>
      </c>
      <c r="L15" s="10">
        <v>31014.2191193379</v>
      </c>
      <c r="N15" s="10">
        <v>8690.7412569376502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154.01479144992101</v>
      </c>
      <c r="N19" s="10">
        <v>-3.7252902984619092E-15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154.01479144992101</v>
      </c>
      <c r="M21" s="34"/>
      <c r="N21" s="33">
        <v>-3.7252902984619092E-15</v>
      </c>
    </row>
    <row r="22" spans="3:14" ht="21" customHeight="1" x14ac:dyDescent="0.25">
      <c r="D22" s="8" t="s">
        <v>20</v>
      </c>
      <c r="L22" s="19">
        <v>4352.4752864236216</v>
      </c>
      <c r="M22" s="21"/>
      <c r="N22" s="19">
        <v>0.50935509000000001</v>
      </c>
    </row>
    <row r="23" spans="3:14" ht="15" customHeight="1" x14ac:dyDescent="0.25">
      <c r="D23" s="30" t="s">
        <v>12</v>
      </c>
      <c r="E23" s="31" t="s">
        <v>13</v>
      </c>
      <c r="L23" s="10">
        <v>367.95701952585102</v>
      </c>
      <c r="N23" s="10">
        <v>0.50935509000000001</v>
      </c>
    </row>
    <row r="24" spans="3:14" ht="15" customHeight="1" x14ac:dyDescent="0.25">
      <c r="D24" s="30" t="s">
        <v>14</v>
      </c>
      <c r="E24" s="8" t="s">
        <v>15</v>
      </c>
      <c r="L24" s="10">
        <v>1302.4804349743599</v>
      </c>
      <c r="N24" s="10">
        <v>0</v>
      </c>
    </row>
    <row r="25" spans="3:14" ht="15" customHeight="1" x14ac:dyDescent="0.25">
      <c r="F25" s="32" t="s">
        <v>16</v>
      </c>
      <c r="L25" s="33">
        <v>1302.4804349743599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2682.0378319234101</v>
      </c>
      <c r="N27" s="10">
        <v>0</v>
      </c>
    </row>
    <row r="28" spans="3:14" ht="15" customHeight="1" x14ac:dyDescent="0.25">
      <c r="F28" s="32" t="s">
        <v>16</v>
      </c>
      <c r="L28" s="33">
        <v>137.22732391999998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2544.8105080034097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2082.3028316374412</v>
      </c>
      <c r="M32" s="21"/>
      <c r="N32" s="19">
        <v>12487.236760254045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208.928968109625</v>
      </c>
      <c r="N34" s="10">
        <v>4.0051714460417829</v>
      </c>
    </row>
    <row r="35" spans="2:16" x14ac:dyDescent="0.25">
      <c r="D35" s="30" t="s">
        <v>14</v>
      </c>
      <c r="E35" s="8" t="s">
        <v>23</v>
      </c>
      <c r="L35" s="10">
        <v>256.61416692548005</v>
      </c>
      <c r="N35" s="10">
        <v>2819.5580472007264</v>
      </c>
    </row>
    <row r="36" spans="2:16" ht="15.75" customHeight="1" x14ac:dyDescent="0.25">
      <c r="F36" s="32" t="s">
        <v>16</v>
      </c>
      <c r="L36" s="35">
        <v>256.45396595547982</v>
      </c>
      <c r="N36" s="35">
        <v>2819.5580472007264</v>
      </c>
    </row>
    <row r="37" spans="2:16" x14ac:dyDescent="0.25">
      <c r="F37" s="32" t="s">
        <v>17</v>
      </c>
      <c r="L37" s="35">
        <v>0.16020097000026701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1616.7596966023359</v>
      </c>
      <c r="N39" s="10">
        <v>9663.673541607277</v>
      </c>
    </row>
    <row r="40" spans="2:16" x14ac:dyDescent="0.25">
      <c r="F40" s="32" t="s">
        <v>16</v>
      </c>
      <c r="L40" s="35">
        <v>928.54827968142308</v>
      </c>
      <c r="N40" s="35">
        <v>4121.4519600493595</v>
      </c>
    </row>
    <row r="41" spans="2:16" x14ac:dyDescent="0.25">
      <c r="F41" s="32" t="s">
        <v>17</v>
      </c>
      <c r="L41" s="35">
        <v>688.21141692091282</v>
      </c>
      <c r="N41" s="35">
        <v>5542.2215815579175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2261.7623162688396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308.89332437539599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6119.8114939964989</v>
      </c>
      <c r="N49" s="29">
        <v>144.53674783349999</v>
      </c>
      <c r="P49" s="36"/>
    </row>
    <row r="50" spans="1:16" x14ac:dyDescent="0.25">
      <c r="C50" s="24"/>
      <c r="H50" s="14"/>
      <c r="I50" s="8" t="s">
        <v>29</v>
      </c>
      <c r="L50" s="37">
        <v>9975242.8589999992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2557.963240175498</v>
      </c>
      <c r="N52" s="29">
        <v>9209.0677004419904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204.76816699621597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687.06518345618792</v>
      </c>
      <c r="N55" s="10">
        <v>-51.963252759697298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677.37809895069506</v>
      </c>
      <c r="M56" s="34"/>
      <c r="N56" s="33">
        <v>-32.239611521233996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1870.8980567193098</v>
      </c>
      <c r="N57" s="10">
        <v>9056.2627862054705</v>
      </c>
    </row>
    <row r="58" spans="1:16" s="44" customFormat="1" ht="15.75" customHeight="1" x14ac:dyDescent="0.2">
      <c r="G58" s="42" t="s">
        <v>32</v>
      </c>
      <c r="L58" s="33">
        <v>1336.5832761218501</v>
      </c>
      <c r="M58" s="45"/>
      <c r="N58" s="33">
        <v>7532.3717147033412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264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-174.78154692578536</v>
      </c>
      <c r="M68" s="47"/>
      <c r="N68" s="29">
        <v>-18936.13976037113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-67.5</v>
      </c>
      <c r="M70" s="47"/>
      <c r="N70" s="10">
        <v>-3875.2241287996771</v>
      </c>
    </row>
    <row r="71" spans="1:14" x14ac:dyDescent="0.25">
      <c r="I71" s="13"/>
      <c r="J71" s="49" t="s">
        <v>39</v>
      </c>
      <c r="K71" s="49"/>
      <c r="L71" s="10">
        <v>-0.43007443263933992</v>
      </c>
      <c r="M71" s="47"/>
      <c r="N71" s="10">
        <v>-2777.10909130446</v>
      </c>
    </row>
    <row r="72" spans="1:14" x14ac:dyDescent="0.25">
      <c r="I72" s="13"/>
      <c r="J72" s="48" t="s">
        <v>40</v>
      </c>
      <c r="K72" s="48"/>
      <c r="L72" s="10">
        <v>-106.85147249314601</v>
      </c>
      <c r="M72" s="47"/>
      <c r="N72" s="10">
        <v>-12283.806540266996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-5163.7463509525287</v>
      </c>
      <c r="M75" s="47"/>
      <c r="N75" s="29">
        <v>-5438.4843492645005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-9735.5244853562745</v>
      </c>
      <c r="M77" s="50"/>
      <c r="N77" s="29">
        <v>-5525.9124013902201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-1546.7036704796601</v>
      </c>
      <c r="M79" s="47"/>
      <c r="N79" s="10">
        <v>-1180.04135763199</v>
      </c>
    </row>
    <row r="80" spans="1:14" x14ac:dyDescent="0.25">
      <c r="B80" s="8"/>
      <c r="I80" s="13"/>
      <c r="J80" s="49" t="s">
        <v>39</v>
      </c>
      <c r="K80" s="49"/>
      <c r="L80" s="10">
        <v>-904.51931746031494</v>
      </c>
      <c r="M80" s="47"/>
      <c r="N80" s="10">
        <v>-1508.1533357141502</v>
      </c>
    </row>
    <row r="81" spans="2:14" x14ac:dyDescent="0.25">
      <c r="B81" s="8"/>
      <c r="I81" s="13"/>
      <c r="J81" s="48" t="s">
        <v>40</v>
      </c>
      <c r="K81" s="48"/>
      <c r="L81" s="10">
        <v>-7284.3014974162998</v>
      </c>
      <c r="M81" s="47"/>
      <c r="N81" s="10">
        <v>-2837.7177080440797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4571.7781344037448</v>
      </c>
      <c r="M83" s="47"/>
      <c r="N83" s="29">
        <v>87.428052125719105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624.85539557079505</v>
      </c>
      <c r="M85" s="47"/>
      <c r="N85" s="10">
        <v>34.9120761656106</v>
      </c>
    </row>
    <row r="86" spans="2:14" x14ac:dyDescent="0.25">
      <c r="B86" s="8"/>
      <c r="I86" s="13"/>
      <c r="J86" s="49" t="s">
        <v>39</v>
      </c>
      <c r="K86" s="49"/>
      <c r="L86" s="10">
        <v>754.63162820319997</v>
      </c>
      <c r="M86" s="47"/>
      <c r="N86" s="10">
        <v>52.515975960108506</v>
      </c>
    </row>
    <row r="87" spans="2:14" x14ac:dyDescent="0.25">
      <c r="B87" s="8"/>
      <c r="I87" s="13"/>
      <c r="J87" s="48" t="s">
        <v>40</v>
      </c>
      <c r="K87" s="48"/>
      <c r="L87" s="10">
        <v>3192.2911106297497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-4511.1323036147814</v>
      </c>
      <c r="M89" s="80"/>
      <c r="N89" s="19">
        <v>-292.37187299999999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-4712.2907356147816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-4155.6183338415494</v>
      </c>
      <c r="N91" s="10">
        <v>0</v>
      </c>
    </row>
    <row r="92" spans="2:14" x14ac:dyDescent="0.25">
      <c r="B92" s="8"/>
      <c r="J92" s="49" t="s">
        <v>39</v>
      </c>
      <c r="L92" s="10">
        <v>-504.27519161296397</v>
      </c>
      <c r="N92" s="10">
        <v>0</v>
      </c>
    </row>
    <row r="93" spans="2:14" x14ac:dyDescent="0.25">
      <c r="B93" s="8"/>
      <c r="J93" s="48" t="s">
        <v>40</v>
      </c>
      <c r="L93" s="10">
        <v>-52.397210160268003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-965.37095099999999</v>
      </c>
      <c r="M100" s="80"/>
      <c r="N100" s="19">
        <v>-497.80868500000003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-965.37095099999999</v>
      </c>
      <c r="N101" s="10">
        <v>-482.99449800000002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-7.2591799999999997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-7.5550069999999998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1166.5293830000001</v>
      </c>
      <c r="M105" s="80"/>
      <c r="N105" s="19">
        <v>205.436812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1166.5293830000001</v>
      </c>
      <c r="N106" s="10">
        <v>205.436812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-9849.6602014930959</v>
      </c>
      <c r="M109" s="80"/>
      <c r="N109" s="19">
        <v>-24666.995982635632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264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-370.82299999999998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-370.82299999999998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264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4617.3426983537702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1902.2812219666801</v>
      </c>
      <c r="M159" s="52"/>
      <c r="N159" s="62">
        <v>9084.2108848929292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687.06518345616701</v>
      </c>
      <c r="M161" s="52"/>
      <c r="N161" s="61">
        <v>-51.963252759697113</v>
      </c>
    </row>
    <row r="162" spans="1:14" x14ac:dyDescent="0.25">
      <c r="I162" s="8" t="s">
        <v>66</v>
      </c>
      <c r="J162" s="44"/>
      <c r="K162" s="44"/>
      <c r="L162" s="41">
        <v>-11.791976109892902</v>
      </c>
      <c r="N162" s="41">
        <v>-149.52561912954101</v>
      </c>
    </row>
    <row r="163" spans="1:14" x14ac:dyDescent="0.25">
      <c r="I163" s="8" t="s">
        <v>67</v>
      </c>
      <c r="J163" s="44"/>
      <c r="K163" s="44"/>
      <c r="L163" s="41">
        <v>677.13552313454738</v>
      </c>
      <c r="N163" s="41">
        <v>81.0511434387777</v>
      </c>
    </row>
    <row r="164" spans="1:14" x14ac:dyDescent="0.25">
      <c r="I164" s="8" t="s">
        <v>68</v>
      </c>
      <c r="J164" s="44"/>
      <c r="K164" s="44"/>
      <c r="L164" s="41">
        <v>21.721636431512501</v>
      </c>
      <c r="N164" s="41">
        <v>16.511222931066204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47481.305940278406</v>
      </c>
      <c r="M179" s="95"/>
      <c r="N179" s="95">
        <v>30086.246390494318</v>
      </c>
    </row>
    <row r="180" spans="1:14" x14ac:dyDescent="0.25">
      <c r="C180" s="7"/>
      <c r="J180" s="94" t="s">
        <v>226</v>
      </c>
      <c r="K180" s="13"/>
      <c r="L180" s="95">
        <v>687.06518345618792</v>
      </c>
      <c r="M180" s="95"/>
      <c r="N180" s="95">
        <v>-51.963252759697298</v>
      </c>
    </row>
    <row r="181" spans="1:14" x14ac:dyDescent="0.25">
      <c r="C181" s="7"/>
      <c r="I181" s="94"/>
      <c r="J181" s="94" t="s">
        <v>227</v>
      </c>
      <c r="K181" s="13"/>
      <c r="L181" s="96">
        <v>-683.07127993052586</v>
      </c>
      <c r="M181" s="95"/>
      <c r="N181" s="96">
        <v>-497.80868282256802</v>
      </c>
    </row>
    <row r="182" spans="1:14" x14ac:dyDescent="0.25">
      <c r="C182" s="7"/>
      <c r="J182" s="94" t="s">
        <v>228</v>
      </c>
      <c r="K182" s="13"/>
      <c r="L182" s="95">
        <v>48851.442403665118</v>
      </c>
      <c r="M182" s="95"/>
      <c r="N182" s="95">
        <v>30532.091820557187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5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263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53619.922740256749</v>
      </c>
      <c r="N8" s="23">
        <v>32862.656609364261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40769.733646258974</v>
      </c>
      <c r="N10" s="29">
        <v>21397.575399213649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38960.240125041521</v>
      </c>
      <c r="N12" s="19">
        <v>8755.1472116620498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32224.292399046826</v>
      </c>
      <c r="M14" s="21"/>
      <c r="N14" s="19">
        <v>8754.2518616420493</v>
      </c>
    </row>
    <row r="15" spans="1:15" ht="15" customHeight="1" x14ac:dyDescent="0.25">
      <c r="D15" s="30" t="s">
        <v>12</v>
      </c>
      <c r="E15" s="31" t="s">
        <v>13</v>
      </c>
      <c r="L15" s="10">
        <v>32034.058642411997</v>
      </c>
      <c r="N15" s="10">
        <v>8754.2518616420493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190.23375663482599</v>
      </c>
      <c r="N19" s="10">
        <v>-1.1175870895385701E-14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190.23375663482599</v>
      </c>
      <c r="M21" s="34"/>
      <c r="N21" s="33">
        <v>-1.1175870895385701E-14</v>
      </c>
    </row>
    <row r="22" spans="3:14" ht="21" customHeight="1" x14ac:dyDescent="0.25">
      <c r="D22" s="8" t="s">
        <v>20</v>
      </c>
      <c r="L22" s="19">
        <v>6735.9477259946898</v>
      </c>
      <c r="M22" s="21"/>
      <c r="N22" s="19">
        <v>0.89535001999999997</v>
      </c>
    </row>
    <row r="23" spans="3:14" ht="15" customHeight="1" x14ac:dyDescent="0.25">
      <c r="D23" s="30" t="s">
        <v>12</v>
      </c>
      <c r="E23" s="31" t="s">
        <v>13</v>
      </c>
      <c r="L23" s="10">
        <v>795.57621889215989</v>
      </c>
      <c r="N23" s="10">
        <v>0.89535001999999997</v>
      </c>
    </row>
    <row r="24" spans="3:14" ht="15" customHeight="1" x14ac:dyDescent="0.25">
      <c r="D24" s="30" t="s">
        <v>14</v>
      </c>
      <c r="E24" s="8" t="s">
        <v>15</v>
      </c>
      <c r="L24" s="10">
        <v>1885.6057196001</v>
      </c>
      <c r="N24" s="10">
        <v>0</v>
      </c>
    </row>
    <row r="25" spans="3:14" ht="15" customHeight="1" x14ac:dyDescent="0.25">
      <c r="F25" s="32" t="s">
        <v>16</v>
      </c>
      <c r="L25" s="33">
        <v>1885.6057196001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4054.7657875024302</v>
      </c>
      <c r="N27" s="10">
        <v>0</v>
      </c>
    </row>
    <row r="28" spans="3:14" ht="15" customHeight="1" x14ac:dyDescent="0.25">
      <c r="F28" s="32" t="s">
        <v>16</v>
      </c>
      <c r="L28" s="33">
        <v>551.85866964000002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3502.9071178624299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1809.4935212174496</v>
      </c>
      <c r="M32" s="21"/>
      <c r="N32" s="19">
        <v>12642.428187551599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186.42259884338708</v>
      </c>
      <c r="N34" s="10">
        <v>5.6490054307973958</v>
      </c>
    </row>
    <row r="35" spans="2:16" x14ac:dyDescent="0.25">
      <c r="D35" s="30" t="s">
        <v>14</v>
      </c>
      <c r="E35" s="8" t="s">
        <v>23</v>
      </c>
      <c r="L35" s="10">
        <v>442.08193061111467</v>
      </c>
      <c r="N35" s="10">
        <v>3053.7992785664724</v>
      </c>
    </row>
    <row r="36" spans="2:16" ht="15.75" customHeight="1" x14ac:dyDescent="0.25">
      <c r="F36" s="32" t="s">
        <v>16</v>
      </c>
      <c r="L36" s="35">
        <v>441.91139272111559</v>
      </c>
      <c r="N36" s="35">
        <v>3053.7992785664724</v>
      </c>
    </row>
    <row r="37" spans="2:16" x14ac:dyDescent="0.25">
      <c r="F37" s="32" t="s">
        <v>17</v>
      </c>
      <c r="L37" s="35">
        <v>0.17053788999912101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1180.988991762948</v>
      </c>
      <c r="N39" s="10">
        <v>9582.9799035543292</v>
      </c>
    </row>
    <row r="40" spans="2:16" x14ac:dyDescent="0.25">
      <c r="F40" s="32" t="s">
        <v>16</v>
      </c>
      <c r="L40" s="35">
        <v>774.03552968365216</v>
      </c>
      <c r="N40" s="35">
        <v>3969.9023342608866</v>
      </c>
    </row>
    <row r="41" spans="2:16" x14ac:dyDescent="0.25">
      <c r="F41" s="32" t="s">
        <v>17</v>
      </c>
      <c r="L41" s="35">
        <v>406.95346207929578</v>
      </c>
      <c r="N41" s="35">
        <v>5613.0775692934421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1765.0951300894401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311.985661068718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6513.8935401629997</v>
      </c>
      <c r="N49" s="29">
        <v>153.90303374799998</v>
      </c>
      <c r="P49" s="36"/>
    </row>
    <row r="50" spans="1:16" x14ac:dyDescent="0.25">
      <c r="C50" s="24"/>
      <c r="H50" s="14"/>
      <c r="I50" s="8" t="s">
        <v>29</v>
      </c>
      <c r="L50" s="37">
        <v>9975334.6710000001</v>
      </c>
      <c r="N50" s="37">
        <v>235530.63699999999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4259.2147626766136</v>
      </c>
      <c r="N52" s="29">
        <v>11311.178176402615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367.050289439008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941.65409468051394</v>
      </c>
      <c r="N55" s="10">
        <v>-63.173460493591705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950.25290274812289</v>
      </c>
      <c r="M56" s="34"/>
      <c r="N56" s="33">
        <v>-35.059598855769302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3317.5606679961002</v>
      </c>
      <c r="N57" s="10">
        <v>11007.3013474572</v>
      </c>
    </row>
    <row r="58" spans="1:16" s="44" customFormat="1" ht="15.75" customHeight="1" x14ac:dyDescent="0.2">
      <c r="G58" s="42" t="s">
        <v>32</v>
      </c>
      <c r="L58" s="33">
        <v>1761.3349457930501</v>
      </c>
      <c r="M58" s="45"/>
      <c r="N58" s="33">
        <v>8901.6353798949804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-174.99820424213803</v>
      </c>
      <c r="M68" s="47"/>
      <c r="N68" s="29">
        <v>-21319.853669060212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-5167.4541174477808</v>
      </c>
    </row>
    <row r="71" spans="1:14" x14ac:dyDescent="0.25">
      <c r="I71" s="13"/>
      <c r="J71" s="49" t="s">
        <v>39</v>
      </c>
      <c r="K71" s="49"/>
      <c r="L71" s="10">
        <v>-67.5</v>
      </c>
      <c r="M71" s="47"/>
      <c r="N71" s="10">
        <v>-4488.6901112806299</v>
      </c>
    </row>
    <row r="72" spans="1:14" x14ac:dyDescent="0.25">
      <c r="I72" s="13"/>
      <c r="J72" s="48" t="s">
        <v>40</v>
      </c>
      <c r="K72" s="48"/>
      <c r="L72" s="10">
        <v>-107.49820424213802</v>
      </c>
      <c r="M72" s="47"/>
      <c r="N72" s="10">
        <v>-11663.709440331801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-6885.4519626842921</v>
      </c>
      <c r="M75" s="47"/>
      <c r="N75" s="29">
        <v>-5457.1144133633488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-11107.954582983792</v>
      </c>
      <c r="M77" s="50"/>
      <c r="N77" s="29">
        <v>-5479.7313551428506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-2015.7504650138405</v>
      </c>
      <c r="M79" s="47"/>
      <c r="N79" s="10">
        <v>-882.57112648371105</v>
      </c>
    </row>
    <row r="80" spans="1:14" x14ac:dyDescent="0.25">
      <c r="B80" s="8"/>
      <c r="I80" s="13"/>
      <c r="J80" s="49" t="s">
        <v>39</v>
      </c>
      <c r="K80" s="49"/>
      <c r="L80" s="10">
        <v>-1859.0041584179</v>
      </c>
      <c r="M80" s="47"/>
      <c r="N80" s="10">
        <v>-1340.1591009394901</v>
      </c>
    </row>
    <row r="81" spans="2:14" x14ac:dyDescent="0.25">
      <c r="B81" s="8"/>
      <c r="I81" s="13"/>
      <c r="J81" s="48" t="s">
        <v>40</v>
      </c>
      <c r="K81" s="48"/>
      <c r="L81" s="10">
        <v>-7233.199959552051</v>
      </c>
      <c r="M81" s="47"/>
      <c r="N81" s="10">
        <v>-3257.0011277196504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4222.5026202994995</v>
      </c>
      <c r="M83" s="47"/>
      <c r="N83" s="29">
        <v>22.616941779502298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885.08784100000003</v>
      </c>
      <c r="M85" s="47"/>
      <c r="N85" s="10">
        <v>5.6</v>
      </c>
    </row>
    <row r="86" spans="2:14" x14ac:dyDescent="0.25">
      <c r="B86" s="8"/>
      <c r="I86" s="13"/>
      <c r="J86" s="49" t="s">
        <v>39</v>
      </c>
      <c r="K86" s="49"/>
      <c r="L86" s="10">
        <v>3337.4147792995</v>
      </c>
      <c r="M86" s="47"/>
      <c r="N86" s="10">
        <v>17.0169417795023</v>
      </c>
    </row>
    <row r="87" spans="2:14" x14ac:dyDescent="0.25">
      <c r="B87" s="8"/>
      <c r="I87" s="13"/>
      <c r="J87" s="48" t="s">
        <v>40</v>
      </c>
      <c r="K87" s="48"/>
      <c r="L87" s="10">
        <v>0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-7469.0020351381299</v>
      </c>
      <c r="M89" s="80"/>
      <c r="N89" s="19">
        <v>-221.54857000000001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-7402.6792291381298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-6379.9436602727101</v>
      </c>
      <c r="N91" s="10">
        <v>0</v>
      </c>
    </row>
    <row r="92" spans="2:14" x14ac:dyDescent="0.25">
      <c r="B92" s="8"/>
      <c r="J92" s="49" t="s">
        <v>39</v>
      </c>
      <c r="L92" s="10">
        <v>-1022.73556886542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-1094.4036799999999</v>
      </c>
      <c r="M100" s="80"/>
      <c r="N100" s="19">
        <v>-227.39927299999999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-1094.4036799999999</v>
      </c>
      <c r="N101" s="10">
        <v>-179.58019200000001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-47.819080999999997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0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1028.080874</v>
      </c>
      <c r="M105" s="80"/>
      <c r="N105" s="19">
        <v>5.8507030000000002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1028.080874</v>
      </c>
      <c r="N106" s="10">
        <v>5.8507030000000002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-14529.45220206456</v>
      </c>
      <c r="M109" s="80"/>
      <c r="N109" s="19">
        <v>-26998.516652423561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263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-372.41800000000001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-372.41800000000001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263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7238.0662501873112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3375.6816961910895</v>
      </c>
      <c r="M159" s="52"/>
      <c r="N159" s="62">
        <v>11087.909460530402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941.65409468045311</v>
      </c>
      <c r="M161" s="52"/>
      <c r="N161" s="61">
        <v>-63.173460493591904</v>
      </c>
    </row>
    <row r="162" spans="1:14" x14ac:dyDescent="0.25">
      <c r="I162" s="8" t="s">
        <v>66</v>
      </c>
      <c r="J162" s="44"/>
      <c r="K162" s="44"/>
      <c r="L162" s="41">
        <v>-1.95527844743193</v>
      </c>
      <c r="N162" s="41">
        <v>-142.807550310887</v>
      </c>
    </row>
    <row r="163" spans="1:14" x14ac:dyDescent="0.25">
      <c r="I163" s="8" t="s">
        <v>67</v>
      </c>
      <c r="J163" s="44"/>
      <c r="K163" s="44"/>
      <c r="L163" s="41">
        <v>920.20195390723325</v>
      </c>
      <c r="N163" s="41">
        <v>66.108444200783097</v>
      </c>
    </row>
    <row r="164" spans="1:14" x14ac:dyDescent="0.25">
      <c r="I164" s="8" t="s">
        <v>68</v>
      </c>
      <c r="J164" s="44"/>
      <c r="K164" s="44"/>
      <c r="L164" s="41">
        <v>23.407419220651704</v>
      </c>
      <c r="N164" s="41">
        <v>13.525645616512001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51643.70370851265</v>
      </c>
      <c r="M179" s="95"/>
      <c r="N179" s="95">
        <v>32698.430796562854</v>
      </c>
    </row>
    <row r="180" spans="1:14" x14ac:dyDescent="0.25">
      <c r="C180" s="7"/>
      <c r="J180" s="94" t="s">
        <v>226</v>
      </c>
      <c r="K180" s="13"/>
      <c r="L180" s="95">
        <v>941.65409468051394</v>
      </c>
      <c r="M180" s="95"/>
      <c r="N180" s="95">
        <v>-63.173460493591705</v>
      </c>
    </row>
    <row r="181" spans="1:14" x14ac:dyDescent="0.25">
      <c r="C181" s="7"/>
      <c r="I181" s="94"/>
      <c r="J181" s="94" t="s">
        <v>227</v>
      </c>
      <c r="K181" s="13"/>
      <c r="L181" s="96">
        <v>-1034.5649370635801</v>
      </c>
      <c r="M181" s="95"/>
      <c r="N181" s="96">
        <v>-227.39927329500003</v>
      </c>
    </row>
    <row r="182" spans="1:14" x14ac:dyDescent="0.25">
      <c r="C182" s="7"/>
      <c r="J182" s="94" t="s">
        <v>228</v>
      </c>
      <c r="K182" s="13"/>
      <c r="L182" s="95">
        <v>53619.922740256741</v>
      </c>
      <c r="M182" s="95"/>
      <c r="N182" s="95">
        <v>32862.656609364261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4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51265.507567490356</v>
      </c>
      <c r="N8" s="23">
        <v>32631.088098226515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39203.436385379908</v>
      </c>
      <c r="N10" s="29">
        <v>22126.817790355322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37197.374153540448</v>
      </c>
      <c r="N12" s="19">
        <v>9490.2171533996734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30364.542253407428</v>
      </c>
      <c r="M14" s="21"/>
      <c r="N14" s="19">
        <v>9489.2149658896724</v>
      </c>
    </row>
    <row r="15" spans="1:15" ht="15" customHeight="1" x14ac:dyDescent="0.25">
      <c r="D15" s="30" t="s">
        <v>12</v>
      </c>
      <c r="E15" s="31" t="s">
        <v>13</v>
      </c>
      <c r="L15" s="10">
        <v>30072.818528981898</v>
      </c>
      <c r="N15" s="10">
        <v>9395.5084934333008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291.72372442553001</v>
      </c>
      <c r="N19" s="10">
        <v>93.70647245637231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291.72372442553001</v>
      </c>
      <c r="M21" s="34"/>
      <c r="N21" s="33">
        <v>93.70647245637231</v>
      </c>
    </row>
    <row r="22" spans="3:14" ht="21" customHeight="1" x14ac:dyDescent="0.25">
      <c r="D22" s="8" t="s">
        <v>20</v>
      </c>
      <c r="L22" s="19">
        <v>6832.8319001330228</v>
      </c>
      <c r="M22" s="21"/>
      <c r="N22" s="19">
        <v>1.0021875099999999</v>
      </c>
    </row>
    <row r="23" spans="3:14" ht="15" customHeight="1" x14ac:dyDescent="0.25">
      <c r="D23" s="30" t="s">
        <v>12</v>
      </c>
      <c r="E23" s="31" t="s">
        <v>13</v>
      </c>
      <c r="L23" s="10">
        <v>794.93759434375306</v>
      </c>
      <c r="N23" s="10">
        <v>1.0021875099999999</v>
      </c>
    </row>
    <row r="24" spans="3:14" ht="15" customHeight="1" x14ac:dyDescent="0.25">
      <c r="D24" s="30" t="s">
        <v>14</v>
      </c>
      <c r="E24" s="8" t="s">
        <v>15</v>
      </c>
      <c r="L24" s="10">
        <v>1422.9584877874602</v>
      </c>
      <c r="N24" s="10">
        <v>0</v>
      </c>
    </row>
    <row r="25" spans="3:14" ht="15" customHeight="1" x14ac:dyDescent="0.25">
      <c r="F25" s="32" t="s">
        <v>16</v>
      </c>
      <c r="L25" s="33">
        <v>1422.9584877874602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4614.9358180018098</v>
      </c>
      <c r="N27" s="10">
        <v>0</v>
      </c>
    </row>
    <row r="28" spans="3:14" ht="15" customHeight="1" x14ac:dyDescent="0.25">
      <c r="F28" s="32" t="s">
        <v>16</v>
      </c>
      <c r="L28" s="33">
        <v>742.46545558000003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3872.4703624218096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2006.0622318394599</v>
      </c>
      <c r="M32" s="21"/>
      <c r="N32" s="19">
        <v>12636.600636955647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252.50159765980698</v>
      </c>
      <c r="N34" s="10">
        <v>4.2139792048383837</v>
      </c>
    </row>
    <row r="35" spans="2:16" x14ac:dyDescent="0.25">
      <c r="D35" s="30" t="s">
        <v>14</v>
      </c>
      <c r="E35" s="8" t="s">
        <v>23</v>
      </c>
      <c r="L35" s="10">
        <v>4.2069506156749181</v>
      </c>
      <c r="N35" s="10">
        <v>2797.2779573504122</v>
      </c>
    </row>
    <row r="36" spans="2:16" ht="15.75" customHeight="1" x14ac:dyDescent="0.25">
      <c r="F36" s="32" t="s">
        <v>16</v>
      </c>
      <c r="L36" s="35">
        <v>4.042441585674232</v>
      </c>
      <c r="N36" s="35">
        <v>2797.2779573504122</v>
      </c>
    </row>
    <row r="37" spans="2:16" x14ac:dyDescent="0.25">
      <c r="F37" s="32" t="s">
        <v>17</v>
      </c>
      <c r="L37" s="35">
        <v>0.16450903000068703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1749.3536835639779</v>
      </c>
      <c r="N39" s="10">
        <v>9835.1087004003966</v>
      </c>
    </row>
    <row r="40" spans="2:16" x14ac:dyDescent="0.25">
      <c r="F40" s="32" t="s">
        <v>16</v>
      </c>
      <c r="L40" s="35">
        <v>1115.3160167258798</v>
      </c>
      <c r="N40" s="35">
        <v>4177.9275854384605</v>
      </c>
    </row>
    <row r="41" spans="2:16" x14ac:dyDescent="0.25">
      <c r="F41" s="32" t="s">
        <v>17</v>
      </c>
      <c r="L41" s="35">
        <v>634.03766683809829</v>
      </c>
      <c r="N41" s="35">
        <v>5657.1811149619361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1805.2449613900799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321.92733821445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6424.1155281239999</v>
      </c>
      <c r="N49" s="29">
        <v>193.08961904400002</v>
      </c>
      <c r="P49" s="36"/>
    </row>
    <row r="50" spans="1:16" x14ac:dyDescent="0.25">
      <c r="C50" s="24"/>
      <c r="H50" s="14"/>
      <c r="I50" s="8" t="s">
        <v>29</v>
      </c>
      <c r="L50" s="37">
        <v>9975334.6710000001</v>
      </c>
      <c r="N50" s="37">
        <v>299527.07299999997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3510.783354381917</v>
      </c>
      <c r="N52" s="29">
        <v>10311.180688827193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221.52860556461701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773.02702005643698</v>
      </c>
      <c r="N55" s="10">
        <v>80.463763299077115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703.86247114447406</v>
      </c>
      <c r="M56" s="34"/>
      <c r="N56" s="33">
        <v>98.439151100074099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2737.7563343254801</v>
      </c>
      <c r="N57" s="10">
        <v>10009.188319963499</v>
      </c>
    </row>
    <row r="58" spans="1:16" s="44" customFormat="1" ht="15.75" customHeight="1" x14ac:dyDescent="0.2">
      <c r="G58" s="42" t="s">
        <v>32</v>
      </c>
      <c r="L58" s="33">
        <v>2140.1412626409101</v>
      </c>
      <c r="M58" s="45"/>
      <c r="N58" s="33">
        <v>9054.4625799530295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-176.25484955869251</v>
      </c>
      <c r="M68" s="47"/>
      <c r="N68" s="29">
        <v>-21061.641341870585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-2.3312020057905296</v>
      </c>
      <c r="M70" s="47"/>
      <c r="N70" s="10">
        <v>-3625.4238208177235</v>
      </c>
    </row>
    <row r="71" spans="1:14" x14ac:dyDescent="0.25">
      <c r="I71" s="13"/>
      <c r="J71" s="49" t="s">
        <v>39</v>
      </c>
      <c r="K71" s="49"/>
      <c r="L71" s="10">
        <v>-67.5</v>
      </c>
      <c r="M71" s="47"/>
      <c r="N71" s="10">
        <v>-5706.29520627696</v>
      </c>
    </row>
    <row r="72" spans="1:14" x14ac:dyDescent="0.25">
      <c r="I72" s="13"/>
      <c r="J72" s="48" t="s">
        <v>40</v>
      </c>
      <c r="K72" s="48"/>
      <c r="L72" s="10">
        <v>-106.423647552902</v>
      </c>
      <c r="M72" s="47"/>
      <c r="N72" s="10">
        <v>-11729.922314775902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-6002.0352747695179</v>
      </c>
      <c r="M75" s="47"/>
      <c r="N75" s="29">
        <v>-5547.7237695466438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-11444.941041501808</v>
      </c>
      <c r="M77" s="50"/>
      <c r="N77" s="29">
        <v>-5609.8196793160423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-1363.29791292748</v>
      </c>
      <c r="M79" s="47"/>
      <c r="N79" s="10">
        <v>-626.64260072326192</v>
      </c>
    </row>
    <row r="80" spans="1:14" x14ac:dyDescent="0.25">
      <c r="B80" s="8"/>
      <c r="I80" s="13"/>
      <c r="J80" s="49" t="s">
        <v>39</v>
      </c>
      <c r="K80" s="49"/>
      <c r="L80" s="10">
        <v>-3403.3958768852995</v>
      </c>
      <c r="M80" s="47"/>
      <c r="N80" s="10">
        <v>-1452.8597726106498</v>
      </c>
    </row>
    <row r="81" spans="2:14" x14ac:dyDescent="0.25">
      <c r="B81" s="8"/>
      <c r="I81" s="13"/>
      <c r="J81" s="48" t="s">
        <v>40</v>
      </c>
      <c r="K81" s="48"/>
      <c r="L81" s="10">
        <v>-6678.2472516890293</v>
      </c>
      <c r="M81" s="47"/>
      <c r="N81" s="10">
        <v>-3530.3173059821302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5442.9057667322904</v>
      </c>
      <c r="M83" s="47"/>
      <c r="N83" s="29">
        <v>62.095909769397906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1205.9001292994999</v>
      </c>
      <c r="M85" s="47"/>
      <c r="N85" s="10">
        <v>22.362302614157603</v>
      </c>
    </row>
    <row r="86" spans="2:14" x14ac:dyDescent="0.25">
      <c r="B86" s="8"/>
      <c r="I86" s="13"/>
      <c r="J86" s="49" t="s">
        <v>39</v>
      </c>
      <c r="K86" s="49"/>
      <c r="L86" s="10">
        <v>885.32447999999999</v>
      </c>
      <c r="M86" s="47"/>
      <c r="N86" s="10">
        <v>39.733607155240307</v>
      </c>
    </row>
    <row r="87" spans="2:14" x14ac:dyDescent="0.25">
      <c r="B87" s="8"/>
      <c r="I87" s="13"/>
      <c r="J87" s="48" t="s">
        <v>40</v>
      </c>
      <c r="K87" s="48"/>
      <c r="L87" s="10">
        <v>3351.6811574327899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-6843.6387916263802</v>
      </c>
      <c r="M89" s="80"/>
      <c r="N89" s="19">
        <v>-278.26126199999999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-6745.4165076263798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-5587.4996714052804</v>
      </c>
      <c r="N91" s="10">
        <v>0</v>
      </c>
    </row>
    <row r="92" spans="2:14" x14ac:dyDescent="0.25">
      <c r="B92" s="8"/>
      <c r="J92" s="49" t="s">
        <v>39</v>
      </c>
      <c r="L92" s="10">
        <v>-1157.9168362211001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-1351.589322</v>
      </c>
      <c r="M100" s="80"/>
      <c r="N100" s="19">
        <v>-944.66959499999996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-1351.589322</v>
      </c>
      <c r="N101" s="10">
        <v>-897.76653199999998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-39.752313999999998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-7.1507490000000002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1253.3670380000001</v>
      </c>
      <c r="M105" s="80"/>
      <c r="N105" s="19">
        <v>666.40833299999997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1253.3670380000001</v>
      </c>
      <c r="N106" s="10">
        <v>666.40833299999997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-13021.92891595459</v>
      </c>
      <c r="M109" s="80"/>
      <c r="N109" s="19">
        <v>-26887.626373417228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262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-365.28399999999999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-365.28399999999999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262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6588.6376106100597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2782.6992209212599</v>
      </c>
      <c r="M159" s="52"/>
      <c r="N159" s="62">
        <v>10054.429690123299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778.83931528624703</v>
      </c>
      <c r="M161" s="52"/>
      <c r="N161" s="61">
        <v>80.463763299080341</v>
      </c>
    </row>
    <row r="162" spans="1:14" x14ac:dyDescent="0.25">
      <c r="I162" s="8" t="s">
        <v>66</v>
      </c>
      <c r="J162" s="44"/>
      <c r="K162" s="44"/>
      <c r="L162" s="41">
        <v>31.480637646501197</v>
      </c>
      <c r="N162" s="41">
        <v>-99.556218592992693</v>
      </c>
    </row>
    <row r="163" spans="1:14" x14ac:dyDescent="0.25">
      <c r="I163" s="8" t="s">
        <v>67</v>
      </c>
      <c r="J163" s="44"/>
      <c r="K163" s="44"/>
      <c r="L163" s="41">
        <v>729.32185467947568</v>
      </c>
      <c r="N163" s="41">
        <v>138.44672729860102</v>
      </c>
    </row>
    <row r="164" spans="1:14" x14ac:dyDescent="0.25">
      <c r="I164" s="8" t="s">
        <v>68</v>
      </c>
      <c r="J164" s="44"/>
      <c r="K164" s="44"/>
      <c r="L164" s="41">
        <v>18.0368229602702</v>
      </c>
      <c r="N164" s="41">
        <v>41.573254593471994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49268.33755317895</v>
      </c>
      <c r="M179" s="95"/>
      <c r="N179" s="95">
        <v>31605.954739979999</v>
      </c>
    </row>
    <row r="180" spans="1:14" x14ac:dyDescent="0.25">
      <c r="C180" s="7"/>
      <c r="J180" s="94" t="s">
        <v>226</v>
      </c>
      <c r="K180" s="13"/>
      <c r="L180" s="95">
        <v>773.02702005643698</v>
      </c>
      <c r="M180" s="95"/>
      <c r="N180" s="95">
        <v>80.463763299077115</v>
      </c>
    </row>
    <row r="181" spans="1:14" x14ac:dyDescent="0.25">
      <c r="C181" s="7"/>
      <c r="I181" s="94"/>
      <c r="J181" s="94" t="s">
        <v>227</v>
      </c>
      <c r="K181" s="13"/>
      <c r="L181" s="96">
        <v>-1224.1429942549801</v>
      </c>
      <c r="M181" s="95"/>
      <c r="N181" s="96">
        <v>-944.66959494743992</v>
      </c>
    </row>
    <row r="182" spans="1:14" x14ac:dyDescent="0.25">
      <c r="C182" s="7"/>
      <c r="J182" s="94" t="s">
        <v>228</v>
      </c>
      <c r="K182" s="13"/>
      <c r="L182" s="95">
        <v>51265.507567490364</v>
      </c>
      <c r="M182" s="95"/>
      <c r="N182" s="95">
        <v>32631.088098226519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3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261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12179.857682931637</v>
      </c>
      <c r="M8" s="41"/>
      <c r="N8" s="41">
        <v>4970.6597722945444</v>
      </c>
    </row>
    <row r="9" spans="1:15" x14ac:dyDescent="0.25">
      <c r="C9" s="7"/>
      <c r="J9" s="76" t="s">
        <v>101</v>
      </c>
      <c r="K9" s="13"/>
      <c r="L9" s="41">
        <v>23791.968345731551</v>
      </c>
      <c r="M9" s="41"/>
      <c r="N9" s="41">
        <v>22419.558971425373</v>
      </c>
    </row>
    <row r="10" spans="1:15" x14ac:dyDescent="0.25">
      <c r="C10" s="7"/>
      <c r="J10" s="8" t="s">
        <v>102</v>
      </c>
      <c r="K10" s="13"/>
      <c r="L10" s="41">
        <v>3888.0988429261638</v>
      </c>
      <c r="M10" s="41"/>
      <c r="N10" s="41">
        <v>1494.0638324828321</v>
      </c>
    </row>
    <row r="11" spans="1:15" x14ac:dyDescent="0.25">
      <c r="C11" s="7"/>
      <c r="J11" s="8" t="s">
        <v>103</v>
      </c>
      <c r="K11" s="13"/>
      <c r="L11" s="41">
        <v>7.5650219389065132</v>
      </c>
      <c r="M11" s="41"/>
      <c r="N11" s="41">
        <v>1243.3821275328798</v>
      </c>
    </row>
    <row r="12" spans="1:15" x14ac:dyDescent="0.25">
      <c r="C12" s="7"/>
      <c r="J12" s="13" t="s">
        <v>104</v>
      </c>
      <c r="K12" s="13"/>
      <c r="L12" s="10">
        <v>2086.2604761392818</v>
      </c>
      <c r="M12" s="13"/>
    </row>
    <row r="13" spans="1:15" x14ac:dyDescent="0.25">
      <c r="C13" s="7"/>
      <c r="J13" s="8" t="s">
        <v>105</v>
      </c>
      <c r="L13" s="10">
        <v>5805.6447785220007</v>
      </c>
      <c r="N13" s="10">
        <v>174.50024578200001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47759.395148189535</v>
      </c>
      <c r="M15" s="61"/>
      <c r="N15" s="62">
        <v>30302.164949517632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-6374.4168756892177</v>
      </c>
      <c r="M19" s="41"/>
      <c r="N19" s="41">
        <v>-4969.3335216049118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-17997.475849175175</v>
      </c>
      <c r="M20" s="41"/>
      <c r="N20" s="41">
        <v>-22365.020478594444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-993.06388072391326</v>
      </c>
      <c r="M21" s="41"/>
      <c r="N21" s="41">
        <v>-1493.6033736373706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-1.6132460789128211</v>
      </c>
      <c r="M22" s="41"/>
      <c r="N22" s="41">
        <v>-1242.8656607255716</v>
      </c>
    </row>
    <row r="23" spans="3:14" x14ac:dyDescent="0.25">
      <c r="I23" s="43"/>
      <c r="J23" s="8" t="s">
        <v>104</v>
      </c>
      <c r="L23" s="10">
        <v>-2756.4469094999999</v>
      </c>
    </row>
    <row r="24" spans="3:14" x14ac:dyDescent="0.25">
      <c r="I24" s="43"/>
      <c r="J24" s="13" t="s">
        <v>105</v>
      </c>
      <c r="K24" s="13"/>
      <c r="M24" s="13"/>
      <c r="N24" s="41">
        <v>-174.50024578199995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-28123.016761167215</v>
      </c>
      <c r="M26" s="61"/>
      <c r="N26" s="62">
        <v>-30245.323280344302</v>
      </c>
    </row>
    <row r="30" spans="3:14" x14ac:dyDescent="0.25">
      <c r="I30" s="30" t="s">
        <v>212</v>
      </c>
      <c r="J30" s="8" t="s">
        <v>213</v>
      </c>
      <c r="L30" s="10">
        <v>48691.771557849497</v>
      </c>
      <c r="N30" s="10">
        <v>29298.018625307377</v>
      </c>
    </row>
    <row r="31" spans="3:14" x14ac:dyDescent="0.25">
      <c r="J31" s="8" t="s">
        <v>214</v>
      </c>
      <c r="L31" s="10">
        <v>43.174087532643171</v>
      </c>
      <c r="N31" s="10">
        <v>1763.950366654044</v>
      </c>
    </row>
    <row r="32" spans="3:14" x14ac:dyDescent="0.25">
      <c r="L32" s="19">
        <v>48734.94564538214</v>
      </c>
      <c r="N32" s="19">
        <v>31061.968991961421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9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42094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124617.27248323044</v>
      </c>
      <c r="M8" s="23"/>
      <c r="N8" s="23">
        <v>28155.45779611433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85341.557328429335</v>
      </c>
      <c r="M10" s="29"/>
      <c r="N10" s="29">
        <v>9613.3961507482618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84887.43555983172</v>
      </c>
      <c r="N12" s="19">
        <v>9271.93292592545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79433.092855515322</v>
      </c>
      <c r="M14" s="705"/>
      <c r="N14" s="19">
        <v>6117.4513883354248</v>
      </c>
    </row>
    <row r="15" spans="1:15" ht="15" customHeight="1" x14ac:dyDescent="0.25">
      <c r="D15" s="630" t="s">
        <v>12</v>
      </c>
      <c r="E15" s="711" t="s">
        <v>13</v>
      </c>
      <c r="L15" s="10">
        <v>78916.271156480696</v>
      </c>
      <c r="N15" s="10">
        <v>6117.4513883354248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516.82169903462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516.82169903462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19">
        <v>5454.3427043164011</v>
      </c>
      <c r="M23" s="705"/>
      <c r="N23" s="19">
        <v>3154.4815375900253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4775.8753546905282</v>
      </c>
      <c r="M24" s="632"/>
      <c r="N24" s="10">
        <v>3154.4815375900253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678.46734962587391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678.46734962587391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454.12176859760956</v>
      </c>
      <c r="M32" s="705"/>
      <c r="N32" s="19">
        <v>341.46322482281124</v>
      </c>
    </row>
    <row r="33" spans="1:16" ht="7.5" customHeight="1" x14ac:dyDescent="0.2">
      <c r="A33" s="627"/>
      <c r="L33" s="19"/>
      <c r="N33" s="19"/>
    </row>
    <row r="34" spans="1:16" ht="12" x14ac:dyDescent="0.2">
      <c r="A34" s="627"/>
      <c r="D34" s="630" t="s">
        <v>12</v>
      </c>
      <c r="E34" s="627" t="s">
        <v>22</v>
      </c>
      <c r="L34" s="10">
        <v>355.54423777136685</v>
      </c>
      <c r="N34" s="10">
        <v>16.282762479436137</v>
      </c>
    </row>
    <row r="35" spans="1:16" ht="12" x14ac:dyDescent="0.2">
      <c r="A35" s="627"/>
      <c r="D35" s="630" t="s">
        <v>14</v>
      </c>
      <c r="E35" s="627" t="s">
        <v>23</v>
      </c>
      <c r="L35" s="10">
        <v>91.255484386629149</v>
      </c>
      <c r="N35" s="10">
        <v>322.56514711714192</v>
      </c>
    </row>
    <row r="36" spans="1:16" ht="15.75" customHeight="1" x14ac:dyDescent="0.2">
      <c r="A36" s="627"/>
      <c r="F36" s="710" t="s">
        <v>16</v>
      </c>
      <c r="L36" s="35">
        <v>91.252994386629155</v>
      </c>
      <c r="N36" s="35">
        <v>322.56514711714192</v>
      </c>
    </row>
    <row r="37" spans="1:16" ht="12" x14ac:dyDescent="0.2">
      <c r="A37" s="627"/>
      <c r="F37" s="710" t="s">
        <v>17</v>
      </c>
      <c r="L37" s="35">
        <v>2.49E-3</v>
      </c>
      <c r="N37" s="35">
        <v>0</v>
      </c>
    </row>
    <row r="38" spans="1:16" ht="12" x14ac:dyDescent="0.2">
      <c r="A38" s="627"/>
      <c r="D38" s="630" t="s">
        <v>18</v>
      </c>
      <c r="E38" s="627" t="s">
        <v>24</v>
      </c>
      <c r="L38" s="10">
        <v>7.322046439613513</v>
      </c>
      <c r="N38" s="10">
        <v>2.6153152262331854</v>
      </c>
    </row>
    <row r="39" spans="1:16" ht="12" x14ac:dyDescent="0.2">
      <c r="A39" s="627"/>
      <c r="F39" s="710" t="s">
        <v>16</v>
      </c>
      <c r="L39" s="35">
        <v>0.35769195111582003</v>
      </c>
      <c r="N39" s="35">
        <v>0</v>
      </c>
    </row>
    <row r="40" spans="1:16" ht="12" x14ac:dyDescent="0.2">
      <c r="A40" s="627"/>
      <c r="F40" s="710" t="s">
        <v>17</v>
      </c>
      <c r="L40" s="35">
        <v>6.9643544884976931</v>
      </c>
      <c r="N40" s="35">
        <v>2.6153152262331854</v>
      </c>
    </row>
    <row r="41" spans="1:16" ht="7.5" customHeight="1" x14ac:dyDescent="0.2">
      <c r="A41" s="627"/>
      <c r="L41" s="35"/>
      <c r="N41" s="35"/>
    </row>
    <row r="42" spans="1:16" ht="12" x14ac:dyDescent="0.2">
      <c r="A42" s="627"/>
      <c r="D42" s="630"/>
      <c r="M42" s="709"/>
    </row>
    <row r="43" spans="1:16" ht="7.5" customHeight="1" x14ac:dyDescent="0.2">
      <c r="A43" s="627"/>
      <c r="L43" s="19"/>
      <c r="N43" s="19"/>
    </row>
    <row r="44" spans="1:16" ht="12.75" x14ac:dyDescent="0.2">
      <c r="A44" s="627"/>
      <c r="B44" s="649">
        <v>2</v>
      </c>
      <c r="C44" s="690" t="s">
        <v>25</v>
      </c>
      <c r="L44" s="29">
        <v>4345.452480176712</v>
      </c>
      <c r="N44" s="29">
        <v>0</v>
      </c>
      <c r="P44" s="36"/>
    </row>
    <row r="46" spans="1:16" ht="12.75" x14ac:dyDescent="0.2">
      <c r="A46" s="627"/>
      <c r="B46" s="649">
        <v>3</v>
      </c>
      <c r="C46" s="690" t="s">
        <v>26</v>
      </c>
      <c r="L46" s="29">
        <v>13271.186977348614</v>
      </c>
      <c r="N46" s="29">
        <v>0</v>
      </c>
      <c r="P46" s="36"/>
    </row>
    <row r="47" spans="1:16" ht="12.75" x14ac:dyDescent="0.2">
      <c r="A47" s="627"/>
      <c r="C47" s="690"/>
      <c r="P47" s="36"/>
    </row>
    <row r="48" spans="1:16" ht="12.75" x14ac:dyDescent="0.2">
      <c r="A48" s="627"/>
      <c r="B48" s="649">
        <v>4</v>
      </c>
      <c r="C48" s="690" t="s">
        <v>27</v>
      </c>
      <c r="H48" s="651"/>
      <c r="I48" s="627" t="s">
        <v>28</v>
      </c>
      <c r="L48" s="29">
        <v>11841.702433378834</v>
      </c>
      <c r="N48" s="29">
        <v>0</v>
      </c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9976042.2149999999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30</v>
      </c>
      <c r="G51" s="651"/>
      <c r="L51" s="29">
        <v>9817.3732638969541</v>
      </c>
      <c r="M51" s="632"/>
      <c r="N51" s="29">
        <v>18542.061645366066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1388.348336083473</v>
      </c>
      <c r="M54" s="632"/>
      <c r="N54" s="10">
        <v>1612.468926578767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1337.0627983133879</v>
      </c>
      <c r="M55" s="707"/>
      <c r="N55" s="33">
        <v>1124.913516095276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8429.0249278134797</v>
      </c>
      <c r="M56" s="632"/>
      <c r="N56" s="10">
        <v>16929.592718787299</v>
      </c>
      <c r="O56" s="635"/>
    </row>
    <row r="57" spans="2:16" s="612" customFormat="1" ht="15.75" customHeight="1" x14ac:dyDescent="0.2">
      <c r="G57" s="651" t="s">
        <v>32</v>
      </c>
      <c r="L57" s="33">
        <v>3421.2351454163572</v>
      </c>
      <c r="M57" s="706"/>
      <c r="N57" s="33">
        <v>8676.6966430030989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64.980881076309345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64.980881076309345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5" x14ac:dyDescent="0.25">
      <c r="G65" s="702"/>
      <c r="H65" s="702"/>
      <c r="I65" s="702"/>
      <c r="J65" s="702"/>
      <c r="K65" s="702"/>
      <c r="L65" s="570"/>
      <c r="M65" s="570"/>
      <c r="N65" s="701"/>
      <c r="O65" s="627"/>
    </row>
    <row r="66" spans="1:15" x14ac:dyDescent="0.25">
      <c r="G66" s="702"/>
      <c r="H66" s="702"/>
      <c r="I66" s="702"/>
      <c r="J66" s="702"/>
      <c r="K66" s="702"/>
      <c r="L66" s="570"/>
      <c r="M66" s="570"/>
      <c r="N66" s="701"/>
      <c r="O66" s="627"/>
    </row>
    <row r="67" spans="1:15" x14ac:dyDescent="0.25">
      <c r="G67" s="702"/>
      <c r="H67" s="702"/>
      <c r="I67" s="702"/>
      <c r="J67" s="702"/>
      <c r="K67" s="702"/>
      <c r="L67" s="570"/>
      <c r="M67" s="570"/>
      <c r="N67" s="701"/>
      <c r="O67" s="627"/>
    </row>
    <row r="68" spans="1:15" x14ac:dyDescent="0.25">
      <c r="A68" s="685" t="s">
        <v>80</v>
      </c>
      <c r="N68" s="700" t="s">
        <v>1</v>
      </c>
      <c r="O68" s="627"/>
    </row>
    <row r="70" spans="1:15" x14ac:dyDescent="0.25">
      <c r="A70" s="651"/>
      <c r="C70" s="683" t="s">
        <v>98</v>
      </c>
      <c r="D70" s="682">
        <v>42094</v>
      </c>
      <c r="L70" s="17" t="s">
        <v>3</v>
      </c>
      <c r="M70" s="677"/>
      <c r="N70" s="17" t="s">
        <v>4</v>
      </c>
      <c r="O70" s="627"/>
    </row>
    <row r="72" spans="1:15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-16004.954361801441</v>
      </c>
      <c r="O72" s="627"/>
    </row>
    <row r="73" spans="1:15" x14ac:dyDescent="0.25">
      <c r="C73" s="680"/>
      <c r="D73" s="651"/>
      <c r="I73" s="635"/>
      <c r="M73" s="647"/>
      <c r="O73" s="627"/>
    </row>
    <row r="74" spans="1:15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-4792.0214972476942</v>
      </c>
      <c r="O74" s="627"/>
    </row>
    <row r="75" spans="1:15" x14ac:dyDescent="0.25">
      <c r="I75" s="635"/>
      <c r="J75" s="698" t="s">
        <v>39</v>
      </c>
      <c r="K75" s="698"/>
      <c r="L75" s="10">
        <v>0</v>
      </c>
      <c r="M75" s="647"/>
      <c r="N75" s="10">
        <v>-5752.8586155561043</v>
      </c>
      <c r="O75" s="627"/>
    </row>
    <row r="76" spans="1:15" x14ac:dyDescent="0.25">
      <c r="I76" s="635"/>
      <c r="J76" s="696" t="s">
        <v>40</v>
      </c>
      <c r="K76" s="696"/>
      <c r="L76" s="10">
        <v>0</v>
      </c>
      <c r="M76" s="647"/>
      <c r="N76" s="10">
        <v>-5460.0742489976437</v>
      </c>
      <c r="O76" s="627"/>
    </row>
    <row r="77" spans="1:15" ht="12.75" customHeight="1" x14ac:dyDescent="0.25">
      <c r="L77" s="41"/>
      <c r="M77" s="647"/>
      <c r="N77" s="41"/>
      <c r="O77" s="627"/>
    </row>
    <row r="78" spans="1:15" x14ac:dyDescent="0.25">
      <c r="B78" s="691">
        <v>2</v>
      </c>
      <c r="C78" s="690" t="s">
        <v>41</v>
      </c>
      <c r="I78" s="635"/>
      <c r="J78" s="635"/>
      <c r="K78" s="635"/>
      <c r="M78" s="647"/>
      <c r="O78" s="627"/>
    </row>
    <row r="79" spans="1:15" x14ac:dyDescent="0.25">
      <c r="B79" s="691"/>
      <c r="C79" s="690" t="s">
        <v>42</v>
      </c>
      <c r="I79" s="635"/>
      <c r="J79" s="635"/>
      <c r="K79" s="635"/>
      <c r="L79" s="29">
        <v>-14940.136928059048</v>
      </c>
      <c r="M79" s="647"/>
      <c r="N79" s="29">
        <v>-7705.6624585963709</v>
      </c>
      <c r="O79" s="627"/>
    </row>
    <row r="80" spans="1:15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  <c r="O80" s="627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-20938.92602334854</v>
      </c>
      <c r="M81" s="699"/>
      <c r="N81" s="29">
        <v>-7782.3161117039836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-4973.1837203590803</v>
      </c>
      <c r="M83" s="647"/>
      <c r="N83" s="10">
        <v>-833.24521244924097</v>
      </c>
    </row>
    <row r="84" spans="2:14" s="627" customFormat="1" ht="12" x14ac:dyDescent="0.2">
      <c r="I84" s="635"/>
      <c r="J84" s="698" t="s">
        <v>39</v>
      </c>
      <c r="K84" s="698"/>
      <c r="L84" s="10">
        <v>-5422.3193605804636</v>
      </c>
      <c r="M84" s="647"/>
      <c r="N84" s="10">
        <v>-2816.5755514697476</v>
      </c>
    </row>
    <row r="85" spans="2:14" s="627" customFormat="1" ht="12" x14ac:dyDescent="0.2">
      <c r="I85" s="635"/>
      <c r="J85" s="696" t="s">
        <v>40</v>
      </c>
      <c r="K85" s="696"/>
      <c r="L85" s="10">
        <v>-10543.422942408999</v>
      </c>
      <c r="M85" s="647"/>
      <c r="N85" s="10">
        <v>-4132.4953477849949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5998.7890952894941</v>
      </c>
      <c r="M87" s="647"/>
      <c r="N87" s="29">
        <v>76.653653107612129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825.03675046892306</v>
      </c>
      <c r="M89" s="647"/>
      <c r="N89" s="10">
        <v>59.92015310761213</v>
      </c>
    </row>
    <row r="90" spans="2:14" s="627" customFormat="1" ht="12" x14ac:dyDescent="0.2">
      <c r="I90" s="635"/>
      <c r="J90" s="698" t="s">
        <v>39</v>
      </c>
      <c r="K90" s="698"/>
      <c r="L90" s="10">
        <v>936.15954928834992</v>
      </c>
      <c r="M90" s="647"/>
      <c r="N90" s="10">
        <v>16.733499999999999</v>
      </c>
    </row>
    <row r="91" spans="2:14" s="627" customFormat="1" ht="12" x14ac:dyDescent="0.2">
      <c r="I91" s="635"/>
      <c r="J91" s="696" t="s">
        <v>40</v>
      </c>
      <c r="K91" s="696"/>
      <c r="L91" s="10">
        <v>4237.5927955322222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-5030.7348719198853</v>
      </c>
      <c r="M93" s="699"/>
      <c r="N93" s="29">
        <v>-7.9377330322245356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-7722.1676061669568</v>
      </c>
      <c r="M94" s="692"/>
      <c r="N94" s="19">
        <v>-6.659730032224501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-6370.9118367914152</v>
      </c>
      <c r="M95" s="632"/>
      <c r="N95" s="10">
        <v>-6.659730032224501</v>
      </c>
    </row>
    <row r="96" spans="2:14" s="627" customFormat="1" ht="12" x14ac:dyDescent="0.2">
      <c r="J96" s="698" t="s">
        <v>39</v>
      </c>
      <c r="L96" s="10">
        <v>-656.88230432320597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-694.37346505233597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3096.5494252346857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2968.6181598356043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127.93126539908157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-845.727512987615</v>
      </c>
      <c r="M104" s="692"/>
      <c r="N104" s="19">
        <v>-1046.2808910000001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-845.727512987615</v>
      </c>
      <c r="M105" s="632"/>
      <c r="N105" s="10">
        <v>-1046.2808910000001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440.61082199999998</v>
      </c>
      <c r="M109" s="692"/>
      <c r="N109" s="19">
        <v>1045.002888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440.61082199999998</v>
      </c>
      <c r="M110" s="632"/>
      <c r="N110" s="10">
        <v>1045.002888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5" ht="42" customHeight="1" x14ac:dyDescent="0.25">
      <c r="B113" s="685" t="s">
        <v>47</v>
      </c>
      <c r="L113" s="19">
        <v>-19970.871799978937</v>
      </c>
      <c r="M113" s="692"/>
      <c r="N113" s="19">
        <v>-23718.554553430036</v>
      </c>
      <c r="O113" s="627"/>
    </row>
    <row r="114" spans="1:15" x14ac:dyDescent="0.25">
      <c r="B114" s="685"/>
      <c r="L114" s="29"/>
      <c r="M114" s="679"/>
      <c r="N114" s="29"/>
      <c r="O114" s="627"/>
    </row>
    <row r="115" spans="1:15" x14ac:dyDescent="0.25">
      <c r="B115" s="650"/>
      <c r="O115" s="627"/>
    </row>
    <row r="116" spans="1:15" x14ac:dyDescent="0.25">
      <c r="B116" s="627"/>
      <c r="O116" s="627"/>
    </row>
    <row r="117" spans="1:15" ht="17.25" customHeight="1" x14ac:dyDescent="0.25">
      <c r="B117" s="627"/>
      <c r="O117" s="627"/>
    </row>
    <row r="118" spans="1:15" x14ac:dyDescent="0.25">
      <c r="A118" s="685" t="s">
        <v>84</v>
      </c>
      <c r="B118" s="627"/>
      <c r="O118" s="627"/>
    </row>
    <row r="120" spans="1:15" x14ac:dyDescent="0.25">
      <c r="A120" s="651"/>
      <c r="B120" s="651"/>
      <c r="C120" s="683" t="s">
        <v>98</v>
      </c>
      <c r="D120" s="682">
        <v>42094</v>
      </c>
      <c r="I120" s="695" t="s">
        <v>1</v>
      </c>
      <c r="L120" s="17" t="s">
        <v>3</v>
      </c>
      <c r="M120" s="677"/>
      <c r="N120" s="17" t="s">
        <v>4</v>
      </c>
      <c r="O120" s="627"/>
    </row>
    <row r="121" spans="1:15" x14ac:dyDescent="0.25">
      <c r="I121" s="680"/>
      <c r="J121" s="680"/>
      <c r="K121" s="680"/>
      <c r="L121" s="632"/>
      <c r="N121" s="632"/>
      <c r="O121" s="627"/>
    </row>
    <row r="122" spans="1:15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  <c r="O122" s="627"/>
    </row>
    <row r="123" spans="1:15" x14ac:dyDescent="0.25">
      <c r="I123" s="635"/>
      <c r="J123" s="635"/>
      <c r="K123" s="635"/>
      <c r="M123" s="647"/>
      <c r="O123" s="627"/>
    </row>
    <row r="124" spans="1:15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  <c r="O124" s="627"/>
    </row>
    <row r="125" spans="1:15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  <c r="O125" s="627"/>
    </row>
    <row r="126" spans="1:15" x14ac:dyDescent="0.25">
      <c r="I126" s="635"/>
      <c r="J126" s="635"/>
      <c r="K126" s="635"/>
      <c r="M126" s="647"/>
      <c r="O126" s="627"/>
    </row>
    <row r="127" spans="1:15" x14ac:dyDescent="0.25">
      <c r="I127" s="635"/>
      <c r="J127" s="635"/>
      <c r="K127" s="635"/>
      <c r="M127" s="647"/>
      <c r="O127" s="627"/>
    </row>
    <row r="128" spans="1:15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  <c r="O128" s="627"/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42094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7584.8241213979009</v>
      </c>
      <c r="M148" s="679"/>
      <c r="N148" s="62">
        <v>6.5888017486830002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14543.315155477354</v>
      </c>
      <c r="M149" s="679"/>
      <c r="N149" s="62">
        <v>17754.997824903199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1507.1542400384335</v>
      </c>
      <c r="M151" s="679"/>
      <c r="N151" s="61">
        <v>1612.4689265788138</v>
      </c>
    </row>
    <row r="152" spans="1:17" x14ac:dyDescent="0.25">
      <c r="I152" s="627" t="s">
        <v>66</v>
      </c>
      <c r="J152" s="612"/>
      <c r="K152" s="612"/>
      <c r="L152" s="41">
        <v>158.38485620402267</v>
      </c>
      <c r="N152" s="41">
        <v>1081.2206419036379</v>
      </c>
    </row>
    <row r="153" spans="1:17" x14ac:dyDescent="0.25">
      <c r="I153" s="627" t="s">
        <v>67</v>
      </c>
      <c r="J153" s="612"/>
      <c r="K153" s="612"/>
      <c r="L153" s="41">
        <v>1278.3265674787935</v>
      </c>
      <c r="N153" s="41">
        <v>529.90429252016213</v>
      </c>
    </row>
    <row r="154" spans="1:17" x14ac:dyDescent="0.25">
      <c r="I154" s="627" t="s">
        <v>68</v>
      </c>
      <c r="J154" s="612"/>
      <c r="K154" s="612"/>
      <c r="L154" s="41">
        <v>70.442816355617367</v>
      </c>
      <c r="N154" s="41">
        <v>1.34399215501389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122383.19663459928</v>
      </c>
      <c r="M169" s="526"/>
      <c r="N169" s="526">
        <v>25496.707979018676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v>1388.348336083473</v>
      </c>
      <c r="M170" s="526"/>
      <c r="N170" s="526">
        <v>1612.468926578767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-845.727512547694</v>
      </c>
      <c r="M171" s="526"/>
      <c r="N171" s="527">
        <v>-1046.2808905168831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v>124617.27248323045</v>
      </c>
      <c r="M172" s="526"/>
      <c r="N172" s="526">
        <v>28155.457796114326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5" x14ac:dyDescent="0.25">
      <c r="D177" s="627" t="s">
        <v>230</v>
      </c>
      <c r="J177" s="644"/>
      <c r="K177" s="635"/>
      <c r="L177" s="41"/>
      <c r="M177" s="41"/>
      <c r="N177" s="41"/>
      <c r="O177" s="627"/>
    </row>
    <row r="178" spans="1:15" x14ac:dyDescent="0.25">
      <c r="K178" s="635"/>
      <c r="L178" s="41"/>
      <c r="M178" s="41"/>
      <c r="N178" s="41"/>
      <c r="O178" s="627"/>
    </row>
    <row r="179" spans="1:15" x14ac:dyDescent="0.25">
      <c r="K179" s="635"/>
      <c r="L179" s="41"/>
      <c r="M179" s="41"/>
      <c r="N179" s="41"/>
      <c r="O179" s="627"/>
    </row>
    <row r="180" spans="1:15" x14ac:dyDescent="0.25">
      <c r="J180" s="635"/>
      <c r="K180" s="635"/>
      <c r="L180" s="75"/>
      <c r="M180" s="635"/>
      <c r="N180" s="75"/>
      <c r="O180" s="627"/>
    </row>
    <row r="181" spans="1:15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  <c r="O181" s="627"/>
    </row>
    <row r="186" spans="1:15" x14ac:dyDescent="0.25">
      <c r="F186" s="630"/>
      <c r="O186" s="627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48734.945645382148</v>
      </c>
      <c r="N8" s="23">
        <v>31061.968991961425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36868.942278708979</v>
      </c>
      <c r="N10" s="29">
        <v>22333.314902069578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35384.346558926452</v>
      </c>
      <c r="N12" s="19">
        <v>9116.7735597362862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29756.907616725432</v>
      </c>
      <c r="M14" s="21"/>
      <c r="N14" s="19">
        <v>9115.6900969062863</v>
      </c>
    </row>
    <row r="15" spans="1:15" ht="15" customHeight="1" x14ac:dyDescent="0.25">
      <c r="D15" s="30" t="s">
        <v>12</v>
      </c>
      <c r="E15" s="31" t="s">
        <v>13</v>
      </c>
      <c r="L15" s="10">
        <v>29562.199774406501</v>
      </c>
      <c r="N15" s="10">
        <v>9025.2985013709495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194.70784231893199</v>
      </c>
      <c r="N19" s="10">
        <v>90.391595535337302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194.70784231893199</v>
      </c>
      <c r="M21" s="34"/>
      <c r="N21" s="33">
        <v>90.391595535337302</v>
      </c>
    </row>
    <row r="22" spans="3:14" ht="21" customHeight="1" x14ac:dyDescent="0.25">
      <c r="D22" s="8" t="s">
        <v>20</v>
      </c>
      <c r="L22" s="19">
        <v>5627.4389422010208</v>
      </c>
      <c r="M22" s="21"/>
      <c r="N22" s="19">
        <v>1.08346283</v>
      </c>
    </row>
    <row r="23" spans="3:14" ht="15" customHeight="1" x14ac:dyDescent="0.25">
      <c r="D23" s="30" t="s">
        <v>12</v>
      </c>
      <c r="E23" s="31" t="s">
        <v>13</v>
      </c>
      <c r="L23" s="10">
        <v>505.13482453166108</v>
      </c>
      <c r="N23" s="10">
        <v>1.08346283</v>
      </c>
    </row>
    <row r="24" spans="3:14" ht="15" customHeight="1" x14ac:dyDescent="0.25">
      <c r="D24" s="30" t="s">
        <v>14</v>
      </c>
      <c r="E24" s="8" t="s">
        <v>15</v>
      </c>
      <c r="L24" s="10">
        <v>1413.5104884443201</v>
      </c>
      <c r="N24" s="10">
        <v>0</v>
      </c>
    </row>
    <row r="25" spans="3:14" ht="15" customHeight="1" x14ac:dyDescent="0.25">
      <c r="F25" s="32" t="s">
        <v>16</v>
      </c>
      <c r="L25" s="33">
        <v>1413.5104884443201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3708.7936292250406</v>
      </c>
      <c r="N27" s="10">
        <v>0</v>
      </c>
    </row>
    <row r="28" spans="3:14" ht="15" customHeight="1" x14ac:dyDescent="0.25">
      <c r="F28" s="32" t="s">
        <v>16</v>
      </c>
      <c r="L28" s="33">
        <v>676.64777423999999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3032.1458549850404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1484.5957197825253</v>
      </c>
      <c r="M32" s="21"/>
      <c r="N32" s="19">
        <v>13216.54134233329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198.73129145713051</v>
      </c>
      <c r="N34" s="10">
        <v>4.9531921612709766</v>
      </c>
    </row>
    <row r="35" spans="2:16" x14ac:dyDescent="0.25">
      <c r="D35" s="30" t="s">
        <v>14</v>
      </c>
      <c r="E35" s="8" t="s">
        <v>23</v>
      </c>
      <c r="L35" s="10">
        <v>3.1612249052643135</v>
      </c>
      <c r="N35" s="10">
        <v>2539.8927843694942</v>
      </c>
    </row>
    <row r="36" spans="2:16" ht="15.75" customHeight="1" x14ac:dyDescent="0.25">
      <c r="F36" s="32" t="s">
        <v>16</v>
      </c>
      <c r="L36" s="35">
        <v>3.0388531652645421</v>
      </c>
      <c r="N36" s="35">
        <v>2539.8927843694942</v>
      </c>
    </row>
    <row r="37" spans="2:16" x14ac:dyDescent="0.25">
      <c r="F37" s="32" t="s">
        <v>17</v>
      </c>
      <c r="L37" s="35">
        <v>0.12237173999977102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1282.7032034201304</v>
      </c>
      <c r="N39" s="10">
        <v>10671.695365802525</v>
      </c>
    </row>
    <row r="40" spans="2:16" x14ac:dyDescent="0.25">
      <c r="F40" s="32" t="s">
        <v>16</v>
      </c>
      <c r="L40" s="35">
        <v>524.23461167190112</v>
      </c>
      <c r="N40" s="35">
        <v>4892.4427980349528</v>
      </c>
    </row>
    <row r="41" spans="2:16" x14ac:dyDescent="0.25">
      <c r="F41" s="32" t="s">
        <v>17</v>
      </c>
      <c r="L41" s="35">
        <v>758.46859174822941</v>
      </c>
      <c r="N41" s="35">
        <v>5779.2525677675721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1770.9443059855901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315.31617015369198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5805.6447785220007</v>
      </c>
      <c r="N49" s="29">
        <v>174.50024578200001</v>
      </c>
      <c r="P49" s="36"/>
    </row>
    <row r="50" spans="1:16" x14ac:dyDescent="0.25">
      <c r="C50" s="24"/>
      <c r="H50" s="14"/>
      <c r="I50" s="8" t="s">
        <v>29</v>
      </c>
      <c r="L50" s="37">
        <v>9975334.6710000001</v>
      </c>
      <c r="N50" s="37">
        <v>299527.07299999997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3974.0981120118831</v>
      </c>
      <c r="N52" s="29">
        <v>8554.1538441098455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936.69699170905506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521.03996259178302</v>
      </c>
      <c r="N55" s="10">
        <v>163.28672410509003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445.364320945874</v>
      </c>
      <c r="M56" s="34"/>
      <c r="N56" s="33">
        <v>146.136690706472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3453.0581494201001</v>
      </c>
      <c r="N57" s="10">
        <v>7454.170128295701</v>
      </c>
    </row>
    <row r="58" spans="1:16" s="44" customFormat="1" ht="15.75" customHeight="1" x14ac:dyDescent="0.2">
      <c r="G58" s="42" t="s">
        <v>32</v>
      </c>
      <c r="L58" s="33">
        <v>2611.6258947397705</v>
      </c>
      <c r="M58" s="45"/>
      <c r="N58" s="33">
        <v>7046.4957042354199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172.9548844289456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177.00231410374559</v>
      </c>
    </row>
    <row r="62" spans="1:16" x14ac:dyDescent="0.25">
      <c r="G62" s="43" t="s">
        <v>79</v>
      </c>
      <c r="I62" s="43"/>
      <c r="L62" s="10">
        <v>-4.047429674799992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-175.40179814513746</v>
      </c>
      <c r="M68" s="47"/>
      <c r="N68" s="29">
        <v>-19834.646360236002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-0.89520821733688494</v>
      </c>
      <c r="M70" s="47"/>
      <c r="N70" s="10">
        <v>-4917.4829651978825</v>
      </c>
    </row>
    <row r="71" spans="1:14" x14ac:dyDescent="0.25">
      <c r="I71" s="13"/>
      <c r="J71" s="49" t="s">
        <v>39</v>
      </c>
      <c r="K71" s="49"/>
      <c r="L71" s="10">
        <v>-1.70501164618055</v>
      </c>
      <c r="M71" s="47"/>
      <c r="N71" s="10">
        <v>-4014.88690486732</v>
      </c>
    </row>
    <row r="72" spans="1:14" x14ac:dyDescent="0.25">
      <c r="I72" s="13"/>
      <c r="J72" s="48" t="s">
        <v>40</v>
      </c>
      <c r="K72" s="48"/>
      <c r="L72" s="10">
        <v>-172.80157828162004</v>
      </c>
      <c r="M72" s="47"/>
      <c r="N72" s="10">
        <v>-10902.2764901708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-6231.5059577266511</v>
      </c>
      <c r="M75" s="47"/>
      <c r="N75" s="29">
        <v>-5390.6187680054127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-11378.85650898351</v>
      </c>
      <c r="M77" s="50"/>
      <c r="N77" s="29">
        <v>-5504.6407421905342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-1569.6832218648701</v>
      </c>
      <c r="M79" s="47"/>
      <c r="N79" s="10">
        <v>-1083.9879842273199</v>
      </c>
    </row>
    <row r="80" spans="1:14" x14ac:dyDescent="0.25">
      <c r="B80" s="8"/>
      <c r="I80" s="13"/>
      <c r="J80" s="49" t="s">
        <v>39</v>
      </c>
      <c r="K80" s="49"/>
      <c r="L80" s="10">
        <v>-2317.0711932990102</v>
      </c>
      <c r="M80" s="47"/>
      <c r="N80" s="10">
        <v>-976.28963444019405</v>
      </c>
    </row>
    <row r="81" spans="2:14" x14ac:dyDescent="0.25">
      <c r="B81" s="8"/>
      <c r="I81" s="13"/>
      <c r="J81" s="48" t="s">
        <v>40</v>
      </c>
      <c r="K81" s="48"/>
      <c r="L81" s="10">
        <v>-7492.1020938196307</v>
      </c>
      <c r="M81" s="47"/>
      <c r="N81" s="10">
        <v>-3444.3631235230205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5147.3505512568599</v>
      </c>
      <c r="M83" s="47"/>
      <c r="N83" s="29">
        <v>114.0219741851211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1073.36131125524</v>
      </c>
      <c r="M85" s="47"/>
      <c r="N85" s="10">
        <v>108.441696182239</v>
      </c>
    </row>
    <row r="86" spans="2:14" x14ac:dyDescent="0.25">
      <c r="B86" s="8"/>
      <c r="I86" s="13"/>
      <c r="J86" s="49" t="s">
        <v>39</v>
      </c>
      <c r="K86" s="49"/>
      <c r="L86" s="10">
        <v>590.10886000000005</v>
      </c>
      <c r="M86" s="47"/>
      <c r="N86" s="10">
        <v>5.5802780028820917</v>
      </c>
    </row>
    <row r="87" spans="2:14" x14ac:dyDescent="0.25">
      <c r="B87" s="8"/>
      <c r="I87" s="13"/>
      <c r="J87" s="48" t="s">
        <v>40</v>
      </c>
      <c r="K87" s="48"/>
      <c r="L87" s="10">
        <v>3483.8803800016199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-5794.242774986099</v>
      </c>
      <c r="M89" s="80"/>
      <c r="N89" s="19">
        <v>-191.31332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-5712.407116986099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-4685.4554694722992</v>
      </c>
      <c r="N91" s="10">
        <v>0</v>
      </c>
    </row>
    <row r="92" spans="2:14" x14ac:dyDescent="0.25">
      <c r="B92" s="8"/>
      <c r="J92" s="49" t="s">
        <v>39</v>
      </c>
      <c r="L92" s="10">
        <v>-785.48103368886404</v>
      </c>
      <c r="N92" s="10">
        <v>0</v>
      </c>
    </row>
    <row r="93" spans="2:14" x14ac:dyDescent="0.25">
      <c r="B93" s="8"/>
      <c r="J93" s="48" t="s">
        <v>40</v>
      </c>
      <c r="L93" s="10">
        <v>-241.47061382493601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-496.90351500000003</v>
      </c>
      <c r="M100" s="80"/>
      <c r="N100" s="19">
        <v>-596.51732000000004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-496.90351500000003</v>
      </c>
      <c r="N101" s="10">
        <v>-564.207854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0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-32.309466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415.067857</v>
      </c>
      <c r="M105" s="80"/>
      <c r="N105" s="19">
        <v>405.20400000000001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415.067857</v>
      </c>
      <c r="N106" s="10">
        <v>405.20400000000001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-12201.150530857887</v>
      </c>
      <c r="M109" s="80"/>
      <c r="N109" s="19">
        <v>-25416.578448241413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261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-350.95800000000003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-350.95800000000003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261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5594.3677167545193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3509.0144745560997</v>
      </c>
      <c r="M159" s="52"/>
      <c r="N159" s="62">
        <v>7490.056866414061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516.99253291693697</v>
      </c>
      <c r="M161" s="52"/>
      <c r="N161" s="61">
        <v>163.28672410508779</v>
      </c>
    </row>
    <row r="162" spans="1:14" x14ac:dyDescent="0.25">
      <c r="I162" s="8" t="s">
        <v>66</v>
      </c>
      <c r="J162" s="44"/>
      <c r="K162" s="44"/>
      <c r="L162" s="41">
        <v>-30.669393357805294</v>
      </c>
      <c r="N162" s="41">
        <v>-36.136267380960206</v>
      </c>
    </row>
    <row r="163" spans="1:14" x14ac:dyDescent="0.25">
      <c r="I163" s="8" t="s">
        <v>67</v>
      </c>
      <c r="J163" s="44"/>
      <c r="K163" s="44"/>
      <c r="L163" s="41">
        <v>567.21626100056801</v>
      </c>
      <c r="N163" s="41">
        <v>127.07837388681801</v>
      </c>
    </row>
    <row r="164" spans="1:14" x14ac:dyDescent="0.25">
      <c r="I164" s="8" t="s">
        <v>68</v>
      </c>
      <c r="J164" s="44"/>
      <c r="K164" s="44"/>
      <c r="L164" s="41">
        <v>-19.554334725825701</v>
      </c>
      <c r="N164" s="41">
        <v>72.344617599229991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47759.39514818952</v>
      </c>
      <c r="M179" s="95"/>
      <c r="N179" s="95">
        <v>30302.164949517621</v>
      </c>
    </row>
    <row r="180" spans="1:14" x14ac:dyDescent="0.25">
      <c r="C180" s="7"/>
      <c r="J180" s="94" t="s">
        <v>226</v>
      </c>
      <c r="K180" s="13"/>
      <c r="L180" s="95">
        <v>521.03996259178302</v>
      </c>
      <c r="M180" s="95"/>
      <c r="N180" s="95">
        <v>163.28672410509003</v>
      </c>
    </row>
    <row r="181" spans="1:14" x14ac:dyDescent="0.25">
      <c r="C181" s="7"/>
      <c r="I181" s="94"/>
      <c r="J181" s="94" t="s">
        <v>227</v>
      </c>
      <c r="K181" s="13"/>
      <c r="L181" s="96">
        <v>-454.510534600847</v>
      </c>
      <c r="M181" s="95"/>
      <c r="N181" s="96">
        <v>-596.51731833871202</v>
      </c>
    </row>
    <row r="182" spans="1:14" x14ac:dyDescent="0.25">
      <c r="C182" s="7"/>
      <c r="J182" s="94" t="s">
        <v>228</v>
      </c>
      <c r="K182" s="13"/>
      <c r="L182" s="95">
        <v>48734.945645382155</v>
      </c>
      <c r="M182" s="95"/>
      <c r="N182" s="95">
        <v>31061.968991961425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2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260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48457.00626398981</v>
      </c>
      <c r="N8" s="23">
        <v>30257.689874201558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37283.354378426404</v>
      </c>
      <c r="N10" s="29">
        <v>21237.44571905554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35195.874730864882</v>
      </c>
      <c r="N12" s="19">
        <v>9923.4666491585303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30287.311635612077</v>
      </c>
      <c r="M14" s="21"/>
      <c r="N14" s="19">
        <v>9922.7557419985314</v>
      </c>
    </row>
    <row r="15" spans="1:15" ht="15" customHeight="1" x14ac:dyDescent="0.25">
      <c r="D15" s="30" t="s">
        <v>12</v>
      </c>
      <c r="E15" s="31" t="s">
        <v>13</v>
      </c>
      <c r="L15" s="10">
        <v>30094.777355644397</v>
      </c>
      <c r="N15" s="10">
        <v>9831.3339755657107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192.53427996767707</v>
      </c>
      <c r="N19" s="10">
        <v>91.421766432821599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192.53427996767707</v>
      </c>
      <c r="M21" s="34"/>
      <c r="N21" s="33">
        <v>91.421766432821599</v>
      </c>
    </row>
    <row r="22" spans="3:14" ht="21" customHeight="1" x14ac:dyDescent="0.25">
      <c r="D22" s="8" t="s">
        <v>20</v>
      </c>
      <c r="L22" s="19">
        <v>4908.5630952528109</v>
      </c>
      <c r="M22" s="21"/>
      <c r="N22" s="19">
        <v>0.71090715999999998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0.71090715999999998</v>
      </c>
    </row>
    <row r="24" spans="3:14" ht="15" customHeight="1" x14ac:dyDescent="0.25">
      <c r="D24" s="30" t="s">
        <v>14</v>
      </c>
      <c r="E24" s="8" t="s">
        <v>15</v>
      </c>
      <c r="L24" s="10">
        <v>1340.2297837611</v>
      </c>
      <c r="N24" s="10">
        <v>0</v>
      </c>
    </row>
    <row r="25" spans="3:14" ht="15" customHeight="1" x14ac:dyDescent="0.25">
      <c r="F25" s="32" t="s">
        <v>16</v>
      </c>
      <c r="L25" s="33">
        <v>1340.2297837611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3568.33331149171</v>
      </c>
      <c r="N27" s="10">
        <v>0</v>
      </c>
    </row>
    <row r="28" spans="3:14" ht="15" customHeight="1" x14ac:dyDescent="0.25">
      <c r="F28" s="32" t="s">
        <v>16</v>
      </c>
      <c r="L28" s="33">
        <v>744.99565538829984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2823.3376561034102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2087.4796475615203</v>
      </c>
      <c r="M32" s="21"/>
      <c r="N32" s="19">
        <v>11313.97906989701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192.48214059363301</v>
      </c>
      <c r="N34" s="10">
        <v>5.4445938979049151</v>
      </c>
    </row>
    <row r="35" spans="2:16" x14ac:dyDescent="0.25">
      <c r="D35" s="30" t="s">
        <v>14</v>
      </c>
      <c r="E35" s="8" t="s">
        <v>23</v>
      </c>
      <c r="L35" s="10">
        <v>3.8014894155113454</v>
      </c>
      <c r="N35" s="10">
        <v>2469.470535926745</v>
      </c>
    </row>
    <row r="36" spans="2:16" ht="15.75" customHeight="1" x14ac:dyDescent="0.25">
      <c r="F36" s="32" t="s">
        <v>16</v>
      </c>
      <c r="L36" s="35">
        <v>3.6524735155117263</v>
      </c>
      <c r="N36" s="35">
        <v>2469.470535926745</v>
      </c>
    </row>
    <row r="37" spans="2:16" x14ac:dyDescent="0.25">
      <c r="F37" s="32" t="s">
        <v>17</v>
      </c>
      <c r="L37" s="35">
        <v>0.14901589999961901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1891.1960175523759</v>
      </c>
      <c r="N39" s="10">
        <v>8839.0639400723612</v>
      </c>
    </row>
    <row r="40" spans="2:16" x14ac:dyDescent="0.25">
      <c r="F40" s="32" t="s">
        <v>16</v>
      </c>
      <c r="L40" s="35">
        <v>808.47808197405061</v>
      </c>
      <c r="N40" s="35">
        <v>4307.4783732795158</v>
      </c>
    </row>
    <row r="41" spans="2:16" x14ac:dyDescent="0.25">
      <c r="F41" s="32" t="s">
        <v>17</v>
      </c>
      <c r="L41" s="35">
        <v>1082.7179355783251</v>
      </c>
      <c r="N41" s="35">
        <v>4531.5855667928454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1766.5440172929502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314.04251910723002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5553.5552994720001</v>
      </c>
      <c r="N49" s="29">
        <v>166.704702156</v>
      </c>
      <c r="P49" s="36"/>
    </row>
    <row r="50" spans="1:16" x14ac:dyDescent="0.25">
      <c r="C50" s="24"/>
      <c r="H50" s="14"/>
      <c r="I50" s="8" t="s">
        <v>29</v>
      </c>
      <c r="L50" s="37">
        <v>9988408.8120000008</v>
      </c>
      <c r="N50" s="37">
        <v>299527.07299999997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3539.5100496912291</v>
      </c>
      <c r="N52" s="29">
        <v>8853.5394529900186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357.68445711277104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908.48233099724905</v>
      </c>
      <c r="N55" s="10">
        <v>332.56479079556703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829.10484223378205</v>
      </c>
      <c r="M56" s="34"/>
      <c r="N56" s="33">
        <v>289.02189904603102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2631.0277186939802</v>
      </c>
      <c r="N57" s="10">
        <v>8163.2902050816801</v>
      </c>
    </row>
    <row r="58" spans="1:16" s="44" customFormat="1" ht="15.75" customHeight="1" x14ac:dyDescent="0.2">
      <c r="G58" s="42" t="s">
        <v>32</v>
      </c>
      <c r="L58" s="33">
        <v>2157.9683048854299</v>
      </c>
      <c r="M58" s="45"/>
      <c r="N58" s="33">
        <v>7898.1076877757396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173.39653885064806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176.29560571834801</v>
      </c>
    </row>
    <row r="62" spans="1:16" x14ac:dyDescent="0.25">
      <c r="G62" s="43" t="s">
        <v>79</v>
      </c>
      <c r="I62" s="43"/>
      <c r="L62" s="10">
        <v>-2.8990668676999736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260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-175.82430653022325</v>
      </c>
      <c r="M68" s="47"/>
      <c r="N68" s="29">
        <v>-19802.434083689001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-0.41312654984124403</v>
      </c>
      <c r="M70" s="47"/>
      <c r="N70" s="10">
        <v>-4648.5068663338197</v>
      </c>
    </row>
    <row r="71" spans="1:14" x14ac:dyDescent="0.25">
      <c r="I71" s="13"/>
      <c r="J71" s="49" t="s">
        <v>39</v>
      </c>
      <c r="K71" s="49"/>
      <c r="L71" s="10">
        <v>-2.5667708220669998</v>
      </c>
      <c r="M71" s="47"/>
      <c r="N71" s="10">
        <v>-4181.7102335129803</v>
      </c>
    </row>
    <row r="72" spans="1:14" x14ac:dyDescent="0.25">
      <c r="I72" s="13"/>
      <c r="J72" s="48" t="s">
        <v>40</v>
      </c>
      <c r="K72" s="48"/>
      <c r="L72" s="10">
        <v>-172.84440915831502</v>
      </c>
      <c r="M72" s="47"/>
      <c r="N72" s="10">
        <v>-10972.2169838422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-5756.2474869804819</v>
      </c>
      <c r="M75" s="47"/>
      <c r="N75" s="29">
        <v>-5716.0459431684758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-11282.20455891639</v>
      </c>
      <c r="M77" s="50"/>
      <c r="N77" s="29">
        <v>-5753.2496647212602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-1481.9614464317503</v>
      </c>
      <c r="M79" s="47"/>
      <c r="N79" s="10">
        <v>-1277.3400125482299</v>
      </c>
    </row>
    <row r="80" spans="1:14" x14ac:dyDescent="0.25">
      <c r="B80" s="8"/>
      <c r="I80" s="13"/>
      <c r="J80" s="49" t="s">
        <v>39</v>
      </c>
      <c r="K80" s="49"/>
      <c r="L80" s="10">
        <v>-1485.45436354106</v>
      </c>
      <c r="M80" s="47"/>
      <c r="N80" s="10">
        <v>-1252.3651646558799</v>
      </c>
    </row>
    <row r="81" spans="2:14" x14ac:dyDescent="0.25">
      <c r="B81" s="8"/>
      <c r="I81" s="13"/>
      <c r="J81" s="48" t="s">
        <v>40</v>
      </c>
      <c r="K81" s="48"/>
      <c r="L81" s="10">
        <v>-8314.7887489435798</v>
      </c>
      <c r="M81" s="47"/>
      <c r="N81" s="10">
        <v>-3223.5444875171497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5525.9570719359072</v>
      </c>
      <c r="M83" s="47"/>
      <c r="N83" s="29">
        <v>37.203721552784131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1272.2320156872602</v>
      </c>
      <c r="M85" s="47"/>
      <c r="N85" s="10">
        <v>2.5378634902733395</v>
      </c>
    </row>
    <row r="86" spans="2:14" x14ac:dyDescent="0.25">
      <c r="B86" s="8"/>
      <c r="I86" s="13"/>
      <c r="J86" s="49" t="s">
        <v>39</v>
      </c>
      <c r="K86" s="49"/>
      <c r="L86" s="10">
        <v>819.59704331020794</v>
      </c>
      <c r="M86" s="47"/>
      <c r="N86" s="10">
        <v>28.922000000000001</v>
      </c>
    </row>
    <row r="87" spans="2:14" x14ac:dyDescent="0.25">
      <c r="B87" s="8"/>
      <c r="I87" s="13"/>
      <c r="J87" s="48" t="s">
        <v>40</v>
      </c>
      <c r="K87" s="48"/>
      <c r="L87" s="10">
        <v>3434.12801293844</v>
      </c>
      <c r="M87" s="47"/>
      <c r="N87" s="10">
        <v>5.7438580625107916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-5913.2386232017461</v>
      </c>
      <c r="M89" s="80"/>
      <c r="N89" s="19">
        <v>-429.83676500000001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-5878.8869882017461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-4230.7644587893801</v>
      </c>
      <c r="N91" s="10">
        <v>0</v>
      </c>
    </row>
    <row r="92" spans="2:14" x14ac:dyDescent="0.25">
      <c r="B92" s="8"/>
      <c r="J92" s="49" t="s">
        <v>39</v>
      </c>
      <c r="L92" s="10">
        <v>-1410.2434467796702</v>
      </c>
      <c r="N92" s="10">
        <v>0</v>
      </c>
    </row>
    <row r="93" spans="2:14" x14ac:dyDescent="0.25">
      <c r="B93" s="8"/>
      <c r="J93" s="48" t="s">
        <v>40</v>
      </c>
      <c r="L93" s="10">
        <v>-237.879082632696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-996.56041000000005</v>
      </c>
      <c r="M100" s="80"/>
      <c r="N100" s="19">
        <v>-449.449566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-996.56041000000005</v>
      </c>
      <c r="N101" s="10">
        <v>-421.9803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-8.2318610000000003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-19.237404999999999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962.20877499999995</v>
      </c>
      <c r="M105" s="80"/>
      <c r="N105" s="19">
        <v>19.612801000000001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962.20877499999995</v>
      </c>
      <c r="N106" s="10">
        <v>19.612801000000001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-11845.310416712451</v>
      </c>
      <c r="M109" s="80"/>
      <c r="N109" s="19">
        <v>-25948.316791857476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260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-345.738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-345.738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260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5744.8792911007504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2681.7977849447498</v>
      </c>
      <c r="M159" s="52"/>
      <c r="N159" s="62">
        <v>8287.4169566721193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905.58326412945212</v>
      </c>
      <c r="M161" s="52"/>
      <c r="N161" s="61">
        <v>332.56479079554305</v>
      </c>
    </row>
    <row r="162" spans="1:14" x14ac:dyDescent="0.25">
      <c r="I162" s="8" t="s">
        <v>66</v>
      </c>
      <c r="J162" s="44"/>
      <c r="K162" s="44"/>
      <c r="L162" s="41">
        <v>78.379961680606414</v>
      </c>
      <c r="N162" s="41">
        <v>153.92652163194103</v>
      </c>
    </row>
    <row r="163" spans="1:14" x14ac:dyDescent="0.25">
      <c r="I163" s="8" t="s">
        <v>67</v>
      </c>
      <c r="J163" s="44"/>
      <c r="K163" s="44"/>
      <c r="L163" s="41">
        <v>841.77587286617018</v>
      </c>
      <c r="N163" s="41">
        <v>66.915551030894036</v>
      </c>
    </row>
    <row r="164" spans="1:14" x14ac:dyDescent="0.25">
      <c r="I164" s="8" t="s">
        <v>68</v>
      </c>
      <c r="J164" s="44"/>
      <c r="K164" s="44"/>
      <c r="L164" s="41">
        <v>-14.572570417324402</v>
      </c>
      <c r="N164" s="41">
        <v>111.722718132708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46783.47088310682</v>
      </c>
      <c r="M179" s="95"/>
      <c r="N179" s="95">
        <v>29475.675517801992</v>
      </c>
    </row>
    <row r="180" spans="1:14" x14ac:dyDescent="0.25">
      <c r="C180" s="7"/>
      <c r="J180" s="94" t="s">
        <v>226</v>
      </c>
      <c r="K180" s="13"/>
      <c r="L180" s="95">
        <v>908.48233099724905</v>
      </c>
      <c r="M180" s="95"/>
      <c r="N180" s="95">
        <v>332.56479079556703</v>
      </c>
    </row>
    <row r="181" spans="1:14" x14ac:dyDescent="0.25">
      <c r="C181" s="7"/>
      <c r="I181" s="94"/>
      <c r="J181" s="94" t="s">
        <v>227</v>
      </c>
      <c r="K181" s="13"/>
      <c r="L181" s="96">
        <v>-765.05304988575506</v>
      </c>
      <c r="M181" s="95"/>
      <c r="N181" s="96">
        <v>-449.44956560399999</v>
      </c>
    </row>
    <row r="182" spans="1:14" x14ac:dyDescent="0.25">
      <c r="C182" s="7"/>
      <c r="J182" s="94" t="s">
        <v>228</v>
      </c>
      <c r="K182" s="13"/>
      <c r="L182" s="95">
        <v>48457.006263989824</v>
      </c>
      <c r="M182" s="95"/>
      <c r="N182" s="95">
        <v>30257.689874201562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1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49063.236073574393</v>
      </c>
      <c r="N8" s="23">
        <v>31267.374745452587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39070.386328958506</v>
      </c>
      <c r="N10" s="29">
        <v>21913.019408404478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36972.637347625248</v>
      </c>
      <c r="N12" s="19">
        <v>10173.759788968688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31008.139350521531</v>
      </c>
      <c r="M14" s="21"/>
      <c r="N14" s="19">
        <v>10172.821296728687</v>
      </c>
    </row>
    <row r="15" spans="1:15" ht="15" customHeight="1" x14ac:dyDescent="0.25">
      <c r="D15" s="30" t="s">
        <v>12</v>
      </c>
      <c r="E15" s="31" t="s">
        <v>13</v>
      </c>
      <c r="L15" s="10">
        <v>30774.903989422299</v>
      </c>
      <c r="N15" s="10">
        <v>10080.862128496901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233.23536109923003</v>
      </c>
      <c r="N19" s="10">
        <v>91.959168231786904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233.23536109923003</v>
      </c>
      <c r="M21" s="34"/>
      <c r="N21" s="33">
        <v>91.959168231786904</v>
      </c>
    </row>
    <row r="22" spans="3:14" ht="21" customHeight="1" x14ac:dyDescent="0.25">
      <c r="D22" s="8" t="s">
        <v>20</v>
      </c>
      <c r="L22" s="19">
        <v>5964.4979971037201</v>
      </c>
      <c r="M22" s="21"/>
      <c r="N22" s="19">
        <v>0.93849223999999998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0.93849223999999998</v>
      </c>
    </row>
    <row r="24" spans="3:14" ht="15" customHeight="1" x14ac:dyDescent="0.25">
      <c r="D24" s="30" t="s">
        <v>14</v>
      </c>
      <c r="E24" s="8" t="s">
        <v>15</v>
      </c>
      <c r="L24" s="10">
        <v>2181.1603028542199</v>
      </c>
      <c r="N24" s="10">
        <v>0</v>
      </c>
    </row>
    <row r="25" spans="3:14" ht="15" customHeight="1" x14ac:dyDescent="0.25">
      <c r="F25" s="32" t="s">
        <v>16</v>
      </c>
      <c r="L25" s="33">
        <v>2181.1603028542199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3783.3376942495001</v>
      </c>
      <c r="N27" s="10">
        <v>0</v>
      </c>
    </row>
    <row r="28" spans="3:14" ht="15" customHeight="1" x14ac:dyDescent="0.25">
      <c r="F28" s="32" t="s">
        <v>16</v>
      </c>
      <c r="L28" s="33">
        <v>571.69776736999995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3211.6399268795003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2097.7489813332572</v>
      </c>
      <c r="M32" s="21"/>
      <c r="N32" s="19">
        <v>11739.259619435792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191.2353984870056</v>
      </c>
      <c r="N34" s="10">
        <v>3.6077011824937371</v>
      </c>
    </row>
    <row r="35" spans="2:16" x14ac:dyDescent="0.25">
      <c r="D35" s="30" t="s">
        <v>14</v>
      </c>
      <c r="E35" s="8" t="s">
        <v>23</v>
      </c>
      <c r="L35" s="10">
        <v>16.96310909053059</v>
      </c>
      <c r="N35" s="10">
        <v>2410.7295458174444</v>
      </c>
    </row>
    <row r="36" spans="2:16" ht="15.75" customHeight="1" x14ac:dyDescent="0.25">
      <c r="F36" s="32" t="s">
        <v>16</v>
      </c>
      <c r="L36" s="35">
        <v>16.82780272052975</v>
      </c>
      <c r="N36" s="35">
        <v>2410.7295458174444</v>
      </c>
    </row>
    <row r="37" spans="2:16" x14ac:dyDescent="0.25">
      <c r="F37" s="32" t="s">
        <v>17</v>
      </c>
      <c r="L37" s="35">
        <v>0.135306370000839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1889.550473755721</v>
      </c>
      <c r="N39" s="10">
        <v>9324.9223724358544</v>
      </c>
    </row>
    <row r="40" spans="2:16" x14ac:dyDescent="0.25">
      <c r="F40" s="32" t="s">
        <v>16</v>
      </c>
      <c r="L40" s="35">
        <v>472.92261813989569</v>
      </c>
      <c r="N40" s="35">
        <v>4668.1866757936104</v>
      </c>
    </row>
    <row r="41" spans="2:16" x14ac:dyDescent="0.25">
      <c r="F41" s="32" t="s">
        <v>17</v>
      </c>
      <c r="L41" s="35">
        <v>1416.6278556158254</v>
      </c>
      <c r="N41" s="35">
        <v>4656.7356966422431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1781.7291524508303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289.93405215594601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5683.3201009812501</v>
      </c>
      <c r="N49" s="29">
        <v>170.52751681875</v>
      </c>
      <c r="P49" s="36"/>
    </row>
    <row r="50" spans="1:16" x14ac:dyDescent="0.25">
      <c r="C50" s="24"/>
      <c r="H50" s="14"/>
      <c r="I50" s="8" t="s">
        <v>29</v>
      </c>
      <c r="L50" s="37">
        <v>9992650.727</v>
      </c>
      <c r="N50" s="37">
        <v>299527.07299999997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2237.866439027865</v>
      </c>
      <c r="N52" s="29">
        <v>9183.8278202293604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264.74515780307502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846.94859744233497</v>
      </c>
      <c r="N55" s="10">
        <v>329.06319473867603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782.47006549395394</v>
      </c>
      <c r="M56" s="34"/>
      <c r="N56" s="33">
        <v>284.79909079141703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1390.9178415855301</v>
      </c>
      <c r="N57" s="10">
        <v>8590.019467687609</v>
      </c>
    </row>
    <row r="58" spans="1:16" s="44" customFormat="1" ht="15.75" customHeight="1" x14ac:dyDescent="0.2">
      <c r="G58" s="42" t="s">
        <v>32</v>
      </c>
      <c r="L58" s="33">
        <v>877.054874896397</v>
      </c>
      <c r="M58" s="45"/>
      <c r="N58" s="33">
        <v>8156.4341531496802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174.9354581645558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175.70755739823576</v>
      </c>
    </row>
    <row r="62" spans="1:16" x14ac:dyDescent="0.25">
      <c r="G62" s="43" t="s">
        <v>79</v>
      </c>
      <c r="I62" s="43"/>
      <c r="L62" s="10">
        <v>-0.77209923367998956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-176.05023353608033</v>
      </c>
      <c r="M68" s="47"/>
      <c r="N68" s="29">
        <v>-20439.461555462662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-0.22176973161982402</v>
      </c>
      <c r="M70" s="47"/>
      <c r="N70" s="10">
        <v>-5636.6025018995588</v>
      </c>
    </row>
    <row r="71" spans="1:14" x14ac:dyDescent="0.25">
      <c r="I71" s="13"/>
      <c r="J71" s="49" t="s">
        <v>39</v>
      </c>
      <c r="K71" s="49"/>
      <c r="L71" s="10">
        <v>-1.3988305692324998</v>
      </c>
      <c r="M71" s="47"/>
      <c r="N71" s="10">
        <v>-4942.5352270588101</v>
      </c>
    </row>
    <row r="72" spans="1:14" x14ac:dyDescent="0.25">
      <c r="I72" s="13"/>
      <c r="J72" s="48" t="s">
        <v>40</v>
      </c>
      <c r="K72" s="48"/>
      <c r="L72" s="10">
        <v>-174.42963323522801</v>
      </c>
      <c r="M72" s="47"/>
      <c r="N72" s="10">
        <v>-9860.3238265042892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-5066.8396328649897</v>
      </c>
      <c r="M75" s="47"/>
      <c r="N75" s="29">
        <v>-5999.9685087308726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-9048.6759045265298</v>
      </c>
      <c r="M77" s="50"/>
      <c r="N77" s="29">
        <v>-6080.6735762242497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-639.24936695501901</v>
      </c>
      <c r="M79" s="47"/>
      <c r="N79" s="10">
        <v>-1126.2629405919999</v>
      </c>
    </row>
    <row r="80" spans="1:14" x14ac:dyDescent="0.25">
      <c r="B80" s="8"/>
      <c r="I80" s="13"/>
      <c r="J80" s="49" t="s">
        <v>39</v>
      </c>
      <c r="K80" s="49"/>
      <c r="L80" s="10">
        <v>-1230.6618092576298</v>
      </c>
      <c r="M80" s="47"/>
      <c r="N80" s="10">
        <v>-1919.82588599173</v>
      </c>
    </row>
    <row r="81" spans="2:14" x14ac:dyDescent="0.25">
      <c r="B81" s="8"/>
      <c r="I81" s="13"/>
      <c r="J81" s="48" t="s">
        <v>40</v>
      </c>
      <c r="K81" s="48"/>
      <c r="L81" s="10">
        <v>-7178.7647283138804</v>
      </c>
      <c r="M81" s="47"/>
      <c r="N81" s="10">
        <v>-3034.5847496405199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3981.8362716615402</v>
      </c>
      <c r="M83" s="47"/>
      <c r="N83" s="29">
        <v>80.705067493377996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453.85168753677004</v>
      </c>
      <c r="M85" s="47"/>
      <c r="N85" s="10">
        <v>80.705067493377996</v>
      </c>
    </row>
    <row r="86" spans="2:14" x14ac:dyDescent="0.25">
      <c r="B86" s="8"/>
      <c r="I86" s="13"/>
      <c r="J86" s="49" t="s">
        <v>39</v>
      </c>
      <c r="K86" s="49"/>
      <c r="L86" s="10">
        <v>504.92543444271001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3023.0591496820598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-6330.0030415057427</v>
      </c>
      <c r="M89" s="80"/>
      <c r="N89" s="19">
        <v>-176.68493100000001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-6423.7929095057434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-5887.5395827912098</v>
      </c>
      <c r="N91" s="10">
        <v>0</v>
      </c>
    </row>
    <row r="92" spans="2:14" x14ac:dyDescent="0.25">
      <c r="B92" s="8"/>
      <c r="J92" s="49" t="s">
        <v>39</v>
      </c>
      <c r="L92" s="10">
        <v>-293.98459484687697</v>
      </c>
      <c r="N92" s="10">
        <v>0</v>
      </c>
    </row>
    <row r="93" spans="2:14" x14ac:dyDescent="0.25">
      <c r="B93" s="8"/>
      <c r="J93" s="48" t="s">
        <v>40</v>
      </c>
      <c r="L93" s="10">
        <v>-242.26873186765599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-320.35331200000002</v>
      </c>
      <c r="M100" s="80"/>
      <c r="N100" s="19">
        <v>-409.25205899999997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-320.35331200000002</v>
      </c>
      <c r="N101" s="10">
        <v>-381.27589499999999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-8.3837659999999996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-19.592397999999999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414.14317999999997</v>
      </c>
      <c r="M105" s="80"/>
      <c r="N105" s="19">
        <v>232.567128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414.14317999999997</v>
      </c>
      <c r="N106" s="10">
        <v>232.567128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-11572.892907906813</v>
      </c>
      <c r="M109" s="80"/>
      <c r="N109" s="19">
        <v>-26616.114995193533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259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-352.11799999999999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-352.11799999999999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259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6287.1931882646995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1409.2205359216498</v>
      </c>
      <c r="M159" s="52"/>
      <c r="N159" s="62">
        <v>8736.4553247374097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846.1764982086039</v>
      </c>
      <c r="M161" s="52"/>
      <c r="N161" s="61">
        <v>329.06319473867103</v>
      </c>
    </row>
    <row r="162" spans="1:14" x14ac:dyDescent="0.25">
      <c r="I162" s="8" t="s">
        <v>66</v>
      </c>
      <c r="J162" s="44"/>
      <c r="K162" s="44"/>
      <c r="L162" s="41">
        <v>-26.476047720168392</v>
      </c>
      <c r="N162" s="41">
        <v>126.061793286373</v>
      </c>
    </row>
    <row r="163" spans="1:14" x14ac:dyDescent="0.25">
      <c r="I163" s="8" t="s">
        <v>67</v>
      </c>
      <c r="J163" s="44"/>
      <c r="K163" s="44"/>
      <c r="L163" s="41">
        <v>875.32312234999097</v>
      </c>
      <c r="N163" s="41">
        <v>110.61516394270612</v>
      </c>
    </row>
    <row r="164" spans="1:14" x14ac:dyDescent="0.25">
      <c r="I164" s="8" t="s">
        <v>68</v>
      </c>
      <c r="J164" s="44"/>
      <c r="K164" s="44"/>
      <c r="L164" s="41">
        <v>-2.6705764212187302</v>
      </c>
      <c r="N164" s="41">
        <v>92.386237509591894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48233.432253856692</v>
      </c>
      <c r="M179" s="95"/>
      <c r="N179" s="95">
        <v>30529.059492200886</v>
      </c>
    </row>
    <row r="180" spans="1:14" x14ac:dyDescent="0.25">
      <c r="C180" s="7"/>
      <c r="J180" s="94" t="s">
        <v>226</v>
      </c>
      <c r="K180" s="13"/>
      <c r="L180" s="95">
        <v>846.94859744233497</v>
      </c>
      <c r="M180" s="95"/>
      <c r="N180" s="95">
        <v>329.06319473867603</v>
      </c>
    </row>
    <row r="181" spans="1:14" x14ac:dyDescent="0.25">
      <c r="C181" s="7"/>
      <c r="I181" s="94"/>
      <c r="J181" s="94" t="s">
        <v>227</v>
      </c>
      <c r="K181" s="13"/>
      <c r="L181" s="96">
        <v>17.144777724634604</v>
      </c>
      <c r="M181" s="95"/>
      <c r="N181" s="96">
        <v>-409.25205851303008</v>
      </c>
    </row>
    <row r="182" spans="1:14" x14ac:dyDescent="0.25">
      <c r="C182" s="7"/>
      <c r="J182" s="94" t="s">
        <v>228</v>
      </c>
      <c r="K182" s="13"/>
      <c r="L182" s="95">
        <v>49063.236073574393</v>
      </c>
      <c r="M182" s="95"/>
      <c r="N182" s="95">
        <v>31267.374745452591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8"/>
    </row>
    <row r="185" spans="1:14" x14ac:dyDescent="0.25">
      <c r="C185" s="7"/>
      <c r="D185" s="100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211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11941.461519821934</v>
      </c>
      <c r="M8" s="41"/>
      <c r="N8" s="41">
        <v>5903.120511811846</v>
      </c>
    </row>
    <row r="9" spans="1:15" x14ac:dyDescent="0.25">
      <c r="C9" s="7"/>
      <c r="J9" s="76" t="s">
        <v>101</v>
      </c>
      <c r="K9" s="13"/>
      <c r="L9" s="41">
        <v>23076.883514513647</v>
      </c>
      <c r="M9" s="41"/>
      <c r="N9" s="41">
        <v>21998.545322400445</v>
      </c>
    </row>
    <row r="10" spans="1:15" x14ac:dyDescent="0.25">
      <c r="C10" s="7"/>
      <c r="J10" s="8" t="s">
        <v>102</v>
      </c>
      <c r="K10" s="13"/>
      <c r="L10" s="41">
        <v>4039.267891164011</v>
      </c>
      <c r="M10" s="41"/>
      <c r="N10" s="41">
        <v>1329.2958503219234</v>
      </c>
    </row>
    <row r="11" spans="1:15" x14ac:dyDescent="0.25">
      <c r="C11" s="7"/>
      <c r="J11" s="8" t="s">
        <v>103</v>
      </c>
      <c r="K11" s="13"/>
      <c r="L11" s="41">
        <v>10.829660258363223</v>
      </c>
      <c r="M11" s="41"/>
      <c r="N11" s="41">
        <v>1188.5715713959939</v>
      </c>
    </row>
    <row r="12" spans="1:15" x14ac:dyDescent="0.25">
      <c r="C12" s="7"/>
      <c r="J12" s="13" t="s">
        <v>104</v>
      </c>
      <c r="K12" s="13"/>
      <c r="L12" s="10">
        <v>2051.3224582504072</v>
      </c>
      <c r="M12" s="13"/>
    </row>
    <row r="13" spans="1:15" x14ac:dyDescent="0.25">
      <c r="C13" s="7"/>
      <c r="J13" s="8" t="s">
        <v>105</v>
      </c>
      <c r="L13" s="10">
        <v>5126.2298229510006</v>
      </c>
      <c r="N13" s="10">
        <v>153.81207231299999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46245.994866959358</v>
      </c>
      <c r="M15" s="61"/>
      <c r="N15" s="62">
        <v>30573.345328243209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-6166.9158888378961</v>
      </c>
      <c r="M19" s="41"/>
      <c r="N19" s="41">
        <v>-5897.6390237058904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-17300.995603734103</v>
      </c>
      <c r="M20" s="41"/>
      <c r="N20" s="41">
        <v>-21944.553177987458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-1155.1388255385123</v>
      </c>
      <c r="M21" s="41"/>
      <c r="N21" s="41">
        <v>-1327.5459152151775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-9.3030351861937817</v>
      </c>
      <c r="M22" s="41"/>
      <c r="N22" s="41">
        <v>-1185.6096115025782</v>
      </c>
    </row>
    <row r="23" spans="3:14" x14ac:dyDescent="0.25">
      <c r="I23" s="43"/>
      <c r="J23" s="8" t="s">
        <v>104</v>
      </c>
      <c r="L23" s="10">
        <v>-2734.2935588999999</v>
      </c>
    </row>
    <row r="24" spans="3:14" x14ac:dyDescent="0.25">
      <c r="I24" s="43"/>
      <c r="J24" s="13" t="s">
        <v>105</v>
      </c>
      <c r="K24" s="13"/>
      <c r="M24" s="13"/>
      <c r="N24" s="41">
        <v>-153.81207231299999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-27366.646912196706</v>
      </c>
      <c r="M26" s="61"/>
      <c r="N26" s="62">
        <v>-30509.159800724108</v>
      </c>
    </row>
    <row r="30" spans="3:14" x14ac:dyDescent="0.25">
      <c r="I30" s="30" t="s">
        <v>212</v>
      </c>
      <c r="J30" s="8" t="s">
        <v>213</v>
      </c>
      <c r="L30" s="10">
        <v>48052.387285940975</v>
      </c>
      <c r="N30" s="10">
        <v>29490.129445875322</v>
      </c>
    </row>
    <row r="31" spans="3:14" x14ac:dyDescent="0.25">
      <c r="J31" s="8" t="s">
        <v>214</v>
      </c>
      <c r="L31" s="10">
        <v>43.121702999836998</v>
      </c>
      <c r="N31" s="10">
        <v>1574.1595582385271</v>
      </c>
    </row>
    <row r="32" spans="3:14" x14ac:dyDescent="0.25">
      <c r="L32" s="19">
        <v>48095.508988940812</v>
      </c>
      <c r="N32" s="19">
        <v>31064.289004113849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0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11.8554687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211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48095.508988462971</v>
      </c>
      <c r="N8" s="23">
        <v>31064.28900411382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37348.781288697122</v>
      </c>
      <c r="N10" s="29">
        <v>20866.523185398648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34732.198496598197</v>
      </c>
      <c r="N12" s="19">
        <v>9806.0566213536458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30049.55232960892</v>
      </c>
      <c r="M14" s="21"/>
      <c r="N14" s="19">
        <v>9805.469932963646</v>
      </c>
    </row>
    <row r="15" spans="1:15" ht="15" customHeight="1" x14ac:dyDescent="0.25">
      <c r="D15" s="30" t="s">
        <v>12</v>
      </c>
      <c r="E15" s="31" t="s">
        <v>13</v>
      </c>
      <c r="L15" s="10">
        <v>29770.409855519403</v>
      </c>
      <c r="N15" s="10">
        <v>9714.8656925347186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279.14247408951996</v>
      </c>
      <c r="N19" s="10">
        <v>90.604240428926389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279.14247408951996</v>
      </c>
      <c r="M21" s="34"/>
      <c r="N21" s="33">
        <v>90.604240428926389</v>
      </c>
    </row>
    <row r="22" spans="3:14" ht="21" customHeight="1" x14ac:dyDescent="0.25">
      <c r="D22" s="8" t="s">
        <v>20</v>
      </c>
      <c r="L22" s="19">
        <v>4682.6461669892797</v>
      </c>
      <c r="M22" s="21"/>
      <c r="N22" s="19">
        <v>0.58668839000000006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0.58668839000000006</v>
      </c>
    </row>
    <row r="24" spans="3:14" ht="15" customHeight="1" x14ac:dyDescent="0.25">
      <c r="D24" s="30" t="s">
        <v>14</v>
      </c>
      <c r="E24" s="8" t="s">
        <v>15</v>
      </c>
      <c r="L24" s="10">
        <v>1349.9222023659599</v>
      </c>
      <c r="N24" s="10">
        <v>0</v>
      </c>
    </row>
    <row r="25" spans="3:14" ht="15" customHeight="1" x14ac:dyDescent="0.25">
      <c r="F25" s="32" t="s">
        <v>16</v>
      </c>
      <c r="L25" s="33">
        <v>1349.9222023659599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3332.7239646233202</v>
      </c>
      <c r="N27" s="10">
        <v>0</v>
      </c>
    </row>
    <row r="28" spans="3:14" ht="15" customHeight="1" x14ac:dyDescent="0.25">
      <c r="F28" s="32" t="s">
        <v>16</v>
      </c>
      <c r="L28" s="33">
        <v>349.92322036000002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2982.8007442633198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2616.5827920989213</v>
      </c>
      <c r="M32" s="21"/>
      <c r="N32" s="19">
        <v>11060.466564045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247.47018038638919</v>
      </c>
      <c r="N34" s="10">
        <v>82.087300780371223</v>
      </c>
    </row>
    <row r="35" spans="2:16" x14ac:dyDescent="0.25">
      <c r="D35" s="30" t="s">
        <v>14</v>
      </c>
      <c r="E35" s="8" t="s">
        <v>23</v>
      </c>
      <c r="L35" s="10">
        <v>358.57522150970351</v>
      </c>
      <c r="N35" s="10">
        <v>2411.9604108556687</v>
      </c>
    </row>
    <row r="36" spans="2:16" ht="15.75" customHeight="1" x14ac:dyDescent="0.25">
      <c r="F36" s="32" t="s">
        <v>16</v>
      </c>
      <c r="L36" s="35">
        <v>358.47459237970247</v>
      </c>
      <c r="N36" s="35">
        <v>2411.9604108556687</v>
      </c>
    </row>
    <row r="37" spans="2:16" x14ac:dyDescent="0.25">
      <c r="F37" s="32" t="s">
        <v>17</v>
      </c>
      <c r="L37" s="35">
        <v>0.100629130001068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2010.5373902028289</v>
      </c>
      <c r="N39" s="10">
        <v>8566.4188524089604</v>
      </c>
    </row>
    <row r="40" spans="2:16" x14ac:dyDescent="0.25">
      <c r="F40" s="32" t="s">
        <v>16</v>
      </c>
      <c r="L40" s="35">
        <v>584.3327265900964</v>
      </c>
      <c r="N40" s="35">
        <v>3940.0045673077725</v>
      </c>
    </row>
    <row r="41" spans="2:16" x14ac:dyDescent="0.25">
      <c r="F41" s="32" t="s">
        <v>17</v>
      </c>
      <c r="L41" s="35">
        <v>1426.2046636127325</v>
      </c>
      <c r="N41" s="35">
        <v>4626.4142851011884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1764.62393692418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286.69852132622702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5126.2298229510006</v>
      </c>
      <c r="N49" s="29">
        <v>153.81207231299999</v>
      </c>
      <c r="P49" s="36"/>
    </row>
    <row r="50" spans="1:16" x14ac:dyDescent="0.25">
      <c r="C50" s="24"/>
      <c r="H50" s="14"/>
      <c r="I50" s="8" t="s">
        <v>29</v>
      </c>
      <c r="L50" s="37">
        <v>9992650.727</v>
      </c>
      <c r="N50" s="37">
        <v>299527.07299999997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3569.1754185644349</v>
      </c>
      <c r="N52" s="29">
        <v>10043.953746402171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774.04179869295797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1046.952248680785</v>
      </c>
      <c r="N55" s="10">
        <v>299.91975769419201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423.64397117594802</v>
      </c>
      <c r="M56" s="34"/>
      <c r="N56" s="33">
        <v>254.44352499970404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2522.2231698836499</v>
      </c>
      <c r="N57" s="10">
        <v>8969.9921900150202</v>
      </c>
    </row>
    <row r="58" spans="1:16" s="44" customFormat="1" ht="15.75" customHeight="1" x14ac:dyDescent="0.2">
      <c r="G58" s="42" t="s">
        <v>32</v>
      </c>
      <c r="L58" s="33">
        <v>1984.24931739866</v>
      </c>
      <c r="M58" s="45"/>
      <c r="N58" s="33">
        <v>8916.2415329175001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211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-73.187951623778716</v>
      </c>
      <c r="M68" s="47"/>
      <c r="N68" s="29">
        <v>-20867.941284364086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-7698.1609605684662</v>
      </c>
    </row>
    <row r="71" spans="1:14" x14ac:dyDescent="0.25">
      <c r="I71" s="13"/>
      <c r="J71" s="49" t="s">
        <v>39</v>
      </c>
      <c r="K71" s="49"/>
      <c r="L71" s="10">
        <v>-0.6242104934171171</v>
      </c>
      <c r="M71" s="47"/>
      <c r="N71" s="10">
        <v>-5807.26030810876</v>
      </c>
    </row>
    <row r="72" spans="1:14" x14ac:dyDescent="0.25">
      <c r="I72" s="13"/>
      <c r="J72" s="48" t="s">
        <v>40</v>
      </c>
      <c r="K72" s="48"/>
      <c r="L72" s="10">
        <v>-72.563741130361606</v>
      </c>
      <c r="M72" s="47"/>
      <c r="N72" s="10">
        <v>-7362.5200156868605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-5072.7790838409619</v>
      </c>
      <c r="M75" s="47"/>
      <c r="N75" s="29">
        <v>-5633.0171164480307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-9831.464997239791</v>
      </c>
      <c r="M77" s="50"/>
      <c r="N77" s="29">
        <v>-5718.2990028856902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-2290.9436111129098</v>
      </c>
      <c r="M79" s="47"/>
      <c r="N79" s="10">
        <v>-1234.28897240519</v>
      </c>
    </row>
    <row r="80" spans="1:14" x14ac:dyDescent="0.25">
      <c r="B80" s="8"/>
      <c r="I80" s="13"/>
      <c r="J80" s="49" t="s">
        <v>39</v>
      </c>
      <c r="K80" s="49"/>
      <c r="L80" s="10">
        <v>-853.92003232636296</v>
      </c>
      <c r="M80" s="47"/>
      <c r="N80" s="10">
        <v>-1649.95405718086</v>
      </c>
    </row>
    <row r="81" spans="2:14" x14ac:dyDescent="0.25">
      <c r="B81" s="8"/>
      <c r="I81" s="13"/>
      <c r="J81" s="48" t="s">
        <v>40</v>
      </c>
      <c r="K81" s="48"/>
      <c r="L81" s="10">
        <v>-6686.60135380052</v>
      </c>
      <c r="M81" s="47"/>
      <c r="N81" s="10">
        <v>-2834.0559732996403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4758.6859133988301</v>
      </c>
      <c r="M83" s="47"/>
      <c r="N83" s="29">
        <v>85.281886437659807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1134.10003387646</v>
      </c>
      <c r="M85" s="47"/>
      <c r="N85" s="10">
        <v>85.281886437659807</v>
      </c>
    </row>
    <row r="86" spans="2:14" x14ac:dyDescent="0.25">
      <c r="B86" s="8"/>
      <c r="I86" s="13"/>
      <c r="J86" s="49" t="s">
        <v>39</v>
      </c>
      <c r="K86" s="49"/>
      <c r="L86" s="10">
        <v>435.02947999999998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3189.5563995223697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-6171.0518676538004</v>
      </c>
      <c r="M89" s="80"/>
      <c r="N89" s="19">
        <v>-101.78044199999999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-5499.8358306538003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-3799.6303543293097</v>
      </c>
      <c r="N91" s="10">
        <v>0</v>
      </c>
    </row>
    <row r="92" spans="2:14" x14ac:dyDescent="0.25">
      <c r="B92" s="8"/>
      <c r="J92" s="49" t="s">
        <v>39</v>
      </c>
      <c r="L92" s="10">
        <v>-1595.6691403068901</v>
      </c>
      <c r="N92" s="10">
        <v>0</v>
      </c>
    </row>
    <row r="93" spans="2:14" x14ac:dyDescent="0.25">
      <c r="B93" s="8"/>
      <c r="J93" s="48" t="s">
        <v>40</v>
      </c>
      <c r="L93" s="10">
        <v>-104.53633601759999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-802.56187299999999</v>
      </c>
      <c r="M100" s="80"/>
      <c r="N100" s="19">
        <v>-370.501239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-802.56187299999999</v>
      </c>
      <c r="N101" s="10">
        <v>-343.32228800000001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-8.1448610000000006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-19.034089999999999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131.34583599999999</v>
      </c>
      <c r="M105" s="80"/>
      <c r="N105" s="19">
        <v>268.720797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131.34583599999999</v>
      </c>
      <c r="N106" s="10">
        <v>268.720797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-11317.01890311854</v>
      </c>
      <c r="M109" s="80"/>
      <c r="N109" s="19">
        <v>-26602.738842812119</v>
      </c>
    </row>
    <row r="110" spans="1:14" ht="74.25" customHeight="1" x14ac:dyDescent="0.25">
      <c r="B110" s="20"/>
      <c r="L110" s="29"/>
      <c r="M110" s="52"/>
      <c r="N110" s="29"/>
    </row>
    <row r="111" spans="1:14" x14ac:dyDescent="0.25">
      <c r="B111" s="1"/>
    </row>
    <row r="112" spans="1:14" x14ac:dyDescent="0.25">
      <c r="B112" s="8"/>
    </row>
    <row r="113" spans="1:17" ht="17.2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211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-342.084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1:17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-342.084</v>
      </c>
    </row>
    <row r="130" spans="1:17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1:17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34" spans="1:17" x14ac:dyDescent="0.25">
      <c r="A134" s="20" t="s">
        <v>85</v>
      </c>
      <c r="I134" s="92" t="s">
        <v>1</v>
      </c>
      <c r="J134" s="44"/>
      <c r="K134" s="44"/>
      <c r="L134" s="17" t="s">
        <v>3</v>
      </c>
      <c r="M134" s="18"/>
      <c r="N134" s="17" t="s">
        <v>4</v>
      </c>
    </row>
    <row r="135" spans="1:17" s="14" customFormat="1" ht="28.5" customHeight="1" x14ac:dyDescent="0.2">
      <c r="A135" s="14" t="s">
        <v>2</v>
      </c>
      <c r="C135" s="8" t="s">
        <v>211</v>
      </c>
    </row>
    <row r="136" spans="1:17" ht="34.5" customHeight="1" x14ac:dyDescent="0.25">
      <c r="C136" s="8" t="s">
        <v>9</v>
      </c>
      <c r="D136" s="8" t="s">
        <v>58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D137" s="8" t="s">
        <v>43</v>
      </c>
      <c r="I137" s="44"/>
      <c r="J137" s="44"/>
      <c r="K137" s="44"/>
      <c r="L137" s="60"/>
      <c r="M137" s="26"/>
      <c r="N137" s="60"/>
    </row>
    <row r="138" spans="1:17" x14ac:dyDescent="0.25">
      <c r="C138" s="8" t="s">
        <v>21</v>
      </c>
      <c r="D138" s="8" t="s">
        <v>59</v>
      </c>
      <c r="I138" s="44"/>
      <c r="J138" s="44"/>
      <c r="K138" s="44"/>
      <c r="L138" s="61">
        <v>0</v>
      </c>
      <c r="M138" s="26"/>
      <c r="N138" s="6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56</v>
      </c>
      <c r="D140" s="8" t="s">
        <v>60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I141" s="44"/>
      <c r="J141" s="44"/>
      <c r="K141" s="44"/>
      <c r="L141" s="60"/>
      <c r="M141" s="26"/>
      <c r="N141" s="60"/>
    </row>
    <row r="142" spans="1:17" x14ac:dyDescent="0.25">
      <c r="C142" s="8" t="s">
        <v>61</v>
      </c>
      <c r="D142" s="8" t="s">
        <v>62</v>
      </c>
      <c r="I142" s="44"/>
      <c r="J142" s="44"/>
      <c r="K142" s="44"/>
      <c r="L142" s="62">
        <v>5386.4534914695596</v>
      </c>
      <c r="M142" s="52"/>
      <c r="N142" s="62">
        <v>0</v>
      </c>
      <c r="O142" s="22"/>
      <c r="P142" s="16"/>
      <c r="Q142" s="16"/>
    </row>
    <row r="143" spans="1:17" x14ac:dyDescent="0.25">
      <c r="D143" s="8" t="s">
        <v>63</v>
      </c>
      <c r="I143" s="44"/>
      <c r="J143" s="44"/>
      <c r="K143" s="44"/>
      <c r="L143" s="62">
        <v>2592.5978363870499</v>
      </c>
      <c r="M143" s="52"/>
      <c r="N143" s="62">
        <v>9198.1273815412496</v>
      </c>
      <c r="O143" s="22"/>
      <c r="P143" s="16"/>
      <c r="Q143" s="16"/>
    </row>
    <row r="144" spans="1:17" x14ac:dyDescent="0.25">
      <c r="D144" s="14"/>
      <c r="I144" s="44"/>
      <c r="J144" s="44"/>
      <c r="K144" s="44"/>
      <c r="L144" s="60"/>
      <c r="M144" s="26"/>
      <c r="N144" s="60"/>
    </row>
    <row r="145" spans="1:14" x14ac:dyDescent="0.25">
      <c r="C145" s="8" t="s">
        <v>64</v>
      </c>
      <c r="D145" s="43" t="s">
        <v>65</v>
      </c>
      <c r="J145" s="44"/>
      <c r="K145" s="44"/>
      <c r="L145" s="61">
        <v>1046.9522486807548</v>
      </c>
      <c r="M145" s="52"/>
      <c r="N145" s="61">
        <v>299.919757694233</v>
      </c>
    </row>
    <row r="146" spans="1:14" x14ac:dyDescent="0.25">
      <c r="I146" s="8" t="s">
        <v>66</v>
      </c>
      <c r="J146" s="44"/>
      <c r="K146" s="44"/>
      <c r="L146" s="41">
        <v>604.45167271017954</v>
      </c>
      <c r="N146" s="41">
        <v>187.53130702385701</v>
      </c>
    </row>
    <row r="147" spans="1:14" x14ac:dyDescent="0.25">
      <c r="I147" s="8" t="s">
        <v>67</v>
      </c>
      <c r="J147" s="44"/>
      <c r="K147" s="44"/>
      <c r="L147" s="41">
        <v>476.06674400958002</v>
      </c>
      <c r="N147" s="41">
        <v>74.565758759331985</v>
      </c>
    </row>
    <row r="148" spans="1:14" x14ac:dyDescent="0.25">
      <c r="I148" s="8" t="s">
        <v>68</v>
      </c>
      <c r="J148" s="44"/>
      <c r="K148" s="44"/>
      <c r="L148" s="41">
        <v>-33.566168039004502</v>
      </c>
      <c r="N148" s="41">
        <v>37.822691911044004</v>
      </c>
    </row>
    <row r="149" spans="1:14" x14ac:dyDescent="0.25">
      <c r="I149" s="8" t="s">
        <v>69</v>
      </c>
      <c r="J149" s="44"/>
      <c r="K149" s="44"/>
      <c r="L149" s="41">
        <v>0</v>
      </c>
      <c r="N149" s="41">
        <v>0</v>
      </c>
    </row>
    <row r="150" spans="1:14" x14ac:dyDescent="0.25">
      <c r="I150" s="44"/>
      <c r="J150" s="44"/>
      <c r="K150" s="44"/>
      <c r="L150" s="60"/>
      <c r="M150" s="26"/>
      <c r="N150" s="60"/>
    </row>
    <row r="151" spans="1:14" x14ac:dyDescent="0.25">
      <c r="C151" s="8" t="s">
        <v>70</v>
      </c>
      <c r="D151" s="8" t="s">
        <v>71</v>
      </c>
      <c r="I151" s="44"/>
      <c r="J151" s="44"/>
      <c r="K151" s="44"/>
      <c r="L151" s="61">
        <v>0</v>
      </c>
      <c r="M151" s="26"/>
      <c r="N151" s="61">
        <v>0</v>
      </c>
    </row>
    <row r="152" spans="1:14" x14ac:dyDescent="0.25">
      <c r="D152" s="8" t="s">
        <v>43</v>
      </c>
      <c r="I152" s="44"/>
      <c r="J152" s="44"/>
      <c r="K152" s="44"/>
      <c r="L152" s="60"/>
      <c r="M152" s="26"/>
      <c r="N152" s="60"/>
    </row>
    <row r="153" spans="1:14" x14ac:dyDescent="0.25">
      <c r="I153" s="44"/>
      <c r="J153" s="44"/>
      <c r="K153" s="44"/>
      <c r="L153" s="60"/>
      <c r="M153" s="26"/>
      <c r="N153" s="60"/>
    </row>
    <row r="154" spans="1:14" x14ac:dyDescent="0.25">
      <c r="A154" s="63"/>
      <c r="B154" s="64"/>
      <c r="C154" s="65"/>
      <c r="D154" s="65"/>
      <c r="E154" s="65"/>
      <c r="F154" s="65"/>
      <c r="G154" s="65"/>
      <c r="H154" s="65"/>
      <c r="I154" s="66"/>
      <c r="J154" s="66"/>
      <c r="K154" s="66"/>
      <c r="L154" s="67"/>
      <c r="M154" s="68"/>
      <c r="N154" s="67"/>
    </row>
    <row r="155" spans="1:14" x14ac:dyDescent="0.25">
      <c r="I155" s="13"/>
      <c r="J155" s="13"/>
      <c r="K155" s="13"/>
      <c r="M155" s="47"/>
    </row>
    <row r="156" spans="1:14" x14ac:dyDescent="0.25">
      <c r="B156" s="1"/>
      <c r="I156" s="13"/>
      <c r="J156" s="13"/>
      <c r="K156" s="13"/>
      <c r="M156" s="47"/>
    </row>
    <row r="157" spans="1:14" x14ac:dyDescent="0.25">
      <c r="L157" s="8"/>
      <c r="M157" s="8"/>
      <c r="N157" s="8"/>
    </row>
    <row r="158" spans="1:14" ht="15" customHeight="1" x14ac:dyDescent="0.25">
      <c r="C158" s="69"/>
      <c r="D158" s="43"/>
      <c r="E158" s="43"/>
      <c r="F158" s="43"/>
      <c r="G158" s="43"/>
      <c r="H158" s="43"/>
      <c r="I158" s="43"/>
      <c r="J158" s="70"/>
      <c r="K158" s="70"/>
      <c r="L158" s="70"/>
      <c r="M158" s="71"/>
      <c r="N158" s="70"/>
    </row>
    <row r="159" spans="1:14" ht="15" customHeight="1" x14ac:dyDescent="0.25">
      <c r="C159" s="72"/>
      <c r="D159" s="43"/>
      <c r="E159" s="43"/>
      <c r="F159" s="43"/>
      <c r="G159" s="43"/>
      <c r="H159" s="43"/>
      <c r="I159" s="43"/>
      <c r="J159" s="70"/>
      <c r="K159" s="70"/>
      <c r="L159" s="73"/>
      <c r="M159" s="74"/>
      <c r="N159" s="73"/>
    </row>
    <row r="160" spans="1:14" ht="12.75" customHeight="1" x14ac:dyDescent="0.25">
      <c r="A160" s="1" t="s">
        <v>224</v>
      </c>
      <c r="C160" s="7"/>
      <c r="D160" s="14"/>
      <c r="G160" s="14"/>
      <c r="J160" s="13"/>
      <c r="K160" s="13"/>
      <c r="L160" s="13"/>
      <c r="M160" s="75"/>
      <c r="N160" s="13"/>
    </row>
    <row r="161" spans="1:14" x14ac:dyDescent="0.25">
      <c r="C161" s="7"/>
      <c r="J161" s="13"/>
      <c r="K161" s="13"/>
      <c r="L161" s="13"/>
      <c r="M161" s="75"/>
      <c r="N161" s="13"/>
    </row>
    <row r="162" spans="1:14" x14ac:dyDescent="0.25">
      <c r="C162" s="7"/>
      <c r="K162" s="13"/>
      <c r="L162" s="17" t="s">
        <v>3</v>
      </c>
      <c r="M162" s="18"/>
      <c r="N162" s="17" t="s">
        <v>4</v>
      </c>
    </row>
    <row r="163" spans="1:14" x14ac:dyDescent="0.25">
      <c r="C163" s="7"/>
      <c r="J163" s="94" t="s">
        <v>225</v>
      </c>
      <c r="K163" s="13"/>
      <c r="L163" s="95">
        <v>46245.994866959394</v>
      </c>
      <c r="M163" s="95"/>
      <c r="N163" s="95">
        <v>30573.34532824318</v>
      </c>
    </row>
    <row r="164" spans="1:14" x14ac:dyDescent="0.25">
      <c r="C164" s="7"/>
      <c r="J164" s="94" t="s">
        <v>226</v>
      </c>
      <c r="K164" s="13"/>
      <c r="L164" s="95">
        <v>1046.952248680785</v>
      </c>
      <c r="M164" s="95"/>
      <c r="N164" s="95">
        <v>299.91975769419201</v>
      </c>
    </row>
    <row r="165" spans="1:14" x14ac:dyDescent="0.25">
      <c r="C165" s="7"/>
      <c r="I165" s="94"/>
      <c r="J165" s="94" t="s">
        <v>227</v>
      </c>
      <c r="K165" s="13"/>
      <c r="L165" s="96">
        <v>-802.56187282277199</v>
      </c>
      <c r="M165" s="95"/>
      <c r="N165" s="96">
        <v>-191.02391817644798</v>
      </c>
    </row>
    <row r="166" spans="1:14" x14ac:dyDescent="0.25">
      <c r="C166" s="7"/>
      <c r="J166" s="94" t="s">
        <v>228</v>
      </c>
      <c r="K166" s="13"/>
      <c r="L166" s="95">
        <v>48095.508988462949</v>
      </c>
      <c r="M166" s="95"/>
      <c r="N166" s="95">
        <v>31064.28900411382</v>
      </c>
    </row>
    <row r="167" spans="1:14" x14ac:dyDescent="0.25">
      <c r="C167" s="7"/>
      <c r="D167"/>
      <c r="E167"/>
      <c r="F167"/>
      <c r="J167" s="97"/>
      <c r="K167" s="13"/>
      <c r="L167" s="62"/>
      <c r="M167" s="61"/>
      <c r="N167" s="62"/>
    </row>
    <row r="168" spans="1:14" x14ac:dyDescent="0.25">
      <c r="C168" s="7"/>
      <c r="D168"/>
      <c r="E168"/>
      <c r="F168"/>
      <c r="L168" s="8"/>
      <c r="M168" s="8"/>
      <c r="N168" s="8"/>
    </row>
    <row r="169" spans="1:14" x14ac:dyDescent="0.25">
      <c r="C169" s="7"/>
      <c r="D169" s="98"/>
      <c r="E169"/>
      <c r="F169"/>
      <c r="L169" s="8"/>
      <c r="M169" s="75"/>
      <c r="N169" s="8"/>
    </row>
    <row r="170" spans="1:14" x14ac:dyDescent="0.25">
      <c r="C170" s="43"/>
      <c r="D170" s="8" t="s">
        <v>229</v>
      </c>
      <c r="E170" s="43"/>
      <c r="F170" s="43"/>
      <c r="G170" s="43"/>
      <c r="H170" s="43"/>
      <c r="I170" s="43"/>
      <c r="K170" s="13"/>
      <c r="L170" s="41"/>
      <c r="M170" s="41"/>
      <c r="N170" s="41"/>
    </row>
    <row r="171" spans="1:14" x14ac:dyDescent="0.25">
      <c r="C171" s="43"/>
      <c r="D171" s="43" t="s">
        <v>230</v>
      </c>
      <c r="E171" s="43"/>
      <c r="F171" s="43"/>
      <c r="G171" s="43"/>
      <c r="H171" s="43"/>
      <c r="I171" s="43"/>
      <c r="J171" s="76"/>
      <c r="K171" s="13"/>
      <c r="L171" s="41"/>
      <c r="M171" s="41"/>
      <c r="N171" s="41"/>
    </row>
    <row r="172" spans="1:14" x14ac:dyDescent="0.25">
      <c r="C172" s="43"/>
      <c r="D172" s="43"/>
      <c r="E172" s="43"/>
      <c r="F172" s="43"/>
      <c r="G172" s="43"/>
      <c r="H172" s="43"/>
      <c r="I172" s="43"/>
      <c r="K172" s="13"/>
      <c r="L172" s="41"/>
      <c r="M172" s="41"/>
      <c r="N172" s="41"/>
    </row>
    <row r="173" spans="1:14" x14ac:dyDescent="0.25">
      <c r="C173" s="43"/>
      <c r="D173" s="43"/>
      <c r="E173" s="43"/>
      <c r="F173" s="43"/>
      <c r="G173" s="43"/>
      <c r="H173" s="43"/>
      <c r="I173" s="43"/>
      <c r="K173" s="13"/>
      <c r="L173" s="41"/>
      <c r="M173" s="41"/>
      <c r="N173" s="41"/>
    </row>
    <row r="174" spans="1:14" x14ac:dyDescent="0.25">
      <c r="C174" s="43"/>
      <c r="D174" s="43"/>
      <c r="E174" s="43"/>
      <c r="F174" s="43"/>
      <c r="G174" s="43"/>
      <c r="H174" s="43"/>
      <c r="I174" s="43"/>
      <c r="J174" s="13"/>
      <c r="K174" s="13"/>
      <c r="L174" s="75"/>
      <c r="M174" s="13"/>
      <c r="N174" s="75"/>
    </row>
    <row r="175" spans="1:14" x14ac:dyDescent="0.25">
      <c r="A175" s="63"/>
      <c r="B175" s="64"/>
      <c r="C175" s="65"/>
      <c r="D175" s="65"/>
      <c r="E175" s="65"/>
      <c r="F175" s="65"/>
      <c r="G175" s="65"/>
      <c r="H175" s="65"/>
      <c r="I175" s="66"/>
      <c r="J175" s="66"/>
      <c r="K175" s="66"/>
      <c r="L175" s="67"/>
      <c r="M175" s="68"/>
      <c r="N175" s="67"/>
    </row>
    <row r="176" spans="1:14" x14ac:dyDescent="0.25">
      <c r="C176" s="43"/>
      <c r="D176" s="43"/>
      <c r="E176" s="43"/>
      <c r="F176" s="43"/>
      <c r="G176" s="43"/>
      <c r="H176" s="43"/>
      <c r="I176" s="43"/>
      <c r="J176" s="43"/>
      <c r="K176" s="43"/>
      <c r="L176" s="77"/>
      <c r="M176" s="78"/>
      <c r="N176" s="77"/>
    </row>
    <row r="180" spans="6:6" x14ac:dyDescent="0.25">
      <c r="F180" s="30"/>
    </row>
  </sheetData>
  <phoneticPr fontId="0" type="noConversion"/>
  <hyperlinks>
    <hyperlink ref="J165" location="_ftn1" display="_ftn1"/>
  </hyperlinks>
  <pageMargins left="0.55118110236220474" right="0.51181102362204722" top="0.35433070866141736" bottom="0.51181102362204722" header="0.35433070866141736" footer="0.51181102362204722"/>
  <pageSetup paperSize="9" scale="37" fitToHeight="2" orientation="landscape" r:id="rId1"/>
  <headerFooter alignWithMargins="0"/>
  <rowBreaks count="3" manualBreakCount="3">
    <brk id="63" max="16383" man="1"/>
    <brk id="111" max="16383" man="1"/>
    <brk id="184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6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ColWidth="11" defaultRowHeight="15.75" x14ac:dyDescent="0.25"/>
  <cols>
    <col min="1" max="1" width="11" style="1" customWidth="1"/>
    <col min="2" max="2" width="11" style="7" customWidth="1"/>
    <col min="3" max="11" width="11" style="8" customWidth="1"/>
    <col min="12" max="12" width="11" style="10" customWidth="1"/>
    <col min="13" max="13" width="11" style="11" customWidth="1"/>
    <col min="14" max="14" width="11" style="10" customWidth="1"/>
    <col min="15" max="15" width="11" style="13" customWidth="1"/>
    <col min="16" max="16384" width="11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231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47555.322601059852</v>
      </c>
      <c r="N8" s="23">
        <v>31575.127074661454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36586.793520293751</v>
      </c>
      <c r="N10" s="29">
        <v>21411.680721895591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34700.61878732725</v>
      </c>
      <c r="N12" s="19">
        <v>10458.847547460171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29648.18196827258</v>
      </c>
      <c r="M14" s="21"/>
      <c r="N14" s="19">
        <v>10458.143395830171</v>
      </c>
    </row>
    <row r="15" spans="1:15" ht="15" customHeight="1" x14ac:dyDescent="0.25">
      <c r="D15" s="30" t="s">
        <v>12</v>
      </c>
      <c r="E15" s="31" t="s">
        <v>13</v>
      </c>
      <c r="L15" s="10">
        <v>29370.014017955804</v>
      </c>
      <c r="N15" s="10">
        <v>10367.943546487901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278.16795031677503</v>
      </c>
      <c r="N19" s="10">
        <v>90.199849342271193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278.16795031677503</v>
      </c>
      <c r="M21" s="34"/>
      <c r="N21" s="33">
        <v>90.199849342271193</v>
      </c>
    </row>
    <row r="22" spans="3:14" ht="21" customHeight="1" x14ac:dyDescent="0.25">
      <c r="D22" s="8" t="s">
        <v>20</v>
      </c>
      <c r="L22" s="19">
        <v>5052.4368190546702</v>
      </c>
      <c r="M22" s="21"/>
      <c r="N22" s="19">
        <v>0.70415163000000003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0.70415163000000003</v>
      </c>
    </row>
    <row r="24" spans="3:14" ht="15" customHeight="1" x14ac:dyDescent="0.25">
      <c r="D24" s="30" t="s">
        <v>14</v>
      </c>
      <c r="E24" s="8" t="s">
        <v>15</v>
      </c>
      <c r="L24" s="10">
        <v>1205.5358775366001</v>
      </c>
      <c r="N24" s="10">
        <v>0</v>
      </c>
    </row>
    <row r="25" spans="3:14" ht="15" customHeight="1" x14ac:dyDescent="0.25">
      <c r="F25" s="32" t="s">
        <v>16</v>
      </c>
      <c r="L25" s="33">
        <v>1205.5358775366001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3846.9009415180703</v>
      </c>
      <c r="N27" s="10">
        <v>0</v>
      </c>
    </row>
    <row r="28" spans="3:14" ht="15" customHeight="1" x14ac:dyDescent="0.25">
      <c r="F28" s="32" t="s">
        <v>16</v>
      </c>
      <c r="L28" s="33">
        <v>453.24918157999997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3393.6517599380704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1886.1747329665006</v>
      </c>
      <c r="M32" s="21"/>
      <c r="N32" s="19">
        <v>10952.83317443542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204.38390570356179</v>
      </c>
      <c r="N34" s="10">
        <v>80.166914556122805</v>
      </c>
    </row>
    <row r="35" spans="2:16" x14ac:dyDescent="0.25">
      <c r="D35" s="30" t="s">
        <v>14</v>
      </c>
      <c r="E35" s="8" t="s">
        <v>23</v>
      </c>
      <c r="L35" s="10">
        <v>641.00862666432863</v>
      </c>
      <c r="N35" s="10">
        <v>2171.4324017187823</v>
      </c>
    </row>
    <row r="36" spans="2:16" ht="15.75" customHeight="1" x14ac:dyDescent="0.25">
      <c r="F36" s="32" t="s">
        <v>16</v>
      </c>
      <c r="L36" s="35">
        <v>640.90861501432892</v>
      </c>
      <c r="N36" s="35">
        <v>2171.4324017187823</v>
      </c>
    </row>
    <row r="37" spans="2:16" x14ac:dyDescent="0.25">
      <c r="F37" s="32" t="s">
        <v>17</v>
      </c>
      <c r="L37" s="35">
        <v>0.10001164999961901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1040.7822005986102</v>
      </c>
      <c r="N39" s="10">
        <v>8701.2338581605145</v>
      </c>
    </row>
    <row r="40" spans="2:16" x14ac:dyDescent="0.25">
      <c r="F40" s="32" t="s">
        <v>16</v>
      </c>
      <c r="L40" s="35">
        <v>349.63288109196395</v>
      </c>
      <c r="N40" s="35">
        <v>3956.5116615878542</v>
      </c>
    </row>
    <row r="41" spans="2:16" x14ac:dyDescent="0.25">
      <c r="F41" s="32" t="s">
        <v>17</v>
      </c>
      <c r="L41" s="35">
        <v>691.14931950664618</v>
      </c>
      <c r="N41" s="35">
        <v>4744.7221965726612</v>
      </c>
    </row>
    <row r="42" spans="2:16" ht="7.5" customHeight="1" x14ac:dyDescent="0.25">
      <c r="L42" s="35"/>
      <c r="N42" s="35"/>
    </row>
    <row r="43" spans="2:16" x14ac:dyDescent="0.25">
      <c r="D43" s="30"/>
      <c r="E43" s="43"/>
      <c r="M43" s="83"/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3394.3830617555304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285.66949013239901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4956.76631621455</v>
      </c>
      <c r="N49" s="29">
        <v>228.04474998195002</v>
      </c>
      <c r="P49" s="36"/>
    </row>
    <row r="50" spans="1:16" x14ac:dyDescent="0.25">
      <c r="C50" s="24"/>
      <c r="H50" s="14"/>
      <c r="I50" s="8" t="s">
        <v>29</v>
      </c>
      <c r="L50" s="37">
        <v>10000537.307</v>
      </c>
      <c r="N50" s="37">
        <v>459728.56900000002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2331.710212663621</v>
      </c>
      <c r="N52" s="29">
        <v>9935.4016027839116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120.01216515167201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683.045190544511</v>
      </c>
      <c r="N55" s="10">
        <v>453.14738706773903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636.17893866602799</v>
      </c>
      <c r="M56" s="34"/>
      <c r="N56" s="33">
        <v>393.43722400920507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1648.6650221191101</v>
      </c>
      <c r="N57" s="10">
        <v>9362.2420505644986</v>
      </c>
    </row>
    <row r="58" spans="1:16" s="44" customFormat="1" ht="15.75" customHeight="1" x14ac:dyDescent="0.2">
      <c r="G58" s="42" t="s">
        <v>32</v>
      </c>
      <c r="L58" s="33">
        <v>1217.0416529437498</v>
      </c>
      <c r="M58" s="45"/>
      <c r="N58" s="33">
        <v>9362.2420505644986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129.32826246266319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136.53726246266319</v>
      </c>
    </row>
    <row r="62" spans="1:16" x14ac:dyDescent="0.25">
      <c r="G62" s="43" t="s">
        <v>79</v>
      </c>
      <c r="I62" s="43"/>
      <c r="L62" s="10">
        <v>-7.208999999999997</v>
      </c>
    </row>
    <row r="63" spans="1:16" ht="90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231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-248.48916376356567</v>
      </c>
      <c r="M68" s="47"/>
      <c r="N68" s="29">
        <v>-20479.704822077139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-1.02604922984768</v>
      </c>
      <c r="M70" s="47"/>
      <c r="N70" s="10">
        <v>-5919.1470641461192</v>
      </c>
    </row>
    <row r="71" spans="1:14" x14ac:dyDescent="0.25">
      <c r="I71" s="13"/>
      <c r="J71" s="49" t="s">
        <v>39</v>
      </c>
      <c r="K71" s="49"/>
      <c r="L71" s="10">
        <v>-174.87549107775899</v>
      </c>
      <c r="M71" s="47"/>
      <c r="N71" s="10">
        <v>-6921.8704758956801</v>
      </c>
    </row>
    <row r="72" spans="1:14" x14ac:dyDescent="0.25">
      <c r="I72" s="13"/>
      <c r="J72" s="48" t="s">
        <v>40</v>
      </c>
      <c r="K72" s="48"/>
      <c r="L72" s="10">
        <v>-72.58762345595899</v>
      </c>
      <c r="M72" s="47"/>
      <c r="N72" s="10">
        <v>-7638.6872820353401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-5091.9062159065079</v>
      </c>
      <c r="M75" s="47"/>
      <c r="N75" s="29">
        <v>-5592.0958640039053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-9572.1903151286115</v>
      </c>
      <c r="M77" s="50"/>
      <c r="N77" s="29">
        <v>-5934.5286573810581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-1044.9031645357591</v>
      </c>
      <c r="M79" s="47"/>
      <c r="N79" s="10">
        <v>-952.42090970306708</v>
      </c>
    </row>
    <row r="80" spans="1:14" x14ac:dyDescent="0.25">
      <c r="B80" s="8"/>
      <c r="I80" s="13"/>
      <c r="J80" s="49" t="s">
        <v>39</v>
      </c>
      <c r="K80" s="49"/>
      <c r="L80" s="10">
        <v>-2154.96102696559</v>
      </c>
      <c r="M80" s="47"/>
      <c r="N80" s="10">
        <v>-1371.8557635710999</v>
      </c>
    </row>
    <row r="81" spans="2:14" x14ac:dyDescent="0.25">
      <c r="B81" s="8"/>
      <c r="I81" s="13"/>
      <c r="J81" s="48" t="s">
        <v>40</v>
      </c>
      <c r="K81" s="48"/>
      <c r="L81" s="10">
        <v>-6372.326123627261</v>
      </c>
      <c r="M81" s="47"/>
      <c r="N81" s="10">
        <v>-3610.2519841068902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4480.2840992221027</v>
      </c>
      <c r="M83" s="47"/>
      <c r="N83" s="29">
        <v>342.43279337715205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792.71682387956002</v>
      </c>
      <c r="M85" s="47"/>
      <c r="N85" s="10">
        <v>342.43279337715205</v>
      </c>
    </row>
    <row r="86" spans="2:14" x14ac:dyDescent="0.25">
      <c r="B86" s="8"/>
      <c r="I86" s="13"/>
      <c r="J86" s="49" t="s">
        <v>39</v>
      </c>
      <c r="K86" s="49"/>
      <c r="L86" s="10">
        <v>789.92335747148297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2897.6439178710602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217</v>
      </c>
      <c r="L89" s="19">
        <v>-6053.7909646575499</v>
      </c>
      <c r="M89" s="80"/>
      <c r="N89" s="19">
        <v>-1043.352752</v>
      </c>
    </row>
    <row r="90" spans="2:14" ht="35.25" customHeight="1" x14ac:dyDescent="0.25">
      <c r="B90" s="8"/>
      <c r="C90" s="8" t="s">
        <v>218</v>
      </c>
      <c r="I90" s="16" t="s">
        <v>46</v>
      </c>
      <c r="J90" s="13"/>
      <c r="K90" s="13"/>
      <c r="L90" s="19">
        <v>-6093.3686866575499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-4661.2738060883194</v>
      </c>
      <c r="N91" s="10">
        <v>0</v>
      </c>
    </row>
    <row r="92" spans="2:14" x14ac:dyDescent="0.25">
      <c r="B92" s="8"/>
      <c r="J92" s="49" t="s">
        <v>39</v>
      </c>
      <c r="L92" s="10">
        <v>-1432.0948805692301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C95" s="8" t="s">
        <v>219</v>
      </c>
      <c r="H95" s="82"/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x14ac:dyDescent="0.25">
      <c r="A99" s="51"/>
      <c r="B99" s="13"/>
      <c r="C99" s="13"/>
      <c r="D99" s="13"/>
      <c r="E99" s="13"/>
      <c r="F99" s="13"/>
      <c r="G99" s="13"/>
      <c r="H99" s="13"/>
      <c r="J99" s="48"/>
    </row>
    <row r="100" spans="1:14" x14ac:dyDescent="0.25">
      <c r="A100" s="51"/>
      <c r="B100" s="13"/>
      <c r="C100" s="8" t="s">
        <v>220</v>
      </c>
      <c r="H100" s="8" t="s">
        <v>221</v>
      </c>
      <c r="I100" s="16" t="s">
        <v>46</v>
      </c>
      <c r="J100" s="13"/>
      <c r="K100" s="13"/>
      <c r="L100" s="19">
        <v>-356.96995800000002</v>
      </c>
      <c r="M100" s="80"/>
      <c r="N100" s="19">
        <v>-1292.7824720000001</v>
      </c>
    </row>
    <row r="101" spans="1:14" x14ac:dyDescent="0.25">
      <c r="A101" s="51"/>
      <c r="B101" s="13"/>
      <c r="I101" s="8" t="s">
        <v>31</v>
      </c>
      <c r="J101" s="48" t="s">
        <v>38</v>
      </c>
      <c r="L101" s="10">
        <v>-356.96995800000002</v>
      </c>
      <c r="N101" s="10">
        <v>-1216.878338</v>
      </c>
    </row>
    <row r="102" spans="1:14" x14ac:dyDescent="0.25">
      <c r="A102" s="51"/>
      <c r="B102" s="13"/>
      <c r="J102" s="49" t="s">
        <v>39</v>
      </c>
      <c r="L102" s="10">
        <v>0</v>
      </c>
      <c r="N102" s="10">
        <v>-48.750526999999998</v>
      </c>
    </row>
    <row r="103" spans="1:14" x14ac:dyDescent="0.25">
      <c r="A103" s="51"/>
      <c r="B103" s="13"/>
      <c r="J103" s="48" t="s">
        <v>40</v>
      </c>
      <c r="L103" s="10">
        <v>0</v>
      </c>
      <c r="N103" s="10">
        <v>-27.153607000000001</v>
      </c>
    </row>
    <row r="104" spans="1:14" x14ac:dyDescent="0.25">
      <c r="A104" s="51"/>
      <c r="B104" s="13"/>
    </row>
    <row r="105" spans="1:14" x14ac:dyDescent="0.25">
      <c r="A105" s="51"/>
      <c r="B105" s="13"/>
      <c r="C105" s="8" t="s">
        <v>222</v>
      </c>
      <c r="H105" s="82" t="s">
        <v>223</v>
      </c>
      <c r="I105" s="16" t="s">
        <v>46</v>
      </c>
      <c r="J105" s="13"/>
      <c r="K105" s="13"/>
      <c r="L105" s="19">
        <v>396.54768000000001</v>
      </c>
      <c r="M105" s="80"/>
      <c r="N105" s="19">
        <v>249.42972</v>
      </c>
    </row>
    <row r="106" spans="1:14" x14ac:dyDescent="0.25">
      <c r="A106" s="51"/>
      <c r="B106" s="13"/>
      <c r="I106" s="8" t="s">
        <v>31</v>
      </c>
      <c r="J106" s="48" t="s">
        <v>38</v>
      </c>
      <c r="L106" s="10">
        <v>396.54768000000001</v>
      </c>
      <c r="N106" s="10">
        <v>249.42972</v>
      </c>
    </row>
    <row r="107" spans="1:14" x14ac:dyDescent="0.25">
      <c r="A107" s="51"/>
      <c r="B107" s="13"/>
      <c r="J107" s="49" t="s">
        <v>39</v>
      </c>
      <c r="L107" s="10">
        <v>0</v>
      </c>
      <c r="N107" s="10">
        <v>0</v>
      </c>
    </row>
    <row r="108" spans="1:14" x14ac:dyDescent="0.25">
      <c r="A108" s="51"/>
      <c r="B108" s="13"/>
      <c r="C108" s="13"/>
      <c r="D108" s="13"/>
      <c r="E108" s="13"/>
      <c r="F108" s="13"/>
      <c r="G108" s="13"/>
      <c r="H108" s="13"/>
      <c r="J108" s="48" t="s">
        <v>40</v>
      </c>
      <c r="L108" s="10">
        <v>0</v>
      </c>
      <c r="N108" s="10">
        <v>0</v>
      </c>
    </row>
    <row r="109" spans="1:14" ht="42" customHeight="1" x14ac:dyDescent="0.25">
      <c r="B109" s="20" t="s">
        <v>47</v>
      </c>
      <c r="L109" s="19">
        <v>-11394.186344327623</v>
      </c>
      <c r="M109" s="80"/>
      <c r="N109" s="19">
        <v>-27115.153438081048</v>
      </c>
    </row>
    <row r="110" spans="1:14" ht="74.25" customHeight="1" x14ac:dyDescent="0.25">
      <c r="B110" s="20" t="s">
        <v>82</v>
      </c>
      <c r="L110" s="29">
        <v>-27886.826430510428</v>
      </c>
      <c r="M110" s="52"/>
      <c r="N110" s="29">
        <v>-29736.632249154129</v>
      </c>
    </row>
    <row r="111" spans="1:14" x14ac:dyDescent="0.25">
      <c r="B111" s="1" t="s">
        <v>83</v>
      </c>
    </row>
    <row r="112" spans="1:14" x14ac:dyDescent="0.25">
      <c r="B112" s="8"/>
    </row>
    <row r="113" spans="1:17" ht="118.5" customHeight="1" x14ac:dyDescent="0.25">
      <c r="B113" s="8"/>
    </row>
    <row r="114" spans="1:17" x14ac:dyDescent="0.25">
      <c r="A114" s="20" t="s">
        <v>84</v>
      </c>
      <c r="B114" s="8"/>
    </row>
    <row r="116" spans="1:17" x14ac:dyDescent="0.25">
      <c r="A116" s="14" t="s">
        <v>2</v>
      </c>
      <c r="B116" s="14"/>
      <c r="C116" s="8" t="s">
        <v>231</v>
      </c>
      <c r="D116" s="14"/>
      <c r="I116" s="91" t="s">
        <v>1</v>
      </c>
      <c r="L116" s="17" t="s">
        <v>3</v>
      </c>
      <c r="M116" s="18"/>
      <c r="N116" s="17" t="s">
        <v>4</v>
      </c>
    </row>
    <row r="117" spans="1:17" x14ac:dyDescent="0.25">
      <c r="I117" s="16"/>
      <c r="J117" s="16"/>
      <c r="K117" s="16"/>
      <c r="L117" s="11"/>
      <c r="N117" s="11"/>
    </row>
    <row r="118" spans="1:17" x14ac:dyDescent="0.25">
      <c r="B118" s="46">
        <v>1</v>
      </c>
      <c r="C118" s="54" t="s">
        <v>48</v>
      </c>
      <c r="I118" s="13"/>
      <c r="J118" s="13"/>
      <c r="K118" s="13"/>
      <c r="L118" s="29">
        <v>0</v>
      </c>
      <c r="N118" s="29">
        <v>0</v>
      </c>
    </row>
    <row r="119" spans="1:17" x14ac:dyDescent="0.25">
      <c r="I119" s="13"/>
      <c r="J119" s="13"/>
      <c r="K119" s="13"/>
      <c r="M119" s="47"/>
    </row>
    <row r="120" spans="1:17" x14ac:dyDescent="0.25">
      <c r="C120" s="8" t="s">
        <v>9</v>
      </c>
      <c r="D120" s="8" t="s">
        <v>49</v>
      </c>
      <c r="I120" s="13"/>
      <c r="J120" s="13"/>
      <c r="K120" s="13"/>
      <c r="L120" s="12">
        <v>0</v>
      </c>
      <c r="M120" s="55"/>
      <c r="N120" s="12">
        <v>0</v>
      </c>
    </row>
    <row r="121" spans="1:17" x14ac:dyDescent="0.25">
      <c r="C121" s="8" t="s">
        <v>21</v>
      </c>
      <c r="D121" s="8" t="s">
        <v>50</v>
      </c>
      <c r="I121" s="56"/>
      <c r="J121" s="13"/>
      <c r="K121" s="13"/>
      <c r="L121" s="12">
        <v>0</v>
      </c>
      <c r="M121" s="55"/>
      <c r="N121" s="12">
        <v>0</v>
      </c>
    </row>
    <row r="122" spans="1:17" x14ac:dyDescent="0.25">
      <c r="I122" s="13"/>
      <c r="J122" s="13"/>
      <c r="K122" s="13"/>
      <c r="M122" s="47"/>
    </row>
    <row r="123" spans="1:17" x14ac:dyDescent="0.25">
      <c r="I123" s="13"/>
      <c r="J123" s="13"/>
      <c r="K123" s="13"/>
      <c r="M123" s="47"/>
    </row>
    <row r="124" spans="1:17" x14ac:dyDescent="0.25">
      <c r="B124" s="46">
        <v>2</v>
      </c>
      <c r="C124" s="28" t="s">
        <v>51</v>
      </c>
      <c r="I124" s="13"/>
      <c r="J124" s="13"/>
      <c r="K124" s="13"/>
      <c r="L124" s="25">
        <v>0</v>
      </c>
      <c r="M124" s="47"/>
      <c r="N124" s="25">
        <v>0</v>
      </c>
    </row>
    <row r="125" spans="1:17" x14ac:dyDescent="0.25">
      <c r="B125" s="46"/>
      <c r="C125" s="28" t="s">
        <v>43</v>
      </c>
      <c r="G125" s="14"/>
      <c r="I125" s="13"/>
      <c r="J125" s="13"/>
      <c r="K125" s="13"/>
      <c r="M125" s="47"/>
    </row>
    <row r="126" spans="1:17" x14ac:dyDescent="0.25">
      <c r="I126" s="13"/>
      <c r="J126" s="13"/>
      <c r="K126" s="13"/>
      <c r="M126" s="47"/>
      <c r="P126" s="30"/>
    </row>
    <row r="127" spans="1:17" x14ac:dyDescent="0.25">
      <c r="B127" s="46">
        <v>3</v>
      </c>
      <c r="C127" s="28" t="s">
        <v>52</v>
      </c>
      <c r="J127" s="56" t="s">
        <v>53</v>
      </c>
      <c r="K127" s="56"/>
      <c r="L127" s="29">
        <v>0</v>
      </c>
      <c r="M127" s="47"/>
      <c r="N127" s="29">
        <v>-341.76499999999999</v>
      </c>
      <c r="P127" s="38"/>
    </row>
    <row r="128" spans="1:17" s="24" customFormat="1" ht="15" x14ac:dyDescent="0.2">
      <c r="A128" s="3"/>
      <c r="E128" s="57"/>
      <c r="J128" s="58"/>
      <c r="K128" s="58"/>
      <c r="L128" s="10"/>
      <c r="M128" s="59"/>
      <c r="N128" s="10"/>
      <c r="O128" s="27"/>
      <c r="P128" s="8"/>
      <c r="Q128" s="8"/>
    </row>
    <row r="129" spans="3:14" x14ac:dyDescent="0.25">
      <c r="C129" s="8" t="s">
        <v>9</v>
      </c>
      <c r="D129" s="8" t="s">
        <v>54</v>
      </c>
      <c r="J129" s="56" t="s">
        <v>53</v>
      </c>
      <c r="K129" s="56"/>
      <c r="L129" s="10">
        <v>0</v>
      </c>
      <c r="M129" s="47"/>
      <c r="N129" s="10">
        <v>-341.76499999999999</v>
      </c>
    </row>
    <row r="130" spans="3:14" x14ac:dyDescent="0.25">
      <c r="C130" s="8" t="s">
        <v>21</v>
      </c>
      <c r="D130" s="8" t="s">
        <v>55</v>
      </c>
      <c r="I130" s="13"/>
      <c r="J130" s="13"/>
      <c r="K130" s="13"/>
      <c r="L130" s="10">
        <v>0</v>
      </c>
      <c r="M130" s="47"/>
      <c r="N130" s="10">
        <v>0</v>
      </c>
    </row>
    <row r="131" spans="3:14" x14ac:dyDescent="0.25">
      <c r="C131" s="8" t="s">
        <v>56</v>
      </c>
      <c r="D131" s="8" t="s">
        <v>57</v>
      </c>
      <c r="I131" s="13"/>
      <c r="J131" s="13"/>
      <c r="K131" s="13"/>
      <c r="L131" s="10">
        <v>0</v>
      </c>
      <c r="M131" s="47"/>
      <c r="N131" s="10">
        <v>0</v>
      </c>
    </row>
    <row r="150" spans="1:17" x14ac:dyDescent="0.25">
      <c r="A150" s="20" t="s">
        <v>85</v>
      </c>
      <c r="I150" s="92" t="s">
        <v>1</v>
      </c>
      <c r="J150" s="44"/>
      <c r="K150" s="44"/>
      <c r="L150" s="17" t="s">
        <v>3</v>
      </c>
      <c r="M150" s="18"/>
      <c r="N150" s="17" t="s">
        <v>4</v>
      </c>
    </row>
    <row r="151" spans="1:17" s="14" customFormat="1" ht="28.5" customHeight="1" x14ac:dyDescent="0.2">
      <c r="A151" s="14" t="s">
        <v>2</v>
      </c>
      <c r="C151" s="8" t="s">
        <v>231</v>
      </c>
    </row>
    <row r="152" spans="1:17" ht="34.5" customHeight="1" x14ac:dyDescent="0.25">
      <c r="C152" s="8" t="s">
        <v>9</v>
      </c>
      <c r="D152" s="8" t="s">
        <v>58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D153" s="8" t="s">
        <v>43</v>
      </c>
      <c r="I153" s="44"/>
      <c r="J153" s="44"/>
      <c r="K153" s="44"/>
      <c r="L153" s="60"/>
      <c r="M153" s="26"/>
      <c r="N153" s="60"/>
    </row>
    <row r="154" spans="1:17" x14ac:dyDescent="0.25">
      <c r="C154" s="8" t="s">
        <v>21</v>
      </c>
      <c r="D154" s="8" t="s">
        <v>59</v>
      </c>
      <c r="I154" s="44"/>
      <c r="J154" s="44"/>
      <c r="K154" s="44"/>
      <c r="L154" s="61">
        <v>0</v>
      </c>
      <c r="M154" s="26"/>
      <c r="N154" s="61">
        <v>0</v>
      </c>
    </row>
    <row r="155" spans="1:17" x14ac:dyDescent="0.25">
      <c r="I155" s="44"/>
      <c r="J155" s="44"/>
      <c r="K155" s="44"/>
      <c r="L155" s="60"/>
      <c r="M155" s="26"/>
      <c r="N155" s="60"/>
    </row>
    <row r="156" spans="1:17" x14ac:dyDescent="0.25">
      <c r="C156" s="8" t="s">
        <v>56</v>
      </c>
      <c r="D156" s="8" t="s">
        <v>60</v>
      </c>
      <c r="I156" s="44"/>
      <c r="J156" s="44"/>
      <c r="K156" s="44"/>
      <c r="L156" s="61">
        <v>0</v>
      </c>
      <c r="M156" s="26"/>
      <c r="N156" s="61">
        <v>0</v>
      </c>
    </row>
    <row r="157" spans="1:17" x14ac:dyDescent="0.25">
      <c r="I157" s="44"/>
      <c r="J157" s="44"/>
      <c r="K157" s="44"/>
      <c r="L157" s="60"/>
      <c r="M157" s="26"/>
      <c r="N157" s="60"/>
    </row>
    <row r="158" spans="1:17" x14ac:dyDescent="0.25">
      <c r="C158" s="8" t="s">
        <v>61</v>
      </c>
      <c r="D158" s="8" t="s">
        <v>62</v>
      </c>
      <c r="I158" s="44"/>
      <c r="J158" s="44"/>
      <c r="K158" s="44"/>
      <c r="L158" s="62">
        <v>5956.6075353862398</v>
      </c>
      <c r="M158" s="52"/>
      <c r="N158" s="62">
        <v>0</v>
      </c>
      <c r="O158" s="22"/>
      <c r="P158" s="16"/>
      <c r="Q158" s="16"/>
    </row>
    <row r="159" spans="1:17" x14ac:dyDescent="0.25">
      <c r="D159" s="8" t="s">
        <v>63</v>
      </c>
      <c r="I159" s="44"/>
      <c r="J159" s="44"/>
      <c r="K159" s="44"/>
      <c r="L159" s="62">
        <v>1671.3517740131499</v>
      </c>
      <c r="M159" s="52"/>
      <c r="N159" s="62">
        <v>9556.9715444291614</v>
      </c>
      <c r="O159" s="22"/>
      <c r="P159" s="16"/>
      <c r="Q159" s="16"/>
    </row>
    <row r="160" spans="1:17" x14ac:dyDescent="0.25">
      <c r="D160" s="14"/>
      <c r="I160" s="44"/>
      <c r="J160" s="44"/>
      <c r="K160" s="44"/>
      <c r="L160" s="60"/>
      <c r="M160" s="26"/>
      <c r="N160" s="60"/>
    </row>
    <row r="161" spans="1:14" x14ac:dyDescent="0.25">
      <c r="C161" s="8" t="s">
        <v>64</v>
      </c>
      <c r="D161" s="43" t="s">
        <v>65</v>
      </c>
      <c r="J161" s="44"/>
      <c r="K161" s="44"/>
      <c r="L161" s="61">
        <v>675.8361905445131</v>
      </c>
      <c r="M161" s="52"/>
      <c r="N161" s="61">
        <v>453.14738706770197</v>
      </c>
    </row>
    <row r="162" spans="1:14" x14ac:dyDescent="0.25">
      <c r="I162" s="8" t="s">
        <v>66</v>
      </c>
      <c r="J162" s="44"/>
      <c r="K162" s="44"/>
      <c r="L162" s="41">
        <v>11.591539930148002</v>
      </c>
      <c r="N162" s="41">
        <v>235.84336656195799</v>
      </c>
    </row>
    <row r="163" spans="1:14" x14ac:dyDescent="0.25">
      <c r="I163" s="8" t="s">
        <v>67</v>
      </c>
      <c r="J163" s="44"/>
      <c r="K163" s="44"/>
      <c r="L163" s="41">
        <v>694.72220124957653</v>
      </c>
      <c r="N163" s="41">
        <v>173.3210636506991</v>
      </c>
    </row>
    <row r="164" spans="1:14" x14ac:dyDescent="0.25">
      <c r="I164" s="8" t="s">
        <v>68</v>
      </c>
      <c r="J164" s="44"/>
      <c r="K164" s="44"/>
      <c r="L164" s="41">
        <v>-30.477550635211497</v>
      </c>
      <c r="N164" s="41">
        <v>43.982956855044904</v>
      </c>
    </row>
    <row r="165" spans="1:14" x14ac:dyDescent="0.25">
      <c r="I165" s="8" t="s">
        <v>69</v>
      </c>
      <c r="J165" s="44"/>
      <c r="K165" s="44"/>
      <c r="L165" s="41">
        <v>0</v>
      </c>
      <c r="N165" s="41">
        <v>0</v>
      </c>
    </row>
    <row r="166" spans="1:14" x14ac:dyDescent="0.25">
      <c r="I166" s="44"/>
      <c r="J166" s="44"/>
      <c r="K166" s="44"/>
      <c r="L166" s="60"/>
      <c r="M166" s="26"/>
      <c r="N166" s="60"/>
    </row>
    <row r="167" spans="1:14" x14ac:dyDescent="0.25">
      <c r="C167" s="8" t="s">
        <v>70</v>
      </c>
      <c r="D167" s="8" t="s">
        <v>71</v>
      </c>
      <c r="I167" s="44"/>
      <c r="J167" s="44"/>
      <c r="K167" s="44"/>
      <c r="L167" s="61">
        <v>0</v>
      </c>
      <c r="M167" s="26"/>
      <c r="N167" s="61">
        <v>0</v>
      </c>
    </row>
    <row r="168" spans="1:14" x14ac:dyDescent="0.25">
      <c r="D168" s="8" t="s">
        <v>43</v>
      </c>
      <c r="I168" s="44"/>
      <c r="J168" s="44"/>
      <c r="K168" s="44"/>
      <c r="L168" s="60"/>
      <c r="M168" s="26"/>
      <c r="N168" s="60"/>
    </row>
    <row r="169" spans="1:14" x14ac:dyDescent="0.25">
      <c r="I169" s="44"/>
      <c r="J169" s="44"/>
      <c r="K169" s="44"/>
      <c r="L169" s="60"/>
      <c r="M169" s="26"/>
      <c r="N169" s="60"/>
    </row>
    <row r="170" spans="1:14" x14ac:dyDescent="0.25">
      <c r="A170" s="63"/>
      <c r="B170" s="64"/>
      <c r="C170" s="65"/>
      <c r="D170" s="65"/>
      <c r="E170" s="65"/>
      <c r="F170" s="65"/>
      <c r="G170" s="65"/>
      <c r="H170" s="65"/>
      <c r="I170" s="66"/>
      <c r="J170" s="66"/>
      <c r="K170" s="66"/>
      <c r="L170" s="67"/>
      <c r="M170" s="68"/>
      <c r="N170" s="67"/>
    </row>
    <row r="171" spans="1:14" x14ac:dyDescent="0.25">
      <c r="I171" s="13"/>
      <c r="J171" s="13"/>
      <c r="K171" s="13"/>
      <c r="M171" s="47"/>
    </row>
    <row r="172" spans="1:14" x14ac:dyDescent="0.25">
      <c r="B172" s="1"/>
      <c r="I172" s="13"/>
      <c r="J172" s="13"/>
      <c r="K172" s="13"/>
      <c r="M172" s="47"/>
    </row>
    <row r="173" spans="1:14" x14ac:dyDescent="0.25">
      <c r="L173" s="8"/>
      <c r="M173" s="8"/>
      <c r="N173" s="8"/>
    </row>
    <row r="174" spans="1:14" ht="15" customHeight="1" x14ac:dyDescent="0.25">
      <c r="C174" s="69"/>
      <c r="D174" s="43"/>
      <c r="E174" s="43"/>
      <c r="F174" s="43"/>
      <c r="G174" s="43"/>
      <c r="H174" s="43"/>
      <c r="I174" s="43"/>
      <c r="J174" s="70"/>
      <c r="K174" s="70"/>
      <c r="L174" s="70"/>
      <c r="M174" s="71"/>
      <c r="N174" s="70"/>
    </row>
    <row r="175" spans="1:14" ht="15" customHeight="1" x14ac:dyDescent="0.25">
      <c r="C175" s="72"/>
      <c r="D175" s="43"/>
      <c r="E175" s="43"/>
      <c r="F175" s="43"/>
      <c r="G175" s="43"/>
      <c r="H175" s="43"/>
      <c r="I175" s="43"/>
      <c r="J175" s="70"/>
      <c r="K175" s="70"/>
      <c r="L175" s="73"/>
      <c r="M175" s="74"/>
      <c r="N175" s="73"/>
    </row>
    <row r="176" spans="1:14" ht="12.75" customHeight="1" x14ac:dyDescent="0.25">
      <c r="A176" s="1" t="s">
        <v>224</v>
      </c>
      <c r="C176" s="7"/>
      <c r="D176" s="14"/>
      <c r="G176" s="14"/>
      <c r="J176" s="13"/>
      <c r="K176" s="13"/>
      <c r="L176" s="13"/>
      <c r="M176" s="75"/>
      <c r="N176" s="13"/>
    </row>
    <row r="177" spans="1:14" x14ac:dyDescent="0.25">
      <c r="C177" s="7"/>
      <c r="J177" s="13"/>
      <c r="K177" s="13"/>
      <c r="L177" s="13"/>
      <c r="M177" s="75"/>
      <c r="N177" s="13"/>
    </row>
    <row r="178" spans="1:14" x14ac:dyDescent="0.25">
      <c r="C178" s="7"/>
      <c r="K178" s="13"/>
      <c r="L178" s="17" t="s">
        <v>3</v>
      </c>
      <c r="M178" s="18"/>
      <c r="N178" s="17" t="s">
        <v>4</v>
      </c>
    </row>
    <row r="179" spans="1:14" x14ac:dyDescent="0.25">
      <c r="C179" s="7"/>
      <c r="J179" s="94" t="s">
        <v>225</v>
      </c>
      <c r="K179" s="13"/>
      <c r="L179" s="95">
        <v>46515.307451142056</v>
      </c>
      <c r="M179" s="95"/>
      <c r="N179" s="95">
        <v>29795.18911471506</v>
      </c>
    </row>
    <row r="180" spans="1:14" x14ac:dyDescent="0.25">
      <c r="C180" s="7"/>
      <c r="J180" s="94" t="s">
        <v>226</v>
      </c>
      <c r="K180" s="13"/>
      <c r="L180" s="95">
        <v>683.045190544511</v>
      </c>
      <c r="M180" s="95"/>
      <c r="N180" s="95">
        <v>453.14738706773903</v>
      </c>
    </row>
    <row r="181" spans="1:14" x14ac:dyDescent="0.25">
      <c r="C181" s="7"/>
      <c r="I181" s="94"/>
      <c r="J181" s="94" t="s">
        <v>227</v>
      </c>
      <c r="K181" s="13"/>
      <c r="L181" s="96">
        <v>-356.96995937327898</v>
      </c>
      <c r="M181" s="95"/>
      <c r="N181" s="96">
        <v>-1326.7905728786502</v>
      </c>
    </row>
    <row r="182" spans="1:14" x14ac:dyDescent="0.25">
      <c r="C182" s="7"/>
      <c r="J182" s="94" t="s">
        <v>228</v>
      </c>
      <c r="K182" s="13"/>
      <c r="L182" s="95">
        <v>47555.322601059845</v>
      </c>
      <c r="M182" s="95"/>
      <c r="N182" s="95">
        <v>31575.12707466145</v>
      </c>
    </row>
    <row r="183" spans="1:14" x14ac:dyDescent="0.25">
      <c r="C183" s="7"/>
      <c r="D183"/>
      <c r="E183"/>
      <c r="F183"/>
      <c r="J183" s="97"/>
      <c r="K183" s="13"/>
      <c r="L183" s="62"/>
      <c r="M183" s="61"/>
      <c r="N183" s="62"/>
    </row>
    <row r="184" spans="1:14" x14ac:dyDescent="0.25">
      <c r="C184" s="7"/>
      <c r="D184"/>
      <c r="E184"/>
      <c r="F184"/>
      <c r="L184" s="8"/>
      <c r="M184" s="8"/>
      <c r="N184" s="11"/>
    </row>
    <row r="185" spans="1:14" x14ac:dyDescent="0.25">
      <c r="C185" s="7"/>
      <c r="D185" s="99"/>
      <c r="E185"/>
      <c r="F185"/>
      <c r="L185" s="8"/>
      <c r="M185" s="75"/>
      <c r="N185" s="8"/>
    </row>
    <row r="186" spans="1:14" x14ac:dyDescent="0.25">
      <c r="C186" s="43"/>
      <c r="D186" s="8" t="s">
        <v>229</v>
      </c>
      <c r="E186" s="43"/>
      <c r="F186" s="43"/>
      <c r="G186" s="43"/>
      <c r="H186" s="43"/>
      <c r="I186" s="43"/>
      <c r="K186" s="13"/>
      <c r="L186" s="41"/>
      <c r="M186" s="41"/>
      <c r="N186" s="41"/>
    </row>
    <row r="187" spans="1:14" x14ac:dyDescent="0.25">
      <c r="C187" s="43"/>
      <c r="D187" s="43" t="s">
        <v>230</v>
      </c>
      <c r="E187" s="43"/>
      <c r="F187" s="43"/>
      <c r="G187" s="43"/>
      <c r="H187" s="43"/>
      <c r="I187" s="43"/>
      <c r="J187" s="76"/>
      <c r="K187" s="13"/>
      <c r="L187" s="41"/>
      <c r="M187" s="41"/>
      <c r="N187" s="41"/>
    </row>
    <row r="188" spans="1:14" x14ac:dyDescent="0.25">
      <c r="C188" s="43"/>
      <c r="D188" s="43"/>
      <c r="E188" s="43"/>
      <c r="F188" s="43"/>
      <c r="G188" s="43"/>
      <c r="H188" s="43"/>
      <c r="I188" s="43"/>
      <c r="K188" s="13"/>
      <c r="L188" s="41"/>
      <c r="M188" s="41"/>
      <c r="N188" s="41"/>
    </row>
    <row r="189" spans="1:14" x14ac:dyDescent="0.25">
      <c r="C189" s="43"/>
      <c r="D189" s="43"/>
      <c r="E189" s="43"/>
      <c r="F189" s="43"/>
      <c r="G189" s="43"/>
      <c r="H189" s="43"/>
      <c r="I189" s="43"/>
      <c r="K189" s="13"/>
      <c r="L189" s="41"/>
      <c r="M189" s="41"/>
      <c r="N189" s="41"/>
    </row>
    <row r="190" spans="1:14" x14ac:dyDescent="0.25">
      <c r="C190" s="43"/>
      <c r="D190" s="43"/>
      <c r="E190" s="43"/>
      <c r="F190" s="43"/>
      <c r="G190" s="43"/>
      <c r="H190" s="43"/>
      <c r="I190" s="43"/>
      <c r="J190" s="13"/>
      <c r="K190" s="13"/>
      <c r="L190" s="75"/>
      <c r="M190" s="13"/>
      <c r="N190" s="75"/>
    </row>
    <row r="191" spans="1:14" x14ac:dyDescent="0.25">
      <c r="A191" s="63"/>
      <c r="B191" s="64"/>
      <c r="C191" s="65"/>
      <c r="D191" s="65"/>
      <c r="E191" s="65"/>
      <c r="F191" s="65"/>
      <c r="G191" s="65"/>
      <c r="H191" s="65"/>
      <c r="I191" s="66"/>
      <c r="J191" s="66"/>
      <c r="K191" s="66"/>
      <c r="L191" s="67"/>
      <c r="M191" s="68"/>
      <c r="N191" s="67"/>
    </row>
    <row r="192" spans="1:14" x14ac:dyDescent="0.25">
      <c r="C192" s="43"/>
      <c r="D192" s="43"/>
      <c r="E192" s="43"/>
      <c r="F192" s="43"/>
      <c r="G192" s="43"/>
      <c r="H192" s="43"/>
      <c r="I192" s="43"/>
      <c r="J192" s="43"/>
      <c r="K192" s="43"/>
      <c r="L192" s="77"/>
      <c r="M192" s="78"/>
      <c r="N192" s="77"/>
    </row>
    <row r="196" spans="6:6" x14ac:dyDescent="0.25">
      <c r="F196" s="30"/>
    </row>
  </sheetData>
  <phoneticPr fontId="0" type="noConversion"/>
  <hyperlinks>
    <hyperlink ref="J181" location="_ftn1" display="_ftn1"/>
  </hyperlinks>
  <pageMargins left="0.55118110236220474" right="0.51181102362204722" top="0.35433070866141736" bottom="0.51181102362204722" header="0.35433070866141736" footer="0.51181102362204722"/>
  <pageSetup paperSize="9" scale="34" fitToHeight="2" orientation="landscape" r:id="rId1"/>
  <headerFooter alignWithMargins="0"/>
  <rowBreaks count="4" manualBreakCount="4">
    <brk id="63" max="16383" man="1"/>
    <brk id="111" max="16383" man="1"/>
    <brk id="136" max="16383" man="1"/>
    <brk id="184" max="14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232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46790.269064876215</v>
      </c>
      <c r="N8" s="23">
        <v>32435.699968213874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35403.932619390507</v>
      </c>
      <c r="N10" s="29">
        <v>21033.367463438797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34182.381018942142</v>
      </c>
      <c r="N12" s="19">
        <v>11009.091265150084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29302.778204395061</v>
      </c>
      <c r="M14" s="21"/>
      <c r="N14" s="19">
        <v>11009.091265150084</v>
      </c>
    </row>
    <row r="15" spans="1:15" ht="15" customHeight="1" x14ac:dyDescent="0.25">
      <c r="D15" s="30" t="s">
        <v>12</v>
      </c>
      <c r="E15" s="31" t="s">
        <v>13</v>
      </c>
      <c r="L15" s="10">
        <v>29021.761579022903</v>
      </c>
      <c r="N15" s="10">
        <v>10916.684603805599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281.01662537215901</v>
      </c>
      <c r="N19" s="10">
        <v>92.406661344483794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281.01662537215901</v>
      </c>
      <c r="M21" s="34"/>
      <c r="N21" s="33">
        <v>92.406661344483794</v>
      </c>
    </row>
    <row r="22" spans="3:14" ht="21" customHeight="1" x14ac:dyDescent="0.25">
      <c r="D22" s="8" t="s">
        <v>20</v>
      </c>
      <c r="L22" s="19">
        <v>4879.6028145470809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1082.1802380776701</v>
      </c>
      <c r="N24" s="10">
        <v>0</v>
      </c>
    </row>
    <row r="25" spans="3:14" ht="15" customHeight="1" x14ac:dyDescent="0.25">
      <c r="F25" s="32" t="s">
        <v>16</v>
      </c>
      <c r="L25" s="33">
        <v>1082.1802380776701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3797.4225764694106</v>
      </c>
      <c r="N27" s="10">
        <v>0</v>
      </c>
    </row>
    <row r="28" spans="3:14" ht="15" customHeight="1" x14ac:dyDescent="0.25">
      <c r="F28" s="32" t="s">
        <v>16</v>
      </c>
      <c r="L28" s="33">
        <v>649.52793723000002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3147.8946392394105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1221.5516004483713</v>
      </c>
      <c r="M32" s="21"/>
      <c r="N32" s="19">
        <v>10024.276198288715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204.29378649755034</v>
      </c>
      <c r="N34" s="10">
        <v>11.581489899900548</v>
      </c>
    </row>
    <row r="35" spans="2:16" x14ac:dyDescent="0.25">
      <c r="D35" s="30" t="s">
        <v>14</v>
      </c>
      <c r="E35" s="8" t="s">
        <v>23</v>
      </c>
      <c r="L35" s="10">
        <v>249.27678937341969</v>
      </c>
      <c r="N35" s="10">
        <v>2580.8029526998021</v>
      </c>
    </row>
    <row r="36" spans="2:16" ht="15.75" customHeight="1" x14ac:dyDescent="0.25">
      <c r="F36" s="32" t="s">
        <v>16</v>
      </c>
      <c r="L36" s="35">
        <v>248.96500736341878</v>
      </c>
      <c r="N36" s="35">
        <v>2580.8029526998021</v>
      </c>
    </row>
    <row r="37" spans="2:16" x14ac:dyDescent="0.25">
      <c r="F37" s="32" t="s">
        <v>17</v>
      </c>
      <c r="L37" s="35">
        <v>0.31178201000091404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1457.6003310441074</v>
      </c>
      <c r="N39" s="10">
        <v>7717.0574496466179</v>
      </c>
    </row>
    <row r="40" spans="2:16" x14ac:dyDescent="0.25">
      <c r="F40" s="32" t="s">
        <v>16</v>
      </c>
      <c r="L40" s="35">
        <v>1152.5825337318363</v>
      </c>
      <c r="N40" s="35">
        <v>3184.1341727536033</v>
      </c>
    </row>
    <row r="41" spans="2:16" x14ac:dyDescent="0.25">
      <c r="F41" s="32" t="s">
        <v>17</v>
      </c>
      <c r="L41" s="35">
        <v>305.01779731227117</v>
      </c>
      <c r="N41" s="35">
        <v>4532.9232768930142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-689.61930646670589</v>
      </c>
      <c r="M43" s="83"/>
      <c r="N43" s="10">
        <v>-285.16569395760598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3612.1399299938803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290.11563185734201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4710.39201166975</v>
      </c>
      <c r="N49" s="29">
        <v>217.45783339664999</v>
      </c>
      <c r="P49" s="36"/>
    </row>
    <row r="50" spans="1:16" x14ac:dyDescent="0.25">
      <c r="C50" s="24"/>
      <c r="H50" s="14"/>
      <c r="I50" s="8" t="s">
        <v>29</v>
      </c>
      <c r="L50" s="37">
        <v>10006143.413000001</v>
      </c>
      <c r="N50" s="37">
        <v>459728.56900000002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2773.6888719647286</v>
      </c>
      <c r="N52" s="29">
        <v>11184.874671378431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186.538772921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715.18944802027897</v>
      </c>
      <c r="N55" s="10">
        <v>482.44549826123205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678.919704631032</v>
      </c>
      <c r="M56" s="34"/>
      <c r="N56" s="33">
        <v>415.26481415184008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2058.49942394445</v>
      </c>
      <c r="N57" s="10">
        <v>10515.8904001962</v>
      </c>
    </row>
    <row r="58" spans="1:16" s="44" customFormat="1" ht="15.75" customHeight="1" x14ac:dyDescent="0.2">
      <c r="G58" s="42" t="s">
        <v>32</v>
      </c>
      <c r="L58" s="33">
        <v>1341.54592995445</v>
      </c>
      <c r="M58" s="45"/>
      <c r="N58" s="33">
        <v>10515.8904001962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132.47333328414123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136.06358328414126</v>
      </c>
    </row>
    <row r="62" spans="1:16" x14ac:dyDescent="0.25">
      <c r="G62" s="43" t="s">
        <v>79</v>
      </c>
      <c r="I62" s="43"/>
      <c r="L62" s="10">
        <v>-3.590250000000025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232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-249.37902134488445</v>
      </c>
      <c r="M68" s="47"/>
      <c r="N68" s="29">
        <v>-21669.377965360152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-2.0559965000349201</v>
      </c>
      <c r="M70" s="47"/>
      <c r="N70" s="10">
        <v>-6260.0815776681311</v>
      </c>
    </row>
    <row r="71" spans="1:14" x14ac:dyDescent="0.25">
      <c r="I71" s="13"/>
      <c r="J71" s="49" t="s">
        <v>39</v>
      </c>
      <c r="K71" s="49"/>
      <c r="L71" s="10">
        <v>-175.37300657825003</v>
      </c>
      <c r="M71" s="47"/>
      <c r="N71" s="10">
        <v>-6863.7924830123102</v>
      </c>
    </row>
    <row r="72" spans="1:14" x14ac:dyDescent="0.25">
      <c r="I72" s="13"/>
      <c r="J72" s="48" t="s">
        <v>40</v>
      </c>
      <c r="K72" s="48"/>
      <c r="L72" s="10">
        <v>-71.950018266599486</v>
      </c>
      <c r="M72" s="47"/>
      <c r="N72" s="10">
        <v>-8545.5039046797119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-5141.653460890554</v>
      </c>
      <c r="M75" s="47"/>
      <c r="N75" s="29">
        <v>-6380.3124049602166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-9323.372011372132</v>
      </c>
      <c r="M77" s="50"/>
      <c r="N77" s="29">
        <v>-6496.4562078860399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-611.53390395387009</v>
      </c>
      <c r="M79" s="47"/>
      <c r="N79" s="10">
        <v>-1873.1464148438902</v>
      </c>
    </row>
    <row r="80" spans="1:14" x14ac:dyDescent="0.25">
      <c r="B80" s="8"/>
      <c r="I80" s="13"/>
      <c r="J80" s="49" t="s">
        <v>39</v>
      </c>
      <c r="K80" s="49"/>
      <c r="L80" s="10">
        <v>-2371.62702441686</v>
      </c>
      <c r="M80" s="47"/>
      <c r="N80" s="10">
        <v>-1359.6798618985702</v>
      </c>
    </row>
    <row r="81" spans="2:14" x14ac:dyDescent="0.25">
      <c r="B81" s="8"/>
      <c r="I81" s="13"/>
      <c r="J81" s="48" t="s">
        <v>40</v>
      </c>
      <c r="K81" s="48"/>
      <c r="L81" s="10">
        <v>-6340.2110830013999</v>
      </c>
      <c r="M81" s="47"/>
      <c r="N81" s="10">
        <v>-3263.6299311435801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4181.718550481577</v>
      </c>
      <c r="M83" s="47"/>
      <c r="N83" s="29">
        <v>116.143802925823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470.68413481497299</v>
      </c>
      <c r="M85" s="47"/>
      <c r="N85" s="10">
        <v>52.152682925822994</v>
      </c>
    </row>
    <row r="86" spans="2:14" x14ac:dyDescent="0.25">
      <c r="B86" s="8"/>
      <c r="I86" s="13"/>
      <c r="J86" s="49" t="s">
        <v>39</v>
      </c>
      <c r="K86" s="49"/>
      <c r="L86" s="10">
        <v>944.820733088304</v>
      </c>
      <c r="M86" s="47"/>
      <c r="N86" s="10">
        <v>63.991120000000002</v>
      </c>
    </row>
    <row r="87" spans="2:14" x14ac:dyDescent="0.25">
      <c r="B87" s="8"/>
      <c r="I87" s="13"/>
      <c r="J87" s="48" t="s">
        <v>40</v>
      </c>
      <c r="K87" s="48"/>
      <c r="L87" s="10">
        <v>2766.2136825783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-5841.0956648912506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-5841.0956648912506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-3957.6843827676103</v>
      </c>
      <c r="N91" s="10">
        <v>0</v>
      </c>
    </row>
    <row r="92" spans="2:14" x14ac:dyDescent="0.25">
      <c r="B92" s="8"/>
      <c r="J92" s="49" t="s">
        <v>39</v>
      </c>
      <c r="L92" s="10">
        <v>-1883.4112821236401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4" spans="2:14" ht="9" customHeight="1" x14ac:dyDescent="0.25"/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-11232.12814712669</v>
      </c>
      <c r="M99" s="19"/>
      <c r="N99" s="19">
        <v>-28049.690370320368</v>
      </c>
    </row>
    <row r="100" spans="1:14" ht="47.25" customHeight="1" x14ac:dyDescent="0.25">
      <c r="B100" s="20" t="s">
        <v>82</v>
      </c>
      <c r="L100" s="29">
        <v>-27547.406204392606</v>
      </c>
      <c r="M100" s="52"/>
      <c r="N100" s="29">
        <v>-31897.729450578936</v>
      </c>
    </row>
    <row r="101" spans="1:14" x14ac:dyDescent="0.25">
      <c r="B101" s="1" t="s">
        <v>83</v>
      </c>
    </row>
    <row r="102" spans="1:14" x14ac:dyDescent="0.25">
      <c r="B102" s="8"/>
    </row>
    <row r="103" spans="1:14" ht="7.5" customHeight="1" x14ac:dyDescent="0.25">
      <c r="B103" s="8"/>
    </row>
    <row r="104" spans="1:14" ht="7.5" customHeight="1" x14ac:dyDescent="0.25">
      <c r="B104" s="8"/>
    </row>
    <row r="105" spans="1:14" ht="7.5" customHeight="1" x14ac:dyDescent="0.25">
      <c r="B105" s="8"/>
    </row>
    <row r="106" spans="1:14" ht="7.5" customHeight="1" x14ac:dyDescent="0.25">
      <c r="B106" s="8"/>
    </row>
    <row r="107" spans="1:14" ht="7.5" customHeight="1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232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-347.39100000000002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-347.39100000000002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232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5701.3706960156396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2081.6102122442699</v>
      </c>
      <c r="M155" s="52"/>
      <c r="N155" s="62">
        <v>10727.5993205636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711.5991980202374</v>
      </c>
      <c r="M157" s="52"/>
      <c r="N157" s="61">
        <v>482.44549826121801</v>
      </c>
    </row>
    <row r="158" spans="1:17" x14ac:dyDescent="0.25">
      <c r="I158" s="8" t="s">
        <v>66</v>
      </c>
      <c r="J158" s="44"/>
      <c r="K158" s="44"/>
      <c r="L158" s="41">
        <v>-4.5009325112824312</v>
      </c>
      <c r="N158" s="41">
        <v>274.00525557379501</v>
      </c>
    </row>
    <row r="159" spans="1:17" x14ac:dyDescent="0.25">
      <c r="I159" s="8" t="s">
        <v>67</v>
      </c>
      <c r="J159" s="44"/>
      <c r="K159" s="44"/>
      <c r="L159" s="41">
        <v>742.4230019398849</v>
      </c>
      <c r="N159" s="41">
        <v>174.5123039307112</v>
      </c>
    </row>
    <row r="160" spans="1:17" x14ac:dyDescent="0.25">
      <c r="I160" s="8" t="s">
        <v>68</v>
      </c>
      <c r="J160" s="44"/>
      <c r="K160" s="44"/>
      <c r="L160" s="41">
        <v>-26.322871408365003</v>
      </c>
      <c r="N160" s="41">
        <v>33.927938756711804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40" fitToHeight="2" orientation="landscape" r:id="rId1"/>
  <headerFooter alignWithMargins="0"/>
  <rowBreaks count="4" manualBreakCount="4">
    <brk id="63" max="16383" man="1"/>
    <brk id="101" max="16383" man="1"/>
    <brk id="132" max="16383" man="1"/>
    <brk id="184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235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12751.039552692728</v>
      </c>
      <c r="M8" s="41"/>
      <c r="N8" s="41">
        <v>5566.2676332685933</v>
      </c>
    </row>
    <row r="9" spans="1:15" x14ac:dyDescent="0.25">
      <c r="C9" s="7"/>
      <c r="J9" s="76" t="s">
        <v>101</v>
      </c>
      <c r="K9" s="13"/>
      <c r="L9" s="41">
        <v>21223.509077331932</v>
      </c>
      <c r="M9" s="41"/>
      <c r="N9" s="41">
        <v>21937.510836559257</v>
      </c>
    </row>
    <row r="10" spans="1:15" x14ac:dyDescent="0.25">
      <c r="C10" s="7"/>
      <c r="J10" s="8" t="s">
        <v>102</v>
      </c>
      <c r="K10" s="13"/>
      <c r="L10" s="41">
        <v>4149.6333450022112</v>
      </c>
      <c r="M10" s="41"/>
      <c r="N10" s="41">
        <v>2345.9991537715105</v>
      </c>
    </row>
    <row r="11" spans="1:15" x14ac:dyDescent="0.25">
      <c r="C11" s="7"/>
      <c r="J11" s="8" t="s">
        <v>103</v>
      </c>
      <c r="K11" s="13"/>
      <c r="L11" s="41">
        <v>2.4732095020733968</v>
      </c>
      <c r="M11" s="41"/>
      <c r="N11" s="41">
        <v>1418.1362666168964</v>
      </c>
    </row>
    <row r="12" spans="1:15" x14ac:dyDescent="0.25">
      <c r="C12" s="7"/>
      <c r="J12" s="13" t="s">
        <v>104</v>
      </c>
      <c r="K12" s="13"/>
      <c r="L12" s="10">
        <v>3917.641954557525</v>
      </c>
      <c r="M12" s="13"/>
    </row>
    <row r="13" spans="1:15" x14ac:dyDescent="0.25">
      <c r="C13" s="7"/>
      <c r="J13" s="8" t="s">
        <v>105</v>
      </c>
      <c r="L13" s="10">
        <v>4735.3516360229996</v>
      </c>
      <c r="N13" s="10">
        <v>217.68834752474999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46779.648775109468</v>
      </c>
      <c r="M15" s="61"/>
      <c r="N15" s="62">
        <v>31485.602237741005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-7617.6864148771265</v>
      </c>
      <c r="M19" s="41"/>
      <c r="N19" s="41">
        <v>-5563.0539021377454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-16087.213283568648</v>
      </c>
      <c r="M20" s="41"/>
      <c r="N20" s="41">
        <v>-21890.509549629383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-1584.534378994266</v>
      </c>
      <c r="M21" s="41"/>
      <c r="N21" s="41">
        <v>-2344.1413352007075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-2.3032729430635399</v>
      </c>
      <c r="M22" s="41"/>
      <c r="N22" s="41">
        <v>-1416.0443768339751</v>
      </c>
    </row>
    <row r="23" spans="3:14" x14ac:dyDescent="0.25">
      <c r="I23" s="43"/>
      <c r="J23" s="8" t="s">
        <v>104</v>
      </c>
      <c r="L23" s="10">
        <v>-2772.9184422000003</v>
      </c>
    </row>
    <row r="24" spans="3:14" x14ac:dyDescent="0.25">
      <c r="I24" s="43"/>
      <c r="J24" s="13" t="s">
        <v>105</v>
      </c>
      <c r="K24" s="13"/>
      <c r="M24" s="13"/>
      <c r="N24" s="41">
        <v>-217.68834799799998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-28064.655792583104</v>
      </c>
      <c r="M26" s="61"/>
      <c r="N26" s="62">
        <v>-31431.43751179981</v>
      </c>
    </row>
    <row r="30" spans="3:14" x14ac:dyDescent="0.25">
      <c r="I30" s="30" t="s">
        <v>212</v>
      </c>
      <c r="J30" s="8" t="s">
        <v>213</v>
      </c>
      <c r="L30" s="10">
        <v>47206.032313767326</v>
      </c>
      <c r="N30" s="10">
        <v>30093.983229468504</v>
      </c>
    </row>
    <row r="31" spans="3:14" x14ac:dyDescent="0.25">
      <c r="J31" s="8" t="s">
        <v>214</v>
      </c>
      <c r="L31" s="10">
        <v>70.885144582382054</v>
      </c>
      <c r="N31" s="10">
        <v>1774.7879888044226</v>
      </c>
    </row>
    <row r="32" spans="3:14" x14ac:dyDescent="0.25">
      <c r="L32" s="19">
        <v>47276.917458349708</v>
      </c>
      <c r="N32" s="19">
        <v>31868.771218272926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7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235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47276.91745834973</v>
      </c>
      <c r="N8" s="23">
        <v>31868.771218272897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35072.913563238355</v>
      </c>
      <c r="N10" s="29">
        <v>20910.870587535297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34306.395266049796</v>
      </c>
      <c r="N12" s="19">
        <v>11333.58482584983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29754.842355408324</v>
      </c>
      <c r="M14" s="21"/>
      <c r="N14" s="19">
        <v>11241.425251592282</v>
      </c>
    </row>
    <row r="15" spans="1:15" ht="15" customHeight="1" x14ac:dyDescent="0.25">
      <c r="D15" s="30" t="s">
        <v>12</v>
      </c>
      <c r="E15" s="31" t="s">
        <v>13</v>
      </c>
      <c r="L15" s="10">
        <v>29471.975540763302</v>
      </c>
      <c r="N15" s="10">
        <v>11146.9790091103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282.86681464502402</v>
      </c>
      <c r="N19" s="10">
        <v>94.446242481980988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282.86681464502402</v>
      </c>
      <c r="M21" s="34"/>
      <c r="N21" s="33">
        <v>94.446242481980988</v>
      </c>
    </row>
    <row r="22" spans="3:14" ht="21" customHeight="1" x14ac:dyDescent="0.25">
      <c r="D22" s="8" t="s">
        <v>20</v>
      </c>
      <c r="L22" s="19">
        <v>4551.5529106414697</v>
      </c>
      <c r="M22" s="21"/>
      <c r="N22" s="19">
        <v>92.15957425755002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92.15957425755002</v>
      </c>
    </row>
    <row r="24" spans="3:14" ht="15" customHeight="1" x14ac:dyDescent="0.25">
      <c r="D24" s="30" t="s">
        <v>14</v>
      </c>
      <c r="E24" s="8" t="s">
        <v>15</v>
      </c>
      <c r="L24" s="10">
        <v>1052.57672515328</v>
      </c>
      <c r="N24" s="10">
        <v>0</v>
      </c>
    </row>
    <row r="25" spans="3:14" ht="15" customHeight="1" x14ac:dyDescent="0.25">
      <c r="F25" s="32" t="s">
        <v>16</v>
      </c>
      <c r="L25" s="33">
        <v>1052.57672515328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3498.9761854881899</v>
      </c>
      <c r="N27" s="10">
        <v>0</v>
      </c>
    </row>
    <row r="28" spans="3:14" ht="15" customHeight="1" x14ac:dyDescent="0.25">
      <c r="F28" s="32" t="s">
        <v>16</v>
      </c>
      <c r="L28" s="33">
        <v>337.53126000999998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3161.4449254781898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766.51829718855856</v>
      </c>
      <c r="M32" s="21"/>
      <c r="N32" s="19">
        <v>9577.2857616854672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198.46044804649722</v>
      </c>
      <c r="N34" s="10">
        <v>10.755529788031447</v>
      </c>
    </row>
    <row r="35" spans="2:16" x14ac:dyDescent="0.25">
      <c r="D35" s="30" t="s">
        <v>14</v>
      </c>
      <c r="E35" s="8" t="s">
        <v>23</v>
      </c>
      <c r="L35" s="10">
        <v>462.09679191469206</v>
      </c>
      <c r="N35" s="10">
        <v>2584.893169818004</v>
      </c>
    </row>
    <row r="36" spans="2:16" ht="15.75" customHeight="1" x14ac:dyDescent="0.25">
      <c r="F36" s="32" t="s">
        <v>16</v>
      </c>
      <c r="L36" s="35">
        <v>461.94146841469109</v>
      </c>
      <c r="N36" s="35">
        <v>2584.893169818004</v>
      </c>
    </row>
    <row r="37" spans="2:16" x14ac:dyDescent="0.25">
      <c r="F37" s="32" t="s">
        <v>17</v>
      </c>
      <c r="L37" s="35">
        <v>0.15532350000095399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890.13012709383941</v>
      </c>
      <c r="N39" s="10">
        <v>7590.1975120978241</v>
      </c>
    </row>
    <row r="40" spans="2:16" x14ac:dyDescent="0.25">
      <c r="F40" s="32" t="s">
        <v>16</v>
      </c>
      <c r="L40" s="35">
        <v>715.28153968270726</v>
      </c>
      <c r="N40" s="35">
        <v>2676.0570443836077</v>
      </c>
    </row>
    <row r="41" spans="2:16" x14ac:dyDescent="0.25">
      <c r="F41" s="32" t="s">
        <v>17</v>
      </c>
      <c r="L41" s="35">
        <v>174.84858741113214</v>
      </c>
      <c r="N41" s="35">
        <v>4914.1404677142164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-784.16906986647007</v>
      </c>
      <c r="M43" s="83"/>
      <c r="N43" s="10">
        <v>-608.56045001839198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3621.2839555463602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296.35799901116502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4735.3516360229996</v>
      </c>
      <c r="N49" s="29">
        <v>217.68834752474999</v>
      </c>
      <c r="P49" s="36"/>
    </row>
    <row r="50" spans="1:16" x14ac:dyDescent="0.25">
      <c r="C50" s="24"/>
      <c r="H50" s="14"/>
      <c r="I50" s="8" t="s">
        <v>29</v>
      </c>
      <c r="L50" s="37">
        <v>10006025.643999999</v>
      </c>
      <c r="N50" s="37">
        <v>459728.56900000002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3551.010304530857</v>
      </c>
      <c r="N52" s="29">
        <v>10740.21228321285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159.50838594972802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497.26868324025605</v>
      </c>
      <c r="N55" s="10">
        <v>383.16898053192403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487.08934025076007</v>
      </c>
      <c r="M56" s="34"/>
      <c r="N56" s="33">
        <v>323.47518524585701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3053.741621290601</v>
      </c>
      <c r="N57" s="10">
        <v>10197.5349167312</v>
      </c>
    </row>
    <row r="58" spans="1:16" s="44" customFormat="1" ht="15.75" customHeight="1" x14ac:dyDescent="0.2">
      <c r="G58" s="42" t="s">
        <v>32</v>
      </c>
      <c r="L58" s="33">
        <v>2011.4160812806001</v>
      </c>
      <c r="M58" s="45"/>
      <c r="N58" s="33">
        <v>10197.5349167312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131.46795238416354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135.61695238416357</v>
      </c>
    </row>
    <row r="62" spans="1:16" x14ac:dyDescent="0.25">
      <c r="G62" s="43" t="s">
        <v>79</v>
      </c>
      <c r="I62" s="43"/>
      <c r="L62" s="10">
        <v>-4.1490000000000107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235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-250.8693567111809</v>
      </c>
      <c r="M68" s="47"/>
      <c r="N68" s="29">
        <v>-21460.060779754451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-1.65174999558039</v>
      </c>
      <c r="M70" s="47"/>
      <c r="N70" s="10">
        <v>-6148.6157064892614</v>
      </c>
    </row>
    <row r="71" spans="1:14" x14ac:dyDescent="0.25">
      <c r="I71" s="13"/>
      <c r="J71" s="49" t="s">
        <v>39</v>
      </c>
      <c r="K71" s="49"/>
      <c r="L71" s="10">
        <v>-2.1635190532875002</v>
      </c>
      <c r="M71" s="47"/>
      <c r="N71" s="10">
        <v>-5444.4143103955403</v>
      </c>
    </row>
    <row r="72" spans="1:14" x14ac:dyDescent="0.25">
      <c r="I72" s="13"/>
      <c r="J72" s="48" t="s">
        <v>40</v>
      </c>
      <c r="K72" s="48"/>
      <c r="L72" s="10">
        <v>-247.05408766231301</v>
      </c>
      <c r="M72" s="47"/>
      <c r="N72" s="10">
        <v>-9867.0307628696501</v>
      </c>
    </row>
    <row r="73" spans="1:14" ht="12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-5054.322336268212</v>
      </c>
      <c r="M75" s="47"/>
      <c r="N75" s="29">
        <v>-6030.3857756916159</v>
      </c>
    </row>
    <row r="76" spans="1:14" ht="12.75" customHeight="1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-9535.4677710671313</v>
      </c>
      <c r="M77" s="50"/>
      <c r="N77" s="29">
        <v>-6246.0392809721852</v>
      </c>
    </row>
    <row r="78" spans="1:14" ht="9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-684.61857533894101</v>
      </c>
      <c r="M79" s="47"/>
      <c r="N79" s="10">
        <v>-727.4899543672451</v>
      </c>
    </row>
    <row r="80" spans="1:14" x14ac:dyDescent="0.25">
      <c r="B80" s="8"/>
      <c r="I80" s="13"/>
      <c r="J80" s="49" t="s">
        <v>39</v>
      </c>
      <c r="K80" s="49"/>
      <c r="L80" s="10">
        <v>-1215.41016031339</v>
      </c>
      <c r="M80" s="47"/>
      <c r="N80" s="10">
        <v>-2072.1076712158101</v>
      </c>
    </row>
    <row r="81" spans="2:14" x14ac:dyDescent="0.25">
      <c r="B81" s="8"/>
      <c r="I81" s="13"/>
      <c r="J81" s="48" t="s">
        <v>40</v>
      </c>
      <c r="K81" s="48"/>
      <c r="L81" s="10">
        <v>-7635.4390354147999</v>
      </c>
      <c r="M81" s="47"/>
      <c r="N81" s="10">
        <v>-3446.4416553891301</v>
      </c>
    </row>
    <row r="82" spans="2:14" ht="13.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4481.1454347989184</v>
      </c>
      <c r="M83" s="47"/>
      <c r="N83" s="29">
        <v>215.65350528056902</v>
      </c>
    </row>
    <row r="84" spans="2:14" ht="9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687.06968575029896</v>
      </c>
      <c r="M85" s="47"/>
      <c r="N85" s="10">
        <v>151.40654528056902</v>
      </c>
    </row>
    <row r="86" spans="2:14" x14ac:dyDescent="0.25">
      <c r="B86" s="8"/>
      <c r="I86" s="13"/>
      <c r="J86" s="49" t="s">
        <v>39</v>
      </c>
      <c r="K86" s="49"/>
      <c r="L86" s="10">
        <v>813.45127731100013</v>
      </c>
      <c r="M86" s="47"/>
      <c r="N86" s="10">
        <v>64.246960000000001</v>
      </c>
    </row>
    <row r="87" spans="2:14" x14ac:dyDescent="0.25">
      <c r="B87" s="8"/>
      <c r="I87" s="13"/>
      <c r="J87" s="48" t="s">
        <v>40</v>
      </c>
      <c r="K87" s="48"/>
      <c r="L87" s="10">
        <v>2980.6244717376198</v>
      </c>
      <c r="M87" s="47"/>
      <c r="N87" s="10">
        <v>0</v>
      </c>
    </row>
    <row r="88" spans="2:14" ht="12" customHeight="1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-7094.8285806098365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-7094.8285806098365</v>
      </c>
      <c r="M90" s="80"/>
      <c r="N90" s="19">
        <v>0</v>
      </c>
    </row>
    <row r="91" spans="2:14" ht="18.75" customHeight="1" x14ac:dyDescent="0.25">
      <c r="B91" s="8"/>
      <c r="I91" s="8" t="s">
        <v>31</v>
      </c>
      <c r="J91" s="48" t="s">
        <v>38</v>
      </c>
      <c r="L91" s="10">
        <v>-4765.4620413108305</v>
      </c>
      <c r="N91" s="10">
        <v>0</v>
      </c>
    </row>
    <row r="92" spans="2:14" x14ac:dyDescent="0.25">
      <c r="B92" s="8"/>
      <c r="J92" s="49" t="s">
        <v>39</v>
      </c>
      <c r="L92" s="10">
        <v>-2222.7809637472101</v>
      </c>
      <c r="N92" s="10">
        <v>0</v>
      </c>
    </row>
    <row r="93" spans="2:14" x14ac:dyDescent="0.25">
      <c r="B93" s="8"/>
      <c r="J93" s="48" t="s">
        <v>40</v>
      </c>
      <c r="L93" s="10">
        <v>-106.585575551796</v>
      </c>
      <c r="N93" s="10">
        <v>0</v>
      </c>
    </row>
    <row r="94" spans="2:14" ht="9" customHeight="1" x14ac:dyDescent="0.25"/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19.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-12400.020273589229</v>
      </c>
      <c r="M99" s="19"/>
      <c r="N99" s="19">
        <v>-27490.446555446069</v>
      </c>
    </row>
    <row r="100" spans="1:14" ht="47.25" customHeight="1" x14ac:dyDescent="0.25">
      <c r="B100" s="20" t="s">
        <v>82</v>
      </c>
      <c r="L100" s="29">
        <v>-28064.655792583097</v>
      </c>
      <c r="M100" s="52"/>
      <c r="N100" s="29">
        <v>-31431.437511845492</v>
      </c>
    </row>
    <row r="101" spans="1:14" x14ac:dyDescent="0.25">
      <c r="B101" s="1" t="s">
        <v>83</v>
      </c>
    </row>
    <row r="102" spans="1:14" x14ac:dyDescent="0.25">
      <c r="B102" s="8"/>
    </row>
    <row r="103" spans="1:14" ht="7.5" customHeight="1" x14ac:dyDescent="0.25">
      <c r="B103" s="8"/>
    </row>
    <row r="104" spans="1:14" ht="7.5" customHeight="1" x14ac:dyDescent="0.25">
      <c r="B104" s="8"/>
    </row>
    <row r="105" spans="1:14" ht="7.5" customHeight="1" x14ac:dyDescent="0.25">
      <c r="B105" s="8"/>
    </row>
    <row r="106" spans="1:14" ht="7.5" customHeight="1" x14ac:dyDescent="0.25">
      <c r="B106" s="8"/>
    </row>
    <row r="107" spans="1:14" ht="7.5" customHeight="1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235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-349.65300000000002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-349.65300000000002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235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6945.7444924641095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3103.7733728794601</v>
      </c>
      <c r="M155" s="52"/>
      <c r="N155" s="62">
        <v>10528.336642708698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493.11968324020052</v>
      </c>
      <c r="M157" s="52"/>
      <c r="N157" s="61">
        <v>383.16898053195104</v>
      </c>
    </row>
    <row r="158" spans="1:17" x14ac:dyDescent="0.25">
      <c r="I158" s="8" t="s">
        <v>66</v>
      </c>
      <c r="J158" s="44"/>
      <c r="K158" s="44"/>
      <c r="L158" s="41">
        <v>-10.75507887049447</v>
      </c>
      <c r="N158" s="41">
        <v>234.616019271786</v>
      </c>
    </row>
    <row r="159" spans="1:17" x14ac:dyDescent="0.25">
      <c r="I159" s="8" t="s">
        <v>67</v>
      </c>
      <c r="J159" s="44"/>
      <c r="K159" s="44"/>
      <c r="L159" s="41">
        <v>553.55611432560977</v>
      </c>
      <c r="N159" s="41">
        <v>135.63319394156221</v>
      </c>
    </row>
    <row r="160" spans="1:17" x14ac:dyDescent="0.25">
      <c r="I160" s="8" t="s">
        <v>68</v>
      </c>
      <c r="J160" s="44"/>
      <c r="K160" s="44"/>
      <c r="L160" s="41">
        <v>-49.681352214914796</v>
      </c>
      <c r="N160" s="41">
        <v>12.919767318602798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40" fitToHeight="2" orientation="landscape" r:id="rId1"/>
  <headerFooter alignWithMargins="0"/>
  <rowBreaks count="4" manualBreakCount="4">
    <brk id="63" max="16383" man="1"/>
    <brk id="101" max="16383" man="1"/>
    <brk id="132" max="16383" man="1"/>
    <brk id="184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236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45760.688775373783</v>
      </c>
      <c r="N8" s="23">
        <v>30549.900824615623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34335.627917802201</v>
      </c>
      <c r="N10" s="29">
        <v>20142.607336219244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33447.481334178447</v>
      </c>
      <c r="N12" s="19">
        <v>11793.314817450471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29771.466316426413</v>
      </c>
      <c r="M14" s="21"/>
      <c r="N14" s="19">
        <v>11570.548470841093</v>
      </c>
    </row>
    <row r="15" spans="1:15" ht="15" customHeight="1" x14ac:dyDescent="0.25">
      <c r="D15" s="30" t="s">
        <v>12</v>
      </c>
      <c r="E15" s="31" t="s">
        <v>13</v>
      </c>
      <c r="L15" s="10">
        <v>29484.866054484803</v>
      </c>
      <c r="N15" s="10">
        <v>11473.9829402122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286.60026194161395</v>
      </c>
      <c r="N19" s="10">
        <v>96.565530628893796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286.60026194161395</v>
      </c>
      <c r="M21" s="34"/>
      <c r="N21" s="33">
        <v>96.565530628893796</v>
      </c>
    </row>
    <row r="22" spans="3:14" ht="21" customHeight="1" x14ac:dyDescent="0.25">
      <c r="D22" s="8" t="s">
        <v>20</v>
      </c>
      <c r="L22" s="19">
        <v>3676.0150177520336</v>
      </c>
      <c r="M22" s="21"/>
      <c r="N22" s="19">
        <v>222.76634660937802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222.76634660937802</v>
      </c>
    </row>
    <row r="24" spans="3:14" ht="15" customHeight="1" x14ac:dyDescent="0.25">
      <c r="D24" s="30" t="s">
        <v>14</v>
      </c>
      <c r="E24" s="8" t="s">
        <v>15</v>
      </c>
      <c r="L24" s="10">
        <v>615.54216502860402</v>
      </c>
      <c r="N24" s="10">
        <v>0</v>
      </c>
    </row>
    <row r="25" spans="3:14" ht="15" customHeight="1" x14ac:dyDescent="0.25">
      <c r="F25" s="32" t="s">
        <v>16</v>
      </c>
      <c r="L25" s="33">
        <v>615.54216502860402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3060.4728527234297</v>
      </c>
      <c r="N27" s="10">
        <v>0</v>
      </c>
    </row>
    <row r="28" spans="3:14" ht="15" customHeight="1" x14ac:dyDescent="0.25">
      <c r="F28" s="32" t="s">
        <v>16</v>
      </c>
      <c r="L28" s="33">
        <v>162.73749330999999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2897.7353594134297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888.14658362375303</v>
      </c>
      <c r="M32" s="21"/>
      <c r="N32" s="19">
        <v>8349.2925187687706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205.86342392128569</v>
      </c>
      <c r="N34" s="10">
        <v>10.995751912039617</v>
      </c>
    </row>
    <row r="35" spans="2:16" x14ac:dyDescent="0.25">
      <c r="D35" s="30" t="s">
        <v>14</v>
      </c>
      <c r="E35" s="8" t="s">
        <v>23</v>
      </c>
      <c r="L35" s="10">
        <v>155.66918268081409</v>
      </c>
      <c r="N35" s="10">
        <v>2383.3635792400714</v>
      </c>
    </row>
    <row r="36" spans="2:16" ht="15.75" customHeight="1" x14ac:dyDescent="0.25">
      <c r="F36" s="32" t="s">
        <v>16</v>
      </c>
      <c r="L36" s="35">
        <v>155.36589028081377</v>
      </c>
      <c r="N36" s="35">
        <v>2383.3635792400714</v>
      </c>
    </row>
    <row r="37" spans="2:16" x14ac:dyDescent="0.25">
      <c r="F37" s="32" t="s">
        <v>17</v>
      </c>
      <c r="L37" s="35">
        <v>0.303292400000304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1228.1303297035845</v>
      </c>
      <c r="N39" s="10">
        <v>7351.0216249252298</v>
      </c>
    </row>
    <row r="40" spans="2:16" x14ac:dyDescent="0.25">
      <c r="F40" s="32" t="s">
        <v>16</v>
      </c>
      <c r="L40" s="35">
        <v>198.54269793882196</v>
      </c>
      <c r="N40" s="35">
        <v>2642.7943146412904</v>
      </c>
    </row>
    <row r="41" spans="2:16" x14ac:dyDescent="0.25">
      <c r="F41" s="32" t="s">
        <v>17</v>
      </c>
      <c r="L41" s="35">
        <v>1029.5876317647624</v>
      </c>
      <c r="N41" s="35">
        <v>4708.2273102839399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-701.51635268193104</v>
      </c>
      <c r="M43" s="83"/>
      <c r="N43" s="10">
        <v>-1396.0884373085698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3702.1200993058601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298.48030389004202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4335.1616336822499</v>
      </c>
      <c r="N49" s="29">
        <v>199.33565574675001</v>
      </c>
      <c r="P49" s="36"/>
    </row>
    <row r="50" spans="1:16" x14ac:dyDescent="0.25">
      <c r="C50" s="24"/>
      <c r="H50" s="14"/>
      <c r="I50" s="8" t="s">
        <v>29</v>
      </c>
      <c r="L50" s="37">
        <v>10006143.413000001</v>
      </c>
      <c r="N50" s="37">
        <v>459728.56900000002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3089.2988206934242</v>
      </c>
      <c r="N52" s="29">
        <v>10207.95783264963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103.87549874568998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459.052143457054</v>
      </c>
      <c r="N55" s="10">
        <v>272.605790271199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445.1110746452361</v>
      </c>
      <c r="M56" s="34"/>
      <c r="N56" s="33">
        <v>240.71200448972903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2630.24667723637</v>
      </c>
      <c r="N57" s="10">
        <v>9831.4765436327398</v>
      </c>
    </row>
    <row r="58" spans="1:16" s="44" customFormat="1" ht="15.75" customHeight="1" x14ac:dyDescent="0.2">
      <c r="G58" s="42" t="s">
        <v>32</v>
      </c>
      <c r="L58" s="33">
        <v>2367.3660014263701</v>
      </c>
      <c r="M58" s="45"/>
      <c r="N58" s="33">
        <v>9831.4765436327398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392.05139262554451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381.51150848358952</v>
      </c>
    </row>
    <row r="62" spans="1:16" x14ac:dyDescent="0.25">
      <c r="G62" s="43" t="s">
        <v>79</v>
      </c>
      <c r="I62" s="43"/>
      <c r="L62" s="10">
        <v>10.53988414195496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236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-250.61047148886666</v>
      </c>
      <c r="M68" s="47"/>
      <c r="N68" s="29">
        <v>-21437.058533866028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-0.81191912832649094</v>
      </c>
      <c r="M70" s="47"/>
      <c r="N70" s="10">
        <v>-4711.4795178715685</v>
      </c>
    </row>
    <row r="71" spans="1:14" x14ac:dyDescent="0.25">
      <c r="I71" s="13"/>
      <c r="J71" s="49" t="s">
        <v>39</v>
      </c>
      <c r="K71" s="49"/>
      <c r="L71" s="10">
        <v>-3.8768296862791303</v>
      </c>
      <c r="M71" s="47"/>
      <c r="N71" s="10">
        <v>-5823.4918229212599</v>
      </c>
    </row>
    <row r="72" spans="1:14" x14ac:dyDescent="0.25">
      <c r="I72" s="13"/>
      <c r="J72" s="48" t="s">
        <v>40</v>
      </c>
      <c r="K72" s="48"/>
      <c r="L72" s="10">
        <v>-245.92172267426102</v>
      </c>
      <c r="M72" s="47"/>
      <c r="N72" s="10">
        <v>-10902.087193073199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-5426.9958771094362</v>
      </c>
      <c r="M75" s="47"/>
      <c r="N75" s="29">
        <v>-5467.9887694990894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-9222.7660861362911</v>
      </c>
      <c r="M77" s="50"/>
      <c r="N77" s="29">
        <v>-5565.0535751561356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-864.81974923018197</v>
      </c>
      <c r="M79" s="47"/>
      <c r="N79" s="10">
        <v>-464.186986544376</v>
      </c>
    </row>
    <row r="80" spans="1:14" x14ac:dyDescent="0.25">
      <c r="B80" s="8"/>
      <c r="I80" s="13"/>
      <c r="J80" s="49" t="s">
        <v>39</v>
      </c>
      <c r="K80" s="49"/>
      <c r="L80" s="10">
        <v>-802.00601274394921</v>
      </c>
      <c r="M80" s="47"/>
      <c r="N80" s="10">
        <v>-2076.5255532347801</v>
      </c>
    </row>
    <row r="81" spans="2:14" x14ac:dyDescent="0.25">
      <c r="B81" s="8"/>
      <c r="I81" s="13"/>
      <c r="J81" s="48" t="s">
        <v>40</v>
      </c>
      <c r="K81" s="48"/>
      <c r="L81" s="10">
        <v>-7555.9403241621603</v>
      </c>
      <c r="M81" s="47"/>
      <c r="N81" s="10">
        <v>-3024.34103537698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3795.7702090268558</v>
      </c>
      <c r="M83" s="47"/>
      <c r="N83" s="29">
        <v>97.064805657046605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355.31470846327608</v>
      </c>
      <c r="M85" s="47"/>
      <c r="N85" s="10">
        <v>97.064805657046605</v>
      </c>
    </row>
    <row r="86" spans="2:14" x14ac:dyDescent="0.25">
      <c r="B86" s="8"/>
      <c r="I86" s="13"/>
      <c r="J86" s="49" t="s">
        <v>39</v>
      </c>
      <c r="K86" s="49"/>
      <c r="L86" s="10">
        <v>652.54436285399993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2787.9111377095801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-5321.7697376408232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-5321.7697376408232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-2900.1851620819098</v>
      </c>
      <c r="N91" s="10">
        <v>0</v>
      </c>
    </row>
    <row r="92" spans="2:14" x14ac:dyDescent="0.25">
      <c r="B92" s="8"/>
      <c r="J92" s="49" t="s">
        <v>39</v>
      </c>
      <c r="L92" s="10">
        <v>-2312.8685261157698</v>
      </c>
      <c r="N92" s="10">
        <v>0</v>
      </c>
    </row>
    <row r="93" spans="2:14" x14ac:dyDescent="0.25">
      <c r="B93" s="8"/>
      <c r="J93" s="48" t="s">
        <v>40</v>
      </c>
      <c r="L93" s="10">
        <v>-108.71604944314399</v>
      </c>
      <c r="N93" s="10">
        <v>0</v>
      </c>
    </row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-10999.376086239126</v>
      </c>
      <c r="M99" s="19"/>
      <c r="N99" s="19">
        <v>-26905.047303365118</v>
      </c>
    </row>
    <row r="100" spans="1:14" ht="57.75" customHeight="1" x14ac:dyDescent="0.25">
      <c r="B100" s="20" t="s">
        <v>82</v>
      </c>
      <c r="L100" s="29">
        <v>-26783.257696827466</v>
      </c>
      <c r="M100" s="52"/>
      <c r="N100" s="29">
        <v>-30159.419354391837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236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-356.642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-356.642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236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5233.8233369910295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2705.3883236493898</v>
      </c>
      <c r="M155" s="52"/>
      <c r="N155" s="62">
        <v>10199.1102956737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469.5920275990253</v>
      </c>
      <c r="M157" s="52"/>
      <c r="N157" s="61">
        <v>272.60579027120093</v>
      </c>
    </row>
    <row r="158" spans="1:17" x14ac:dyDescent="0.25">
      <c r="I158" s="8" t="s">
        <v>66</v>
      </c>
      <c r="J158" s="44"/>
      <c r="K158" s="44"/>
      <c r="L158" s="41">
        <v>9.7370139364423434</v>
      </c>
      <c r="N158" s="41">
        <v>141.116175085615</v>
      </c>
    </row>
    <row r="159" spans="1:17" x14ac:dyDescent="0.25">
      <c r="I159" s="8" t="s">
        <v>67</v>
      </c>
      <c r="J159" s="44"/>
      <c r="K159" s="44"/>
      <c r="L159" s="41">
        <v>484.3060380381857</v>
      </c>
      <c r="N159" s="41">
        <v>142.8466090334999</v>
      </c>
    </row>
    <row r="160" spans="1:17" x14ac:dyDescent="0.25">
      <c r="I160" s="8" t="s">
        <v>68</v>
      </c>
      <c r="J160" s="44"/>
      <c r="K160" s="44"/>
      <c r="L160" s="41">
        <v>-24.451024375602699</v>
      </c>
      <c r="N160" s="41">
        <v>-11.3569938479139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sheetProtection sheet="1" objects="1" scenarios="1"/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81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42062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118202.11949061183</v>
      </c>
      <c r="M8" s="23"/>
      <c r="N8" s="23">
        <v>27350.244451132545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79334.956757648761</v>
      </c>
      <c r="M10" s="29"/>
      <c r="N10" s="29">
        <v>8870.5477223123507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78780.436556843662</v>
      </c>
      <c r="N12" s="19">
        <v>7975.0942847158549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75855.086326271761</v>
      </c>
      <c r="M14" s="705"/>
      <c r="N14" s="19">
        <v>4636.9087831894003</v>
      </c>
    </row>
    <row r="15" spans="1:15" ht="15" customHeight="1" x14ac:dyDescent="0.25">
      <c r="D15" s="630" t="s">
        <v>12</v>
      </c>
      <c r="E15" s="711" t="s">
        <v>13</v>
      </c>
      <c r="L15" s="10">
        <v>75349.023506134108</v>
      </c>
      <c r="N15" s="10">
        <v>4636.9087831894003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ht="15" customHeight="1" x14ac:dyDescent="0.25">
      <c r="F17" s="710" t="s">
        <v>16</v>
      </c>
      <c r="L17" s="33">
        <v>0</v>
      </c>
      <c r="M17" s="707"/>
      <c r="N17" s="33">
        <v>0</v>
      </c>
    </row>
    <row r="18" spans="3:14" ht="15" customHeight="1" x14ac:dyDescent="0.25">
      <c r="F18" s="710" t="s">
        <v>17</v>
      </c>
      <c r="L18" s="33">
        <v>0</v>
      </c>
      <c r="M18" s="707"/>
      <c r="N18" s="33">
        <v>0</v>
      </c>
    </row>
    <row r="19" spans="3:14" ht="15" customHeight="1" x14ac:dyDescent="0.25">
      <c r="D19" s="630" t="s">
        <v>18</v>
      </c>
      <c r="E19" s="627" t="s">
        <v>19</v>
      </c>
      <c r="L19" s="10">
        <v>506.06282013765406</v>
      </c>
      <c r="N19" s="10">
        <v>0</v>
      </c>
    </row>
    <row r="20" spans="3:14" ht="15" customHeight="1" x14ac:dyDescent="0.25">
      <c r="F20" s="710" t="s">
        <v>16</v>
      </c>
      <c r="L20" s="33">
        <v>0</v>
      </c>
      <c r="M20" s="707"/>
      <c r="N20" s="33">
        <v>0</v>
      </c>
    </row>
    <row r="21" spans="3:14" ht="15" customHeight="1" x14ac:dyDescent="0.25">
      <c r="F21" s="710" t="s">
        <v>17</v>
      </c>
      <c r="L21" s="33">
        <v>506.06282013765406</v>
      </c>
      <c r="M21" s="707"/>
      <c r="N21" s="33">
        <v>0</v>
      </c>
    </row>
    <row r="22" spans="3:14" ht="7.5" customHeight="1" x14ac:dyDescent="0.25">
      <c r="F22" s="710"/>
      <c r="L22" s="33"/>
      <c r="M22" s="707"/>
      <c r="N22" s="33"/>
    </row>
    <row r="23" spans="3:14" x14ac:dyDescent="0.25">
      <c r="D23" s="627" t="s">
        <v>20</v>
      </c>
      <c r="L23" s="19">
        <v>2925.3502305718962</v>
      </c>
      <c r="M23" s="705"/>
      <c r="N23" s="19">
        <v>3338.1855015264541</v>
      </c>
    </row>
    <row r="24" spans="3:14" ht="15" customHeight="1" x14ac:dyDescent="0.25">
      <c r="D24" s="630" t="s">
        <v>12</v>
      </c>
      <c r="E24" s="711" t="s">
        <v>13</v>
      </c>
      <c r="L24" s="10">
        <v>2441.32274969628</v>
      </c>
      <c r="N24" s="10">
        <v>3338.1855015264541</v>
      </c>
    </row>
    <row r="25" spans="3:14" ht="15" customHeight="1" x14ac:dyDescent="0.25">
      <c r="D25" s="630" t="s">
        <v>14</v>
      </c>
      <c r="E25" s="627" t="s">
        <v>15</v>
      </c>
      <c r="L25" s="10">
        <v>0</v>
      </c>
      <c r="N25" s="10">
        <v>0</v>
      </c>
    </row>
    <row r="26" spans="3:14" ht="15" customHeight="1" x14ac:dyDescent="0.25">
      <c r="F26" s="710" t="s">
        <v>16</v>
      </c>
      <c r="L26" s="33">
        <v>0</v>
      </c>
      <c r="M26" s="707"/>
      <c r="N26" s="33">
        <v>0</v>
      </c>
    </row>
    <row r="27" spans="3:14" ht="15" customHeight="1" x14ac:dyDescent="0.25">
      <c r="F27" s="710" t="s">
        <v>17</v>
      </c>
      <c r="L27" s="33">
        <v>0</v>
      </c>
      <c r="M27" s="707"/>
      <c r="N27" s="33">
        <v>0</v>
      </c>
    </row>
    <row r="28" spans="3:14" ht="15" customHeight="1" x14ac:dyDescent="0.25">
      <c r="D28" s="630" t="s">
        <v>18</v>
      </c>
      <c r="E28" s="627" t="s">
        <v>19</v>
      </c>
      <c r="L28" s="10">
        <v>484.02748087561599</v>
      </c>
      <c r="N28" s="10">
        <v>0</v>
      </c>
    </row>
    <row r="29" spans="3:14" ht="15" customHeight="1" x14ac:dyDescent="0.25">
      <c r="F29" s="710" t="s">
        <v>16</v>
      </c>
      <c r="L29" s="33">
        <v>0</v>
      </c>
      <c r="M29" s="707"/>
      <c r="N29" s="33">
        <v>0</v>
      </c>
    </row>
    <row r="30" spans="3:14" ht="15" customHeight="1" x14ac:dyDescent="0.25">
      <c r="F30" s="710" t="s">
        <v>17</v>
      </c>
      <c r="L30" s="33">
        <v>484.02748087561599</v>
      </c>
      <c r="M30" s="707"/>
      <c r="N30" s="33">
        <v>0</v>
      </c>
    </row>
    <row r="31" spans="3:14" x14ac:dyDescent="0.25">
      <c r="L31" s="19"/>
      <c r="N31" s="19"/>
    </row>
    <row r="32" spans="3:14" ht="15" customHeight="1" x14ac:dyDescent="0.25">
      <c r="C32" s="627" t="s">
        <v>21</v>
      </c>
      <c r="D32" s="627" t="s">
        <v>90</v>
      </c>
      <c r="F32" s="710"/>
      <c r="L32" s="19">
        <v>554.52020080510135</v>
      </c>
      <c r="M32" s="705"/>
      <c r="N32" s="19">
        <v>895.45343759649506</v>
      </c>
    </row>
    <row r="33" spans="2:16" ht="7.5" customHeight="1" x14ac:dyDescent="0.25">
      <c r="L33" s="19"/>
      <c r="N33" s="19"/>
    </row>
    <row r="34" spans="2:16" x14ac:dyDescent="0.25">
      <c r="D34" s="630" t="s">
        <v>12</v>
      </c>
      <c r="E34" s="627" t="s">
        <v>22</v>
      </c>
      <c r="L34" s="10">
        <v>419.79630560704373</v>
      </c>
      <c r="N34" s="10">
        <v>616.8491849228518</v>
      </c>
    </row>
    <row r="35" spans="2:16" x14ac:dyDescent="0.25">
      <c r="D35" s="630" t="s">
        <v>14</v>
      </c>
      <c r="E35" s="627" t="s">
        <v>23</v>
      </c>
      <c r="L35" s="10">
        <v>125.93902858788623</v>
      </c>
      <c r="N35" s="10">
        <v>274.80136447824862</v>
      </c>
    </row>
    <row r="36" spans="2:16" ht="15.75" customHeight="1" x14ac:dyDescent="0.25">
      <c r="F36" s="710" t="s">
        <v>16</v>
      </c>
      <c r="L36" s="35">
        <v>125.93646358788622</v>
      </c>
      <c r="N36" s="35">
        <v>274.80136447824862</v>
      </c>
    </row>
    <row r="37" spans="2:16" x14ac:dyDescent="0.25">
      <c r="F37" s="710" t="s">
        <v>17</v>
      </c>
      <c r="L37" s="35">
        <v>2.565E-3</v>
      </c>
      <c r="N37" s="35">
        <v>0</v>
      </c>
    </row>
    <row r="38" spans="2:16" x14ac:dyDescent="0.25">
      <c r="D38" s="630" t="s">
        <v>18</v>
      </c>
      <c r="E38" s="627" t="s">
        <v>24</v>
      </c>
      <c r="L38" s="10">
        <v>8.7848666101713899</v>
      </c>
      <c r="N38" s="10">
        <v>3.8028881953946971</v>
      </c>
    </row>
    <row r="39" spans="2:16" x14ac:dyDescent="0.25">
      <c r="F39" s="710" t="s">
        <v>16</v>
      </c>
      <c r="L39" s="35">
        <v>0</v>
      </c>
      <c r="N39" s="35">
        <v>0</v>
      </c>
    </row>
    <row r="40" spans="2:16" x14ac:dyDescent="0.25">
      <c r="F40" s="710" t="s">
        <v>17</v>
      </c>
      <c r="L40" s="35">
        <v>8.7848666101713899</v>
      </c>
      <c r="N40" s="35">
        <v>3.8028881953946971</v>
      </c>
    </row>
    <row r="41" spans="2:16" ht="7.5" customHeight="1" x14ac:dyDescent="0.25">
      <c r="L41" s="35"/>
      <c r="N41" s="35"/>
    </row>
    <row r="42" spans="2:16" x14ac:dyDescent="0.25">
      <c r="D42" s="630"/>
      <c r="M42" s="709"/>
    </row>
    <row r="43" spans="2:16" ht="7.5" customHeight="1" x14ac:dyDescent="0.25">
      <c r="L43" s="19"/>
      <c r="N43" s="19"/>
    </row>
    <row r="44" spans="2:16" x14ac:dyDescent="0.25">
      <c r="B44" s="649">
        <v>2</v>
      </c>
      <c r="C44" s="690" t="s">
        <v>25</v>
      </c>
      <c r="L44" s="29">
        <v>4668.3728154760329</v>
      </c>
      <c r="N44" s="29">
        <v>0</v>
      </c>
      <c r="P44" s="36"/>
    </row>
    <row r="46" spans="2:16" x14ac:dyDescent="0.25">
      <c r="B46" s="649">
        <v>3</v>
      </c>
      <c r="C46" s="690" t="s">
        <v>26</v>
      </c>
      <c r="L46" s="29">
        <v>13556.952578455597</v>
      </c>
      <c r="N46" s="29">
        <v>0</v>
      </c>
      <c r="P46" s="36"/>
    </row>
    <row r="47" spans="2:16" x14ac:dyDescent="0.25">
      <c r="C47" s="690"/>
      <c r="P47" s="36"/>
    </row>
    <row r="48" spans="2:16" x14ac:dyDescent="0.25">
      <c r="B48" s="649">
        <v>4</v>
      </c>
      <c r="C48" s="690" t="s">
        <v>27</v>
      </c>
      <c r="H48" s="651"/>
      <c r="I48" s="627" t="s">
        <v>28</v>
      </c>
      <c r="L48" s="29">
        <v>12147.888389453816</v>
      </c>
      <c r="N48" s="29">
        <v>0</v>
      </c>
      <c r="P48" s="36"/>
    </row>
    <row r="49" spans="2:16" x14ac:dyDescent="0.25">
      <c r="C49" s="686"/>
      <c r="H49" s="651"/>
      <c r="I49" s="627" t="s">
        <v>29</v>
      </c>
      <c r="L49" s="37">
        <v>9975238.5510000009</v>
      </c>
      <c r="N49" s="37">
        <v>0</v>
      </c>
      <c r="P49" s="38"/>
    </row>
    <row r="50" spans="2:16" x14ac:dyDescent="0.25">
      <c r="C50" s="686"/>
    </row>
    <row r="51" spans="2:16" x14ac:dyDescent="0.25">
      <c r="B51" s="649">
        <v>5</v>
      </c>
      <c r="C51" s="690" t="s">
        <v>30</v>
      </c>
      <c r="G51" s="651"/>
      <c r="L51" s="29">
        <v>8493.9489495776179</v>
      </c>
      <c r="N51" s="29">
        <v>18479.696728820196</v>
      </c>
      <c r="P51" s="708"/>
    </row>
    <row r="52" spans="2:16" ht="7.5" customHeight="1" x14ac:dyDescent="0.25">
      <c r="C52" s="680"/>
      <c r="G52" s="651"/>
      <c r="L52" s="19"/>
      <c r="N52" s="19"/>
    </row>
    <row r="53" spans="2:16" ht="15.75" customHeight="1" x14ac:dyDescent="0.25">
      <c r="C53" s="680"/>
      <c r="E53" s="704" t="s">
        <v>31</v>
      </c>
      <c r="F53" s="627" t="s">
        <v>94</v>
      </c>
      <c r="G53" s="651"/>
      <c r="L53" s="41">
        <v>0</v>
      </c>
      <c r="N53" s="41">
        <v>0</v>
      </c>
      <c r="P53" s="38"/>
    </row>
    <row r="54" spans="2:16" ht="15.75" customHeight="1" x14ac:dyDescent="0.25">
      <c r="C54" s="680"/>
      <c r="F54" s="627" t="s">
        <v>332</v>
      </c>
      <c r="G54" s="651"/>
      <c r="L54" s="10">
        <v>3217.2433522024248</v>
      </c>
      <c r="N54" s="10">
        <v>1867.5626252998959</v>
      </c>
      <c r="P54" s="38"/>
    </row>
    <row r="55" spans="2:16" ht="15.75" customHeight="1" x14ac:dyDescent="0.25">
      <c r="C55" s="680"/>
      <c r="G55" s="651" t="s">
        <v>32</v>
      </c>
      <c r="L55" s="33">
        <v>3076.5534785584696</v>
      </c>
      <c r="M55" s="707"/>
      <c r="N55" s="33">
        <v>1394.48196243958</v>
      </c>
      <c r="P55" s="38"/>
    </row>
    <row r="56" spans="2:16" ht="15.75" customHeight="1" x14ac:dyDescent="0.25">
      <c r="C56" s="680"/>
      <c r="F56" s="627" t="s">
        <v>33</v>
      </c>
      <c r="G56" s="651"/>
      <c r="L56" s="10">
        <v>5276.705597375194</v>
      </c>
      <c r="N56" s="10">
        <v>16612.1341035203</v>
      </c>
    </row>
    <row r="57" spans="2:16" s="612" customFormat="1" ht="15.75" customHeight="1" x14ac:dyDescent="0.2">
      <c r="G57" s="651" t="s">
        <v>32</v>
      </c>
      <c r="L57" s="33">
        <v>676.45765042118705</v>
      </c>
      <c r="M57" s="706"/>
      <c r="N57" s="33">
        <v>9785.662481880523</v>
      </c>
      <c r="O57" s="687"/>
      <c r="P57" s="686"/>
    </row>
    <row r="58" spans="2:16" ht="9" customHeight="1" x14ac:dyDescent="0.25"/>
    <row r="59" spans="2:16" ht="54.75" customHeight="1" x14ac:dyDescent="0.25">
      <c r="B59" s="662" t="s">
        <v>34</v>
      </c>
      <c r="C59" s="650" t="s">
        <v>35</v>
      </c>
      <c r="L59" s="19">
        <v>253.93745915153599</v>
      </c>
      <c r="M59" s="705"/>
      <c r="N59" s="19">
        <v>0</v>
      </c>
    </row>
    <row r="60" spans="2:16" x14ac:dyDescent="0.25"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</row>
    <row r="61" spans="2:16" x14ac:dyDescent="0.25">
      <c r="G61" s="702" t="s">
        <v>79</v>
      </c>
      <c r="H61" s="702"/>
      <c r="I61" s="702"/>
      <c r="J61" s="702"/>
      <c r="K61" s="702"/>
      <c r="L61" s="570">
        <v>253.93745915153599</v>
      </c>
      <c r="M61" s="703"/>
      <c r="N61" s="570">
        <v>0</v>
      </c>
    </row>
    <row r="62" spans="2:16" x14ac:dyDescent="0.25"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</row>
    <row r="63" spans="2:16" x14ac:dyDescent="0.25">
      <c r="G63" s="702"/>
      <c r="H63" s="702"/>
      <c r="I63" s="702"/>
      <c r="J63" s="702"/>
      <c r="K63" s="702"/>
      <c r="L63" s="570"/>
      <c r="M63" s="570"/>
      <c r="N63" s="701"/>
    </row>
    <row r="64" spans="2:16" x14ac:dyDescent="0.25">
      <c r="G64" s="702"/>
      <c r="H64" s="702"/>
      <c r="I64" s="702"/>
      <c r="J64" s="702"/>
      <c r="K64" s="702"/>
      <c r="L64" s="570"/>
      <c r="M64" s="570"/>
      <c r="N64" s="701"/>
    </row>
    <row r="65" spans="1:14" x14ac:dyDescent="0.25">
      <c r="G65" s="702"/>
      <c r="H65" s="702"/>
      <c r="I65" s="702"/>
      <c r="J65" s="702"/>
      <c r="K65" s="702"/>
      <c r="L65" s="570"/>
      <c r="M65" s="570"/>
      <c r="N65" s="701"/>
    </row>
    <row r="66" spans="1:14" x14ac:dyDescent="0.25">
      <c r="G66" s="702"/>
      <c r="H66" s="702"/>
      <c r="I66" s="702"/>
      <c r="J66" s="702"/>
      <c r="K66" s="702"/>
      <c r="L66" s="570"/>
      <c r="M66" s="570"/>
      <c r="N66" s="701"/>
    </row>
    <row r="67" spans="1:14" x14ac:dyDescent="0.25">
      <c r="G67" s="702"/>
      <c r="H67" s="702"/>
      <c r="I67" s="702"/>
      <c r="J67" s="702"/>
      <c r="K67" s="702"/>
      <c r="L67" s="570"/>
      <c r="M67" s="570"/>
      <c r="N67" s="701"/>
    </row>
    <row r="68" spans="1:14" x14ac:dyDescent="0.25">
      <c r="A68" s="685" t="s">
        <v>80</v>
      </c>
      <c r="N68" s="700" t="s">
        <v>1</v>
      </c>
    </row>
    <row r="70" spans="1:14" x14ac:dyDescent="0.25">
      <c r="A70" s="651"/>
      <c r="C70" s="683" t="s">
        <v>98</v>
      </c>
      <c r="D70" s="682">
        <v>42062</v>
      </c>
      <c r="L70" s="17" t="s">
        <v>3</v>
      </c>
      <c r="M70" s="677"/>
      <c r="N70" s="17" t="s">
        <v>4</v>
      </c>
    </row>
    <row r="72" spans="1:14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-15549.33060982116</v>
      </c>
    </row>
    <row r="73" spans="1:14" x14ac:dyDescent="0.25">
      <c r="C73" s="680"/>
      <c r="D73" s="651"/>
      <c r="I73" s="635"/>
      <c r="M73" s="647"/>
    </row>
    <row r="74" spans="1:14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-6049.7070901547504</v>
      </c>
    </row>
    <row r="75" spans="1:14" x14ac:dyDescent="0.25">
      <c r="I75" s="635"/>
      <c r="J75" s="698" t="s">
        <v>39</v>
      </c>
      <c r="K75" s="698"/>
      <c r="L75" s="10">
        <v>0</v>
      </c>
      <c r="M75" s="647"/>
      <c r="N75" s="10">
        <v>-5063.3064171685428</v>
      </c>
    </row>
    <row r="76" spans="1:14" x14ac:dyDescent="0.25">
      <c r="I76" s="635"/>
      <c r="J76" s="696" t="s">
        <v>40</v>
      </c>
      <c r="K76" s="696"/>
      <c r="L76" s="10">
        <v>0</v>
      </c>
      <c r="M76" s="647"/>
      <c r="N76" s="10">
        <v>-4436.3171024978647</v>
      </c>
    </row>
    <row r="77" spans="1:14" ht="12.75" customHeight="1" x14ac:dyDescent="0.25">
      <c r="L77" s="41"/>
      <c r="M77" s="647"/>
      <c r="N77" s="41"/>
    </row>
    <row r="78" spans="1:14" x14ac:dyDescent="0.25">
      <c r="B78" s="691">
        <v>2</v>
      </c>
      <c r="C78" s="690" t="s">
        <v>41</v>
      </c>
      <c r="I78" s="635"/>
      <c r="J78" s="635"/>
      <c r="K78" s="635"/>
      <c r="M78" s="647"/>
    </row>
    <row r="79" spans="1:14" x14ac:dyDescent="0.25">
      <c r="B79" s="691"/>
      <c r="C79" s="690" t="s">
        <v>42</v>
      </c>
      <c r="I79" s="635"/>
      <c r="J79" s="635"/>
      <c r="K79" s="635"/>
      <c r="L79" s="29">
        <v>-13397.103574485403</v>
      </c>
      <c r="M79" s="647"/>
      <c r="N79" s="29">
        <v>-7213.7640070055222</v>
      </c>
    </row>
    <row r="80" spans="1:14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</row>
    <row r="81" spans="2:14" x14ac:dyDescent="0.25">
      <c r="C81" s="627" t="s">
        <v>9</v>
      </c>
      <c r="D81" s="627" t="s">
        <v>44</v>
      </c>
      <c r="I81" s="680" t="s">
        <v>37</v>
      </c>
      <c r="J81" s="635"/>
      <c r="K81" s="635"/>
      <c r="L81" s="29">
        <v>-19195.615553360429</v>
      </c>
      <c r="M81" s="699"/>
      <c r="N81" s="29">
        <v>-7442.4735593862461</v>
      </c>
    </row>
    <row r="82" spans="2:14" ht="9" customHeight="1" x14ac:dyDescent="0.25">
      <c r="I82" s="635"/>
      <c r="M82" s="647"/>
    </row>
    <row r="83" spans="2:14" x14ac:dyDescent="0.25">
      <c r="B83" s="627"/>
      <c r="I83" s="627" t="s">
        <v>31</v>
      </c>
      <c r="J83" s="696" t="s">
        <v>38</v>
      </c>
      <c r="K83" s="696"/>
      <c r="L83" s="10">
        <v>-4570.4610587951565</v>
      </c>
      <c r="M83" s="647"/>
      <c r="N83" s="10">
        <v>-857.972887482646</v>
      </c>
    </row>
    <row r="84" spans="2:14" x14ac:dyDescent="0.25">
      <c r="B84" s="627"/>
      <c r="I84" s="635"/>
      <c r="J84" s="698" t="s">
        <v>39</v>
      </c>
      <c r="K84" s="698"/>
      <c r="L84" s="10">
        <v>-4266.4128477207732</v>
      </c>
      <c r="M84" s="647"/>
      <c r="N84" s="10">
        <v>-2307.4450441629219</v>
      </c>
    </row>
    <row r="85" spans="2:14" x14ac:dyDescent="0.25">
      <c r="B85" s="627"/>
      <c r="I85" s="635"/>
      <c r="J85" s="696" t="s">
        <v>40</v>
      </c>
      <c r="K85" s="696"/>
      <c r="L85" s="10">
        <v>-10358.741646844499</v>
      </c>
      <c r="M85" s="647"/>
      <c r="N85" s="10">
        <v>-4277.0556277406786</v>
      </c>
    </row>
    <row r="86" spans="2:14" ht="13.5" customHeight="1" x14ac:dyDescent="0.25">
      <c r="B86" s="627"/>
      <c r="I86" s="635"/>
      <c r="J86" s="696"/>
      <c r="K86" s="696"/>
      <c r="M86" s="647"/>
    </row>
    <row r="87" spans="2:14" x14ac:dyDescent="0.25">
      <c r="B87" s="627"/>
      <c r="C87" s="627" t="s">
        <v>21</v>
      </c>
      <c r="D87" s="627" t="s">
        <v>45</v>
      </c>
      <c r="I87" s="680" t="s">
        <v>46</v>
      </c>
      <c r="J87" s="635"/>
      <c r="K87" s="635"/>
      <c r="L87" s="29">
        <v>5798.5119788750244</v>
      </c>
      <c r="M87" s="647"/>
      <c r="N87" s="29">
        <v>228.70955238072403</v>
      </c>
    </row>
    <row r="88" spans="2:14" ht="9" customHeight="1" x14ac:dyDescent="0.25">
      <c r="B88" s="627"/>
      <c r="I88" s="635"/>
      <c r="M88" s="647"/>
    </row>
    <row r="89" spans="2:14" x14ac:dyDescent="0.25">
      <c r="B89" s="627"/>
      <c r="I89" s="627" t="s">
        <v>31</v>
      </c>
      <c r="J89" s="696" t="s">
        <v>38</v>
      </c>
      <c r="K89" s="696"/>
      <c r="L89" s="10">
        <v>287.69225</v>
      </c>
      <c r="M89" s="647"/>
      <c r="N89" s="10">
        <v>215.55470238072405</v>
      </c>
    </row>
    <row r="90" spans="2:14" x14ac:dyDescent="0.25">
      <c r="B90" s="627"/>
      <c r="I90" s="635"/>
      <c r="J90" s="698" t="s">
        <v>39</v>
      </c>
      <c r="K90" s="698"/>
      <c r="L90" s="10">
        <v>1103.9107063164931</v>
      </c>
      <c r="M90" s="647"/>
      <c r="N90" s="10">
        <v>13.15485</v>
      </c>
    </row>
    <row r="91" spans="2:14" x14ac:dyDescent="0.25">
      <c r="B91" s="627"/>
      <c r="I91" s="635"/>
      <c r="J91" s="696" t="s">
        <v>40</v>
      </c>
      <c r="K91" s="696"/>
      <c r="L91" s="10">
        <v>4406.9090225585314</v>
      </c>
      <c r="M91" s="647"/>
      <c r="N91" s="10">
        <v>0</v>
      </c>
    </row>
    <row r="92" spans="2:14" ht="12" customHeight="1" x14ac:dyDescent="0.25">
      <c r="B92" s="627"/>
      <c r="I92" s="635"/>
      <c r="J92" s="635"/>
      <c r="K92" s="635"/>
      <c r="M92" s="647"/>
    </row>
    <row r="93" spans="2:14" x14ac:dyDescent="0.25">
      <c r="B93" s="691">
        <v>3</v>
      </c>
      <c r="C93" s="690" t="s">
        <v>217</v>
      </c>
      <c r="L93" s="29">
        <v>-1858.6242106281165</v>
      </c>
      <c r="M93" s="699"/>
      <c r="N93" s="29">
        <v>93.395517999999996</v>
      </c>
    </row>
    <row r="94" spans="2:14" ht="35.25" customHeight="1" x14ac:dyDescent="0.25">
      <c r="B94" s="627"/>
      <c r="C94" s="627" t="s">
        <v>218</v>
      </c>
      <c r="I94" s="680" t="s">
        <v>46</v>
      </c>
      <c r="J94" s="635"/>
      <c r="K94" s="635"/>
      <c r="L94" s="19">
        <v>-6873.8639121003362</v>
      </c>
      <c r="M94" s="692"/>
      <c r="N94" s="19">
        <v>0</v>
      </c>
    </row>
    <row r="95" spans="2:14" ht="18.75" customHeight="1" x14ac:dyDescent="0.25">
      <c r="B95" s="627"/>
      <c r="I95" s="627" t="s">
        <v>31</v>
      </c>
      <c r="J95" s="696" t="s">
        <v>38</v>
      </c>
      <c r="L95" s="10">
        <v>-5161.12670952386</v>
      </c>
      <c r="N95" s="10">
        <v>0</v>
      </c>
    </row>
    <row r="96" spans="2:14" x14ac:dyDescent="0.25">
      <c r="B96" s="627"/>
      <c r="J96" s="698" t="s">
        <v>39</v>
      </c>
      <c r="L96" s="10">
        <v>-1428.0762007981193</v>
      </c>
      <c r="N96" s="10">
        <v>0</v>
      </c>
    </row>
    <row r="97" spans="1:14" x14ac:dyDescent="0.25">
      <c r="B97" s="627"/>
      <c r="J97" s="696" t="s">
        <v>40</v>
      </c>
      <c r="L97" s="10">
        <v>-284.66100177835705</v>
      </c>
      <c r="N97" s="10">
        <v>0</v>
      </c>
    </row>
    <row r="98" spans="1:14" ht="9" customHeight="1" x14ac:dyDescent="0.25"/>
    <row r="99" spans="1:14" x14ac:dyDescent="0.25">
      <c r="C99" s="627" t="s">
        <v>219</v>
      </c>
      <c r="H99" s="630"/>
      <c r="I99" s="680" t="s">
        <v>46</v>
      </c>
      <c r="J99" s="635"/>
      <c r="K99" s="635"/>
      <c r="L99" s="19">
        <v>4907.5082364722193</v>
      </c>
      <c r="M99" s="692"/>
      <c r="N99" s="19">
        <v>0</v>
      </c>
    </row>
    <row r="100" spans="1:14" ht="19.5" customHeight="1" x14ac:dyDescent="0.25">
      <c r="B100" s="627"/>
      <c r="I100" s="627" t="s">
        <v>31</v>
      </c>
      <c r="J100" s="696" t="s">
        <v>38</v>
      </c>
      <c r="L100" s="10">
        <v>3047.2034848409171</v>
      </c>
      <c r="N100" s="10">
        <v>0</v>
      </c>
    </row>
    <row r="101" spans="1:14" x14ac:dyDescent="0.25">
      <c r="J101" s="698" t="s">
        <v>39</v>
      </c>
      <c r="L101" s="10">
        <v>1860.3047516313027</v>
      </c>
      <c r="N101" s="10">
        <v>0</v>
      </c>
    </row>
    <row r="102" spans="1:14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N102" s="10">
        <v>0</v>
      </c>
    </row>
    <row r="103" spans="1:14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</row>
    <row r="104" spans="1:14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-1125.3001630000001</v>
      </c>
      <c r="M104" s="692"/>
      <c r="N104" s="19">
        <v>-32.033566</v>
      </c>
    </row>
    <row r="105" spans="1:14" x14ac:dyDescent="0.25">
      <c r="A105" s="697"/>
      <c r="B105" s="635"/>
      <c r="I105" s="627" t="s">
        <v>31</v>
      </c>
      <c r="J105" s="696" t="s">
        <v>38</v>
      </c>
      <c r="L105" s="10">
        <v>-1125.3001630000001</v>
      </c>
      <c r="N105" s="10">
        <v>-32.033566</v>
      </c>
    </row>
    <row r="106" spans="1:14" x14ac:dyDescent="0.25">
      <c r="A106" s="697"/>
      <c r="B106" s="635"/>
      <c r="J106" s="698" t="s">
        <v>39</v>
      </c>
      <c r="L106" s="10">
        <v>0</v>
      </c>
      <c r="N106" s="10">
        <v>0</v>
      </c>
    </row>
    <row r="107" spans="1:14" x14ac:dyDescent="0.25">
      <c r="A107" s="697"/>
      <c r="B107" s="635"/>
      <c r="J107" s="696" t="s">
        <v>40</v>
      </c>
      <c r="L107" s="10">
        <v>0</v>
      </c>
      <c r="N107" s="10">
        <v>0</v>
      </c>
    </row>
    <row r="108" spans="1:14" x14ac:dyDescent="0.25">
      <c r="A108" s="697"/>
      <c r="B108" s="635"/>
    </row>
    <row r="109" spans="1:14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1233.031628</v>
      </c>
      <c r="M109" s="692"/>
      <c r="N109" s="19">
        <v>125.429084</v>
      </c>
    </row>
    <row r="110" spans="1:14" x14ac:dyDescent="0.25">
      <c r="A110" s="697"/>
      <c r="B110" s="635"/>
      <c r="I110" s="627" t="s">
        <v>31</v>
      </c>
      <c r="J110" s="696" t="s">
        <v>38</v>
      </c>
      <c r="L110" s="10">
        <v>1233.031628</v>
      </c>
      <c r="N110" s="10">
        <v>125.429084</v>
      </c>
    </row>
    <row r="111" spans="1:14" x14ac:dyDescent="0.25">
      <c r="A111" s="697"/>
      <c r="B111" s="635"/>
      <c r="J111" s="698" t="s">
        <v>39</v>
      </c>
      <c r="L111" s="10">
        <v>0</v>
      </c>
      <c r="N111" s="10">
        <v>0</v>
      </c>
    </row>
    <row r="112" spans="1:14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N112" s="10">
        <v>0</v>
      </c>
    </row>
    <row r="113" spans="1:14" ht="42" customHeight="1" x14ac:dyDescent="0.25">
      <c r="B113" s="685" t="s">
        <v>47</v>
      </c>
      <c r="L113" s="19">
        <v>-15255.72778511352</v>
      </c>
      <c r="M113" s="692"/>
      <c r="N113" s="19">
        <v>-22669.699098826684</v>
      </c>
    </row>
    <row r="114" spans="1:14" x14ac:dyDescent="0.25">
      <c r="B114" s="685"/>
      <c r="L114" s="29"/>
      <c r="M114" s="679"/>
      <c r="N114" s="29"/>
    </row>
    <row r="115" spans="1:14" x14ac:dyDescent="0.25">
      <c r="B115" s="650"/>
    </row>
    <row r="116" spans="1:14" x14ac:dyDescent="0.25">
      <c r="B116" s="627"/>
    </row>
    <row r="117" spans="1:14" ht="17.25" customHeight="1" x14ac:dyDescent="0.25">
      <c r="B117" s="627"/>
    </row>
    <row r="118" spans="1:14" x14ac:dyDescent="0.25">
      <c r="A118" s="685" t="s">
        <v>84</v>
      </c>
      <c r="B118" s="627"/>
    </row>
    <row r="120" spans="1:14" x14ac:dyDescent="0.25">
      <c r="A120" s="651"/>
      <c r="B120" s="651"/>
      <c r="C120" s="683" t="s">
        <v>98</v>
      </c>
      <c r="D120" s="682">
        <v>42062</v>
      </c>
      <c r="I120" s="695" t="s">
        <v>1</v>
      </c>
      <c r="L120" s="17" t="s">
        <v>3</v>
      </c>
      <c r="M120" s="677"/>
      <c r="N120" s="17" t="s">
        <v>4</v>
      </c>
    </row>
    <row r="121" spans="1:14" x14ac:dyDescent="0.25">
      <c r="I121" s="680"/>
      <c r="J121" s="680"/>
      <c r="K121" s="680"/>
      <c r="L121" s="632"/>
      <c r="N121" s="632"/>
    </row>
    <row r="122" spans="1:14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</row>
    <row r="123" spans="1:14" x14ac:dyDescent="0.25">
      <c r="I123" s="635"/>
      <c r="J123" s="635"/>
      <c r="K123" s="635"/>
      <c r="M123" s="647"/>
    </row>
    <row r="124" spans="1:14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</row>
    <row r="125" spans="1:14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</row>
    <row r="126" spans="1:14" x14ac:dyDescent="0.25">
      <c r="I126" s="635"/>
      <c r="J126" s="635"/>
      <c r="K126" s="635"/>
      <c r="M126" s="647"/>
    </row>
    <row r="127" spans="1:14" x14ac:dyDescent="0.25">
      <c r="I127" s="635"/>
      <c r="J127" s="635"/>
      <c r="K127" s="635"/>
      <c r="M127" s="647"/>
    </row>
    <row r="128" spans="1:14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42062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6710.3826330975671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10298.829351014621</v>
      </c>
      <c r="M149" s="679"/>
      <c r="N149" s="62">
        <v>17284.1587124035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3524.7284787981639</v>
      </c>
      <c r="M151" s="679"/>
      <c r="N151" s="61">
        <v>1867.5626252998868</v>
      </c>
    </row>
    <row r="152" spans="1:17" x14ac:dyDescent="0.25">
      <c r="I152" s="627" t="s">
        <v>66</v>
      </c>
      <c r="J152" s="612"/>
      <c r="K152" s="612"/>
      <c r="L152" s="41">
        <v>454.17622638856699</v>
      </c>
      <c r="N152" s="41">
        <v>1133.823482407453</v>
      </c>
    </row>
    <row r="153" spans="1:17" x14ac:dyDescent="0.25">
      <c r="I153" s="627" t="s">
        <v>67</v>
      </c>
      <c r="J153" s="612"/>
      <c r="K153" s="612"/>
      <c r="L153" s="41">
        <v>2948.6607258200879</v>
      </c>
      <c r="N153" s="41">
        <v>747.98474519247929</v>
      </c>
    </row>
    <row r="154" spans="1:17" x14ac:dyDescent="0.25">
      <c r="I154" s="627" t="s">
        <v>68</v>
      </c>
      <c r="J154" s="612"/>
      <c r="K154" s="612"/>
      <c r="L154" s="41">
        <v>121.891526589509</v>
      </c>
      <c r="N154" s="41">
        <v>-14.24560230004538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x14ac:dyDescent="0.25">
      <c r="I161" s="635"/>
      <c r="J161" s="635"/>
      <c r="K161" s="635"/>
      <c r="M161" s="647"/>
    </row>
    <row r="162" spans="1:14" x14ac:dyDescent="0.25">
      <c r="B162" s="650"/>
      <c r="I162" s="635"/>
      <c r="J162" s="635"/>
      <c r="K162" s="635"/>
      <c r="M162" s="647"/>
    </row>
    <row r="163" spans="1:14" x14ac:dyDescent="0.25">
      <c r="L163" s="627"/>
      <c r="M163" s="627"/>
      <c r="N163" s="627"/>
    </row>
    <row r="164" spans="1:14" ht="15" customHeight="1" x14ac:dyDescent="0.25">
      <c r="C164" s="650"/>
      <c r="J164" s="635"/>
      <c r="K164" s="635"/>
      <c r="L164" s="635"/>
      <c r="M164" s="75"/>
      <c r="N164" s="635"/>
    </row>
    <row r="165" spans="1:14" ht="15" customHeight="1" x14ac:dyDescent="0.25">
      <c r="C165" s="649"/>
      <c r="J165" s="635"/>
      <c r="K165" s="635"/>
      <c r="L165" s="134"/>
      <c r="M165" s="677"/>
      <c r="N165" s="134"/>
    </row>
    <row r="166" spans="1:14" ht="12.75" customHeight="1" x14ac:dyDescent="0.25">
      <c r="A166" s="650" t="s">
        <v>224</v>
      </c>
      <c r="C166" s="649"/>
      <c r="D166" s="651"/>
      <c r="G166" s="651"/>
      <c r="J166" s="635"/>
      <c r="K166" s="635"/>
      <c r="L166" s="635"/>
      <c r="M166" s="75"/>
      <c r="N166" s="635"/>
    </row>
    <row r="167" spans="1:14" x14ac:dyDescent="0.25">
      <c r="C167" s="649"/>
      <c r="J167" s="635"/>
      <c r="K167" s="635"/>
      <c r="L167" s="635"/>
      <c r="M167" s="75"/>
      <c r="N167" s="635"/>
    </row>
    <row r="168" spans="1:14" x14ac:dyDescent="0.25">
      <c r="C168" s="649"/>
      <c r="K168" s="635"/>
      <c r="L168" s="17" t="s">
        <v>3</v>
      </c>
      <c r="M168" s="677"/>
      <c r="N168" s="17" t="s">
        <v>4</v>
      </c>
    </row>
    <row r="169" spans="1:14" x14ac:dyDescent="0.25">
      <c r="C169" s="649"/>
      <c r="J169" s="676" t="s">
        <v>225</v>
      </c>
      <c r="K169" s="635"/>
      <c r="L169" s="526">
        <v>113859.5759750749</v>
      </c>
      <c r="M169" s="526"/>
      <c r="N169" s="526">
        <v>25450.648259403282</v>
      </c>
    </row>
    <row r="170" spans="1:14" x14ac:dyDescent="0.25">
      <c r="C170" s="649"/>
      <c r="J170" s="676" t="s">
        <v>226</v>
      </c>
      <c r="K170" s="635"/>
      <c r="L170" s="526">
        <v>3217.2433522024248</v>
      </c>
      <c r="M170" s="526"/>
      <c r="N170" s="526">
        <v>1867.5626252998959</v>
      </c>
    </row>
    <row r="171" spans="1:14" x14ac:dyDescent="0.25">
      <c r="C171" s="649"/>
      <c r="I171" s="676"/>
      <c r="J171" s="676" t="s">
        <v>227</v>
      </c>
      <c r="K171" s="635"/>
      <c r="L171" s="527">
        <v>-1125.3001633344891</v>
      </c>
      <c r="M171" s="526"/>
      <c r="N171" s="527">
        <v>-32.033566429366751</v>
      </c>
    </row>
    <row r="172" spans="1:14" x14ac:dyDescent="0.25">
      <c r="C172" s="649"/>
      <c r="J172" s="676" t="s">
        <v>228</v>
      </c>
      <c r="K172" s="635"/>
      <c r="L172" s="526">
        <v>118202.1194906118</v>
      </c>
      <c r="M172" s="526"/>
      <c r="N172" s="526">
        <v>27350.244451132545</v>
      </c>
    </row>
    <row r="173" spans="1:14" x14ac:dyDescent="0.25"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x14ac:dyDescent="0.25">
      <c r="C174" s="649"/>
      <c r="D174" s="612"/>
      <c r="E174" s="612"/>
      <c r="F174" s="612"/>
      <c r="L174" s="627"/>
      <c r="M174" s="627"/>
      <c r="N174" s="627"/>
    </row>
    <row r="175" spans="1:14" x14ac:dyDescent="0.25">
      <c r="C175" s="649"/>
      <c r="D175" s="375"/>
      <c r="E175" s="612"/>
      <c r="F175" s="612"/>
      <c r="L175" s="627"/>
      <c r="M175" s="75"/>
      <c r="N175" s="627"/>
    </row>
    <row r="176" spans="1:14" x14ac:dyDescent="0.25">
      <c r="D176" s="627" t="s">
        <v>229</v>
      </c>
      <c r="K176" s="635"/>
      <c r="L176" s="41"/>
      <c r="M176" s="41"/>
      <c r="N176" s="41"/>
    </row>
    <row r="177" spans="1:14" x14ac:dyDescent="0.25">
      <c r="D177" s="627" t="s">
        <v>230</v>
      </c>
      <c r="J177" s="644"/>
      <c r="K177" s="635"/>
      <c r="L177" s="41"/>
      <c r="M177" s="41"/>
      <c r="N177" s="41"/>
    </row>
    <row r="178" spans="1:14" x14ac:dyDescent="0.25">
      <c r="K178" s="635"/>
      <c r="L178" s="41"/>
      <c r="M178" s="41"/>
      <c r="N178" s="41"/>
    </row>
    <row r="179" spans="1:14" x14ac:dyDescent="0.25">
      <c r="K179" s="635"/>
      <c r="L179" s="41"/>
      <c r="M179" s="41"/>
      <c r="N179" s="41"/>
    </row>
    <row r="180" spans="1:14" x14ac:dyDescent="0.25">
      <c r="J180" s="635"/>
      <c r="K180" s="635"/>
      <c r="L180" s="75"/>
      <c r="M180" s="635"/>
      <c r="N180" s="75"/>
    </row>
    <row r="181" spans="1:14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</row>
    <row r="186" spans="1:14" x14ac:dyDescent="0.25">
      <c r="F186" s="63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5" fitToHeight="2" orientation="portrait" r:id="rId1"/>
  <headerFooter alignWithMargins="0"/>
  <rowBreaks count="1" manualBreakCount="1">
    <brk id="116" max="1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237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45690.313993860495</v>
      </c>
      <c r="N8" s="23">
        <v>30580.540647085745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34837.163122279104</v>
      </c>
      <c r="N10" s="29">
        <v>21425.110938259651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33233.306814213778</v>
      </c>
      <c r="N12" s="19">
        <v>11647.425800351359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29260.288386126958</v>
      </c>
      <c r="M14" s="21"/>
      <c r="N14" s="19">
        <v>11427.706116469077</v>
      </c>
    </row>
    <row r="15" spans="1:15" ht="15" customHeight="1" x14ac:dyDescent="0.25">
      <c r="D15" s="30" t="s">
        <v>12</v>
      </c>
      <c r="E15" s="31" t="s">
        <v>13</v>
      </c>
      <c r="L15" s="10">
        <v>28976.669286534001</v>
      </c>
      <c r="N15" s="10">
        <v>11331.5429555745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283.61909959295701</v>
      </c>
      <c r="N19" s="10">
        <v>96.163160894576706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283.61909959295701</v>
      </c>
      <c r="M21" s="34"/>
      <c r="N21" s="33">
        <v>96.163160894576706</v>
      </c>
    </row>
    <row r="22" spans="3:14" ht="21" customHeight="1" x14ac:dyDescent="0.25">
      <c r="D22" s="8" t="s">
        <v>20</v>
      </c>
      <c r="L22" s="19">
        <v>3973.0184280868193</v>
      </c>
      <c r="M22" s="21"/>
      <c r="N22" s="19">
        <v>219.71968388228302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219.71968388228302</v>
      </c>
    </row>
    <row r="24" spans="3:14" ht="15" customHeight="1" x14ac:dyDescent="0.25">
      <c r="D24" s="30" t="s">
        <v>14</v>
      </c>
      <c r="E24" s="8" t="s">
        <v>15</v>
      </c>
      <c r="L24" s="10">
        <v>856.402974131051</v>
      </c>
      <c r="N24" s="10">
        <v>0</v>
      </c>
    </row>
    <row r="25" spans="3:14" ht="15" customHeight="1" x14ac:dyDescent="0.25">
      <c r="F25" s="32" t="s">
        <v>16</v>
      </c>
      <c r="L25" s="33">
        <v>856.402974131051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3116.6154539557683</v>
      </c>
      <c r="N27" s="10">
        <v>0</v>
      </c>
    </row>
    <row r="28" spans="3:14" ht="15" customHeight="1" x14ac:dyDescent="0.25">
      <c r="F28" s="32" t="s">
        <v>16</v>
      </c>
      <c r="L28" s="33">
        <v>590.18539936088803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2526.4300545948799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1603.8563080653325</v>
      </c>
      <c r="M32" s="21"/>
      <c r="N32" s="19">
        <v>9777.6851379082927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199.86731052017365</v>
      </c>
      <c r="N34" s="10">
        <v>13.507637678987233</v>
      </c>
    </row>
    <row r="35" spans="2:16" x14ac:dyDescent="0.25">
      <c r="D35" s="30" t="s">
        <v>14</v>
      </c>
      <c r="E35" s="8" t="s">
        <v>23</v>
      </c>
      <c r="L35" s="10">
        <v>675.41698036245884</v>
      </c>
      <c r="N35" s="10">
        <v>2432.4129745880346</v>
      </c>
    </row>
    <row r="36" spans="2:16" ht="15.75" customHeight="1" x14ac:dyDescent="0.25">
      <c r="F36" s="32" t="s">
        <v>16</v>
      </c>
      <c r="L36" s="35">
        <v>675.27177987245909</v>
      </c>
      <c r="N36" s="35">
        <v>2432.4129745880346</v>
      </c>
    </row>
    <row r="37" spans="2:16" x14ac:dyDescent="0.25">
      <c r="F37" s="32" t="s">
        <v>17</v>
      </c>
      <c r="L37" s="35">
        <v>0.145200489999771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995.34534694470733</v>
      </c>
      <c r="N39" s="10">
        <v>7567.9915317772766</v>
      </c>
    </row>
    <row r="40" spans="2:16" x14ac:dyDescent="0.25">
      <c r="F40" s="32" t="s">
        <v>16</v>
      </c>
      <c r="L40" s="35">
        <v>620.7141383266478</v>
      </c>
      <c r="N40" s="35">
        <v>2475.853052967268</v>
      </c>
    </row>
    <row r="41" spans="2:16" x14ac:dyDescent="0.25">
      <c r="F41" s="32" t="s">
        <v>17</v>
      </c>
      <c r="L41" s="35">
        <v>374.63120861805953</v>
      </c>
      <c r="N41" s="35">
        <v>5092.1384788100086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-266.77332976200699</v>
      </c>
      <c r="M43" s="83"/>
      <c r="N43" s="10">
        <v>-236.22700613600497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3684.9077137803001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292.714115855861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4293.7563965010004</v>
      </c>
      <c r="N49" s="29">
        <v>197.33443887299998</v>
      </c>
      <c r="P49" s="36"/>
    </row>
    <row r="50" spans="1:16" x14ac:dyDescent="0.25">
      <c r="C50" s="24"/>
      <c r="H50" s="14"/>
      <c r="I50" s="8" t="s">
        <v>29</v>
      </c>
      <c r="L50" s="37">
        <v>10008756.169</v>
      </c>
      <c r="N50" s="37">
        <v>459728.56900000002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2581.77264544424</v>
      </c>
      <c r="N52" s="29">
        <v>8958.0952699530953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125.89350435103599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396.73591865697</v>
      </c>
      <c r="N55" s="10">
        <v>195.65017617292702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353.20697832301596</v>
      </c>
      <c r="M56" s="34"/>
      <c r="N56" s="33">
        <v>171.33846862998203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2185.0367267872703</v>
      </c>
      <c r="N57" s="10">
        <v>8636.5515894291311</v>
      </c>
    </row>
    <row r="58" spans="1:16" s="44" customFormat="1" ht="15.75" customHeight="1" x14ac:dyDescent="0.2">
      <c r="G58" s="42" t="s">
        <v>32</v>
      </c>
      <c r="L58" s="33">
        <v>1971.94589871727</v>
      </c>
      <c r="M58" s="45"/>
      <c r="N58" s="33">
        <v>8636.5515894291311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383.87453813613007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379.78898837731509</v>
      </c>
    </row>
    <row r="62" spans="1:16" x14ac:dyDescent="0.25">
      <c r="G62" s="43" t="s">
        <v>79</v>
      </c>
      <c r="I62" s="43"/>
      <c r="L62" s="10">
        <v>4.0855497588150014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237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-249.84119094831638</v>
      </c>
      <c r="M68" s="47"/>
      <c r="N68" s="29">
        <v>-20269.279564965993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-0.31828184025053302</v>
      </c>
      <c r="M70" s="47"/>
      <c r="N70" s="10">
        <v>-4095.2234738036118</v>
      </c>
    </row>
    <row r="71" spans="1:14" x14ac:dyDescent="0.25">
      <c r="I71" s="13"/>
      <c r="J71" s="49" t="s">
        <v>39</v>
      </c>
      <c r="K71" s="49"/>
      <c r="L71" s="10">
        <v>-1.93430306649085</v>
      </c>
      <c r="M71" s="47"/>
      <c r="N71" s="10">
        <v>-4761.9402819525794</v>
      </c>
    </row>
    <row r="72" spans="1:14" x14ac:dyDescent="0.25">
      <c r="I72" s="13"/>
      <c r="J72" s="48" t="s">
        <v>40</v>
      </c>
      <c r="K72" s="48"/>
      <c r="L72" s="10">
        <v>-247.58860604157502</v>
      </c>
      <c r="M72" s="47"/>
      <c r="N72" s="10">
        <v>-11412.115809209801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-5750.2556876743338</v>
      </c>
      <c r="M75" s="47"/>
      <c r="N75" s="29">
        <v>-5838.9800249713508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-9647.242164817033</v>
      </c>
      <c r="M77" s="50"/>
      <c r="N77" s="29">
        <v>-5935.1874384142193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-807.734817826822</v>
      </c>
      <c r="M79" s="47"/>
      <c r="N79" s="10">
        <v>-1833.98593560992</v>
      </c>
    </row>
    <row r="80" spans="1:14" x14ac:dyDescent="0.25">
      <c r="B80" s="8"/>
      <c r="I80" s="13"/>
      <c r="J80" s="49" t="s">
        <v>39</v>
      </c>
      <c r="K80" s="49"/>
      <c r="L80" s="10">
        <v>-1146.9025846598311</v>
      </c>
      <c r="M80" s="47"/>
      <c r="N80" s="10">
        <v>-830.46541430061916</v>
      </c>
    </row>
    <row r="81" spans="2:14" x14ac:dyDescent="0.25">
      <c r="B81" s="8"/>
      <c r="I81" s="13"/>
      <c r="J81" s="48" t="s">
        <v>40</v>
      </c>
      <c r="K81" s="48"/>
      <c r="L81" s="10">
        <v>-7692.6047623303812</v>
      </c>
      <c r="M81" s="47"/>
      <c r="N81" s="10">
        <v>-3270.7360885036796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3896.9864771427001</v>
      </c>
      <c r="M83" s="47"/>
      <c r="N83" s="29">
        <v>96.207413442868585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377.75938200000002</v>
      </c>
      <c r="M85" s="47"/>
      <c r="N85" s="10">
        <v>96.207413442868585</v>
      </c>
    </row>
    <row r="86" spans="2:14" x14ac:dyDescent="0.25">
      <c r="B86" s="8"/>
      <c r="I86" s="13"/>
      <c r="J86" s="49" t="s">
        <v>39</v>
      </c>
      <c r="K86" s="49"/>
      <c r="L86" s="10">
        <v>639.79665079999995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2879.4304443427004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-5394.3145736154884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-5394.3145736154884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-3346.6608257329704</v>
      </c>
      <c r="N91" s="10">
        <v>0</v>
      </c>
    </row>
    <row r="92" spans="2:14" x14ac:dyDescent="0.25">
      <c r="B92" s="8"/>
      <c r="J92" s="49" t="s">
        <v>39</v>
      </c>
      <c r="L92" s="10">
        <v>-1812.1826763563201</v>
      </c>
      <c r="N92" s="10">
        <v>0</v>
      </c>
    </row>
    <row r="93" spans="2:14" x14ac:dyDescent="0.25">
      <c r="B93" s="8"/>
      <c r="J93" s="48" t="s">
        <v>40</v>
      </c>
      <c r="L93" s="10">
        <v>-235.47107152619699</v>
      </c>
      <c r="N93" s="10">
        <v>0</v>
      </c>
    </row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-11394.411452238139</v>
      </c>
      <c r="M99" s="19"/>
      <c r="N99" s="19">
        <v>-26108.259589937345</v>
      </c>
    </row>
    <row r="100" spans="1:14" ht="57.75" customHeight="1" x14ac:dyDescent="0.25">
      <c r="B100" s="20" t="s">
        <v>82</v>
      </c>
      <c r="L100" s="29">
        <v>-26986.691584573469</v>
      </c>
      <c r="M100" s="52"/>
      <c r="N100" s="29">
        <v>-30272.214977421045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237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-352.37900000000002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-352.37900000000002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237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5291.9361731092304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2219.2914503510297</v>
      </c>
      <c r="M155" s="52"/>
      <c r="N155" s="62">
        <v>8913.7408824440699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400.82146841573643</v>
      </c>
      <c r="M157" s="52"/>
      <c r="N157" s="61">
        <v>195.6501761729107</v>
      </c>
    </row>
    <row r="158" spans="1:17" x14ac:dyDescent="0.25">
      <c r="I158" s="8" t="s">
        <v>66</v>
      </c>
      <c r="J158" s="44"/>
      <c r="K158" s="44"/>
      <c r="L158" s="41">
        <v>22.940320429196099</v>
      </c>
      <c r="N158" s="41">
        <v>74.613795237005689</v>
      </c>
    </row>
    <row r="159" spans="1:17" x14ac:dyDescent="0.25">
      <c r="I159" s="8" t="s">
        <v>67</v>
      </c>
      <c r="J159" s="44"/>
      <c r="K159" s="44"/>
      <c r="L159" s="41">
        <v>407.92765329107806</v>
      </c>
      <c r="N159" s="41">
        <v>121.65475205755898</v>
      </c>
    </row>
    <row r="160" spans="1:17" x14ac:dyDescent="0.25">
      <c r="I160" s="8" t="s">
        <v>68</v>
      </c>
      <c r="J160" s="44"/>
      <c r="K160" s="44"/>
      <c r="L160" s="41">
        <v>-30.0465053045377</v>
      </c>
      <c r="N160" s="41">
        <v>-0.6183711216539739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238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12520.760197819784</v>
      </c>
      <c r="M8" s="41"/>
      <c r="N8" s="41">
        <v>5929.8435385594848</v>
      </c>
    </row>
    <row r="9" spans="1:15" x14ac:dyDescent="0.25">
      <c r="C9" s="7"/>
      <c r="J9" s="76" t="s">
        <v>101</v>
      </c>
      <c r="K9" s="13"/>
      <c r="L9" s="41">
        <v>21808.28477535909</v>
      </c>
      <c r="M9" s="41"/>
      <c r="N9" s="41">
        <v>21623.239914073605</v>
      </c>
    </row>
    <row r="10" spans="1:15" x14ac:dyDescent="0.25">
      <c r="C10" s="7"/>
      <c r="J10" s="8" t="s">
        <v>102</v>
      </c>
      <c r="K10" s="13"/>
      <c r="L10" s="41">
        <v>4320.3894444725192</v>
      </c>
      <c r="M10" s="41"/>
      <c r="N10" s="41">
        <v>2404.6706417290866</v>
      </c>
    </row>
    <row r="11" spans="1:15" x14ac:dyDescent="0.25">
      <c r="C11" s="7"/>
      <c r="J11" s="8" t="s">
        <v>103</v>
      </c>
      <c r="K11" s="13"/>
      <c r="L11" s="41">
        <v>8.1962549226599375</v>
      </c>
      <c r="M11" s="41"/>
      <c r="N11" s="41">
        <v>1670.3577017470086</v>
      </c>
    </row>
    <row r="12" spans="1:15" x14ac:dyDescent="0.25">
      <c r="C12" s="7"/>
      <c r="J12" s="13" t="s">
        <v>104</v>
      </c>
      <c r="K12" s="13"/>
      <c r="L12" s="10">
        <v>4600.4259295562852</v>
      </c>
      <c r="M12" s="13"/>
    </row>
    <row r="13" spans="1:15" x14ac:dyDescent="0.25">
      <c r="C13" s="7"/>
      <c r="J13" s="8" t="s">
        <v>105</v>
      </c>
      <c r="L13" s="10">
        <v>4376.398379509501</v>
      </c>
      <c r="N13" s="10">
        <v>201.01233286199999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47634.45498163985</v>
      </c>
      <c r="M15" s="61"/>
      <c r="N15" s="62">
        <v>31829.124128971187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-7551.074977132499</v>
      </c>
      <c r="M19" s="41"/>
      <c r="N19" s="41">
        <v>-5905.9719237349545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-16830.595899220862</v>
      </c>
      <c r="M20" s="41"/>
      <c r="N20" s="41">
        <v>-21537.863415450236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-1834.7793194477028</v>
      </c>
      <c r="M21" s="41"/>
      <c r="N21" s="41">
        <v>-2403.001354760398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-7.4101677122046299</v>
      </c>
      <c r="M22" s="41"/>
      <c r="N22" s="41">
        <v>-1669.2155649957876</v>
      </c>
    </row>
    <row r="23" spans="3:14" x14ac:dyDescent="0.25">
      <c r="I23" s="43"/>
      <c r="J23" s="8" t="s">
        <v>104</v>
      </c>
      <c r="L23" s="10">
        <v>-2786.5968934652233</v>
      </c>
    </row>
    <row r="24" spans="3:14" x14ac:dyDescent="0.25">
      <c r="I24" s="43"/>
      <c r="J24" s="13" t="s">
        <v>105</v>
      </c>
      <c r="K24" s="13"/>
      <c r="M24" s="13"/>
      <c r="N24" s="41">
        <v>-201.01233286199999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-29010.45725697849</v>
      </c>
      <c r="M26" s="61"/>
      <c r="N26" s="62">
        <v>-31717.064591803381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238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48118.402208855303</v>
      </c>
      <c r="N8" s="23">
        <v>32058.777949343017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35453.742836476064</v>
      </c>
      <c r="N10" s="29">
        <v>20954.247058995268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34974.173275664594</v>
      </c>
      <c r="N12" s="19">
        <v>11696.423105624941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29482.805314761201</v>
      </c>
      <c r="M14" s="21"/>
      <c r="N14" s="19">
        <v>11477.824862933689</v>
      </c>
    </row>
    <row r="15" spans="1:15" ht="15" customHeight="1" x14ac:dyDescent="0.25">
      <c r="D15" s="30" t="s">
        <v>12</v>
      </c>
      <c r="E15" s="31" t="s">
        <v>13</v>
      </c>
      <c r="L15" s="10">
        <v>28798.6255456078</v>
      </c>
      <c r="N15" s="10">
        <v>11025.5078505909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684.17976915339989</v>
      </c>
      <c r="N19" s="10">
        <v>452.31701234278802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684.17976915339989</v>
      </c>
      <c r="M21" s="34"/>
      <c r="N21" s="33">
        <v>452.31701234278802</v>
      </c>
    </row>
    <row r="22" spans="3:14" ht="21" customHeight="1" x14ac:dyDescent="0.25">
      <c r="D22" s="8" t="s">
        <v>20</v>
      </c>
      <c r="L22" s="19">
        <v>5491.3679609034007</v>
      </c>
      <c r="M22" s="21"/>
      <c r="N22" s="19">
        <v>218.59824269125198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218.59824269125198</v>
      </c>
    </row>
    <row r="24" spans="3:14" ht="15" customHeight="1" x14ac:dyDescent="0.25">
      <c r="D24" s="30" t="s">
        <v>14</v>
      </c>
      <c r="E24" s="8" t="s">
        <v>15</v>
      </c>
      <c r="L24" s="10">
        <v>1379.23565965481</v>
      </c>
      <c r="N24" s="10">
        <v>0</v>
      </c>
    </row>
    <row r="25" spans="3:14" ht="15" customHeight="1" x14ac:dyDescent="0.25">
      <c r="F25" s="32" t="s">
        <v>16</v>
      </c>
      <c r="L25" s="33">
        <v>1379.23565965481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4112.1323012485909</v>
      </c>
      <c r="N27" s="10">
        <v>0</v>
      </c>
    </row>
    <row r="28" spans="3:14" ht="15" customHeight="1" x14ac:dyDescent="0.25">
      <c r="F28" s="32" t="s">
        <v>16</v>
      </c>
      <c r="L28" s="33">
        <v>1422.0165697439402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2690.1157315046503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479.56956081147149</v>
      </c>
      <c r="M32" s="21"/>
      <c r="N32" s="19">
        <v>9257.8239533703272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220.81180195123116</v>
      </c>
      <c r="N34" s="10">
        <v>11.14103512388696</v>
      </c>
    </row>
    <row r="35" spans="2:16" x14ac:dyDescent="0.25">
      <c r="D35" s="30" t="s">
        <v>14</v>
      </c>
      <c r="E35" s="8" t="s">
        <v>23</v>
      </c>
      <c r="L35" s="10">
        <v>258.82788725290368</v>
      </c>
      <c r="N35" s="10">
        <v>2265.8622741357062</v>
      </c>
    </row>
    <row r="36" spans="2:16" ht="15.75" customHeight="1" x14ac:dyDescent="0.25">
      <c r="F36" s="32" t="s">
        <v>16</v>
      </c>
      <c r="L36" s="35">
        <v>258.70606244290519</v>
      </c>
      <c r="N36" s="35">
        <v>2265.8622741357062</v>
      </c>
    </row>
    <row r="37" spans="2:16" x14ac:dyDescent="0.25">
      <c r="F37" s="32" t="s">
        <v>17</v>
      </c>
      <c r="L37" s="35">
        <v>0.121824809998512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1138.5961353224764</v>
      </c>
      <c r="N39" s="10">
        <v>8086.2462888488544</v>
      </c>
    </row>
    <row r="40" spans="2:16" x14ac:dyDescent="0.25">
      <c r="F40" s="32" t="s">
        <v>16</v>
      </c>
      <c r="L40" s="35">
        <v>432.68424578631164</v>
      </c>
      <c r="N40" s="35">
        <v>2833.1297110999176</v>
      </c>
    </row>
    <row r="41" spans="2:16" x14ac:dyDescent="0.25">
      <c r="F41" s="32" t="s">
        <v>17</v>
      </c>
      <c r="L41" s="35">
        <v>705.91188953616472</v>
      </c>
      <c r="N41" s="35">
        <v>5253.1165777489368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-1138.6662637151398</v>
      </c>
      <c r="M43" s="83"/>
      <c r="N43" s="10">
        <v>-1105.4256447381201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4302.3114905812208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298.11443897506405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4376.398379509501</v>
      </c>
      <c r="N49" s="29">
        <v>201.01233286199999</v>
      </c>
      <c r="P49" s="36"/>
    </row>
    <row r="50" spans="1:16" x14ac:dyDescent="0.25">
      <c r="C50" s="24"/>
      <c r="H50" s="14"/>
      <c r="I50" s="8" t="s">
        <v>29</v>
      </c>
      <c r="L50" s="37">
        <v>10012350.445</v>
      </c>
      <c r="N50" s="37">
        <v>459728.56900000002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3687.8350633134469</v>
      </c>
      <c r="N52" s="29">
        <v>10903.518557485748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173.0665632203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483.94722721535703</v>
      </c>
      <c r="N55" s="10">
        <v>229.65382037184699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517.884387858276</v>
      </c>
      <c r="M56" s="34"/>
      <c r="N56" s="33">
        <v>191.75687308133701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3203.8878360980902</v>
      </c>
      <c r="N57" s="10">
        <v>10500.7981738936</v>
      </c>
    </row>
    <row r="58" spans="1:16" s="44" customFormat="1" ht="15.75" customHeight="1" x14ac:dyDescent="0.2">
      <c r="G58" s="42" t="s">
        <v>32</v>
      </c>
      <c r="L58" s="33">
        <v>2421.6923728980901</v>
      </c>
      <c r="M58" s="45"/>
      <c r="N58" s="33">
        <v>10400.653713025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238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-249.84771633898032</v>
      </c>
      <c r="M68" s="47"/>
      <c r="N68" s="29">
        <v>-22251.569372565904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-67.5</v>
      </c>
      <c r="M70" s="47"/>
      <c r="N70" s="10">
        <v>-6837.3246427890508</v>
      </c>
    </row>
    <row r="71" spans="1:14" x14ac:dyDescent="0.25">
      <c r="I71" s="13"/>
      <c r="J71" s="49" t="s">
        <v>39</v>
      </c>
      <c r="K71" s="49"/>
      <c r="L71" s="10">
        <v>-1.1188456944442999</v>
      </c>
      <c r="M71" s="47"/>
      <c r="N71" s="10">
        <v>-3655.6173900958506</v>
      </c>
    </row>
    <row r="72" spans="1:14" x14ac:dyDescent="0.25">
      <c r="I72" s="13"/>
      <c r="J72" s="48" t="s">
        <v>40</v>
      </c>
      <c r="K72" s="48"/>
      <c r="L72" s="10">
        <v>-181.22887064453602</v>
      </c>
      <c r="M72" s="47"/>
      <c r="N72" s="10">
        <v>-11758.627339681001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-6878.7914727236994</v>
      </c>
      <c r="M75" s="47"/>
      <c r="N75" s="29">
        <v>-5934.2531587657686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-10754.342853057351</v>
      </c>
      <c r="M77" s="50"/>
      <c r="N77" s="29">
        <v>-6117.5690529576132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-3030.5664151937704</v>
      </c>
      <c r="M79" s="47"/>
      <c r="N79" s="10">
        <v>-995.83694224252292</v>
      </c>
    </row>
    <row r="80" spans="1:14" x14ac:dyDescent="0.25">
      <c r="B80" s="8"/>
      <c r="I80" s="13"/>
      <c r="J80" s="49" t="s">
        <v>39</v>
      </c>
      <c r="K80" s="49"/>
      <c r="L80" s="10">
        <v>-1085.8115675224901</v>
      </c>
      <c r="M80" s="47"/>
      <c r="N80" s="10">
        <v>-1605.9895145948401</v>
      </c>
    </row>
    <row r="81" spans="2:14" x14ac:dyDescent="0.25">
      <c r="B81" s="8"/>
      <c r="I81" s="13"/>
      <c r="J81" s="48" t="s">
        <v>40</v>
      </c>
      <c r="K81" s="48"/>
      <c r="L81" s="10">
        <v>-6637.9648703410903</v>
      </c>
      <c r="M81" s="47"/>
      <c r="N81" s="10">
        <v>-3515.7425961202498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3875.5513803336503</v>
      </c>
      <c r="M83" s="47"/>
      <c r="N83" s="29">
        <v>183.315894191844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618.53282000000002</v>
      </c>
      <c r="M85" s="47"/>
      <c r="N85" s="10">
        <v>183.315894191844</v>
      </c>
    </row>
    <row r="86" spans="2:14" x14ac:dyDescent="0.25">
      <c r="B86" s="8"/>
      <c r="I86" s="13"/>
      <c r="J86" s="49" t="s">
        <v>39</v>
      </c>
      <c r="K86" s="49"/>
      <c r="L86" s="10">
        <v>607.15037339999992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2649.8681869336501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-6731.5041365675934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-6731.5041365675934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-4488.2345989486603</v>
      </c>
      <c r="N91" s="10">
        <v>0</v>
      </c>
    </row>
    <row r="92" spans="2:14" x14ac:dyDescent="0.25">
      <c r="B92" s="8"/>
      <c r="J92" s="49" t="s">
        <v>39</v>
      </c>
      <c r="L92" s="10">
        <v>-1527.5269255764499</v>
      </c>
      <c r="N92" s="10">
        <v>0</v>
      </c>
    </row>
    <row r="93" spans="2:14" x14ac:dyDescent="0.25">
      <c r="B93" s="8"/>
      <c r="J93" s="48" t="s">
        <v>40</v>
      </c>
      <c r="L93" s="10">
        <v>-715.74261204248296</v>
      </c>
      <c r="N93" s="10">
        <v>0</v>
      </c>
    </row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-13860.143325630273</v>
      </c>
      <c r="M99" s="19"/>
      <c r="N99" s="19">
        <v>-28185.822531331673</v>
      </c>
    </row>
    <row r="100" spans="1:14" ht="57.75" customHeight="1" x14ac:dyDescent="0.25">
      <c r="B100" s="20" t="s">
        <v>82</v>
      </c>
      <c r="L100" s="29">
        <v>-29010.457256978432</v>
      </c>
      <c r="M100" s="52"/>
      <c r="N100" s="29">
        <v>-31717.064591803402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238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-351.13200000000001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-351.13200000000001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238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6656.7745475745805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3297.9590412791304</v>
      </c>
      <c r="M155" s="52"/>
      <c r="N155" s="62">
        <v>10854.873019394799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483.94722721535317</v>
      </c>
      <c r="M157" s="52"/>
      <c r="N157" s="61">
        <v>229.65382037187172</v>
      </c>
    </row>
    <row r="158" spans="1:17" x14ac:dyDescent="0.25">
      <c r="I158" s="8" t="s">
        <v>66</v>
      </c>
      <c r="J158" s="44"/>
      <c r="K158" s="44"/>
      <c r="L158" s="41">
        <v>-4.4961806031098996</v>
      </c>
      <c r="N158" s="41">
        <v>184.291250394928</v>
      </c>
    </row>
    <row r="159" spans="1:17" x14ac:dyDescent="0.25">
      <c r="I159" s="8" t="s">
        <v>67</v>
      </c>
      <c r="J159" s="44"/>
      <c r="K159" s="44"/>
      <c r="L159" s="41">
        <v>458.79448972649686</v>
      </c>
      <c r="N159" s="41">
        <v>82.311105896031705</v>
      </c>
    </row>
    <row r="160" spans="1:17" x14ac:dyDescent="0.25">
      <c r="I160" s="8" t="s">
        <v>68</v>
      </c>
      <c r="J160" s="44"/>
      <c r="K160" s="44"/>
      <c r="L160" s="41">
        <v>29.648918091966202</v>
      </c>
      <c r="N160" s="41">
        <v>-36.948535919088002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239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48470.24582306845</v>
      </c>
      <c r="N8" s="23">
        <v>32150.98753349304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35647.909144583689</v>
      </c>
      <c r="N10" s="29">
        <v>21173.42632047084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34348.803011104988</v>
      </c>
      <c r="N12" s="19">
        <v>11867.699653257803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28828.114296549549</v>
      </c>
      <c r="M14" s="21"/>
      <c r="N14" s="19">
        <v>11645.20480417701</v>
      </c>
    </row>
    <row r="15" spans="1:15" ht="15" customHeight="1" x14ac:dyDescent="0.25">
      <c r="D15" s="30" t="s">
        <v>12</v>
      </c>
      <c r="E15" s="31" t="s">
        <v>13</v>
      </c>
      <c r="L15" s="10">
        <v>28135.947924276697</v>
      </c>
      <c r="N15" s="10">
        <v>11185.974523467301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692.16637227285094</v>
      </c>
      <c r="N19" s="10">
        <v>459.23028070971003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692.16637227285094</v>
      </c>
      <c r="M21" s="34"/>
      <c r="N21" s="33">
        <v>459.23028070971003</v>
      </c>
    </row>
    <row r="22" spans="3:14" ht="21" customHeight="1" x14ac:dyDescent="0.25">
      <c r="D22" s="8" t="s">
        <v>20</v>
      </c>
      <c r="L22" s="19">
        <v>5520.6887145554401</v>
      </c>
      <c r="M22" s="21"/>
      <c r="N22" s="19">
        <v>222.49484908079299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222.49484908079299</v>
      </c>
    </row>
    <row r="24" spans="3:14" ht="15" customHeight="1" x14ac:dyDescent="0.25">
      <c r="D24" s="30" t="s">
        <v>14</v>
      </c>
      <c r="E24" s="8" t="s">
        <v>15</v>
      </c>
      <c r="L24" s="10">
        <v>1786.4675829599801</v>
      </c>
      <c r="N24" s="10">
        <v>0</v>
      </c>
    </row>
    <row r="25" spans="3:14" ht="15" customHeight="1" x14ac:dyDescent="0.25">
      <c r="F25" s="32" t="s">
        <v>16</v>
      </c>
      <c r="L25" s="33">
        <v>1786.4675829599801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3734.2211315954601</v>
      </c>
      <c r="N27" s="10">
        <v>0</v>
      </c>
    </row>
    <row r="28" spans="3:14" ht="15" customHeight="1" x14ac:dyDescent="0.25">
      <c r="F28" s="32" t="s">
        <v>16</v>
      </c>
      <c r="L28" s="33">
        <v>1548.3261086498899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2185.89502294557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1299.1061334786991</v>
      </c>
      <c r="M32" s="21"/>
      <c r="N32" s="19">
        <v>9305.7266672130354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221.13286538624703</v>
      </c>
      <c r="N34" s="10">
        <v>9.3520037904653872</v>
      </c>
    </row>
    <row r="35" spans="2:16" x14ac:dyDescent="0.25">
      <c r="D35" s="30" t="s">
        <v>14</v>
      </c>
      <c r="E35" s="8" t="s">
        <v>23</v>
      </c>
      <c r="L35" s="10">
        <v>106.1026066439203</v>
      </c>
      <c r="N35" s="10">
        <v>2237.7129358858415</v>
      </c>
    </row>
    <row r="36" spans="2:16" ht="15.75" customHeight="1" x14ac:dyDescent="0.25">
      <c r="F36" s="32" t="s">
        <v>16</v>
      </c>
      <c r="L36" s="35">
        <v>105.81919119392144</v>
      </c>
      <c r="N36" s="35">
        <v>2237.7129358858415</v>
      </c>
    </row>
    <row r="37" spans="2:16" x14ac:dyDescent="0.25">
      <c r="F37" s="32" t="s">
        <v>17</v>
      </c>
      <c r="L37" s="35">
        <v>0.28341544999885604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1357.3467062794518</v>
      </c>
      <c r="N39" s="10">
        <v>8083.77499265597</v>
      </c>
    </row>
    <row r="40" spans="2:16" x14ac:dyDescent="0.25">
      <c r="F40" s="32" t="s">
        <v>16</v>
      </c>
      <c r="L40" s="35">
        <v>699.54799435994028</v>
      </c>
      <c r="N40" s="35">
        <v>2874.6779779868111</v>
      </c>
    </row>
    <row r="41" spans="2:16" x14ac:dyDescent="0.25">
      <c r="F41" s="32" t="s">
        <v>17</v>
      </c>
      <c r="L41" s="35">
        <v>657.79871191951145</v>
      </c>
      <c r="N41" s="35">
        <v>5209.0970146691579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-385.47604483092005</v>
      </c>
      <c r="M43" s="83"/>
      <c r="N43" s="10">
        <v>-1025.1132651192402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4567.4051549682999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305.260346751101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4149.6186419302503</v>
      </c>
      <c r="N49" s="29">
        <v>190.64924507565004</v>
      </c>
      <c r="P49" s="36"/>
    </row>
    <row r="50" spans="1:16" x14ac:dyDescent="0.25">
      <c r="C50" s="24"/>
      <c r="H50" s="14"/>
      <c r="I50" s="8" t="s">
        <v>29</v>
      </c>
      <c r="L50" s="37">
        <v>10012350.445</v>
      </c>
      <c r="N50" s="37">
        <v>459728.56900000002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3800.0525348351143</v>
      </c>
      <c r="N52" s="29">
        <v>10786.911967946551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367.64395807552501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752.72631303793503</v>
      </c>
      <c r="N55" s="10">
        <v>275.95633459072701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745.09930590568604</v>
      </c>
      <c r="M56" s="34"/>
      <c r="N56" s="33">
        <v>223.67418154333001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3047.3262217971796</v>
      </c>
      <c r="N57" s="10">
        <v>10143.311675280298</v>
      </c>
    </row>
    <row r="58" spans="1:16" s="44" customFormat="1" ht="15.75" customHeight="1" x14ac:dyDescent="0.2">
      <c r="G58" s="42" t="s">
        <v>32</v>
      </c>
      <c r="L58" s="33">
        <v>2505.5428235771801</v>
      </c>
      <c r="M58" s="45"/>
      <c r="N58" s="33">
        <v>10041.3636252529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239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-249.45207511960632</v>
      </c>
      <c r="M68" s="47"/>
      <c r="N68" s="29">
        <v>-22323.56036148153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-0.20753255172760401</v>
      </c>
      <c r="M70" s="47"/>
      <c r="N70" s="10">
        <v>-7073.7684743416921</v>
      </c>
    </row>
    <row r="71" spans="1:14" x14ac:dyDescent="0.25">
      <c r="I71" s="13"/>
      <c r="J71" s="49" t="s">
        <v>39</v>
      </c>
      <c r="K71" s="49"/>
      <c r="L71" s="10">
        <v>-67.822694627580702</v>
      </c>
      <c r="M71" s="47"/>
      <c r="N71" s="10">
        <v>-3886.0721699709402</v>
      </c>
    </row>
    <row r="72" spans="1:14" x14ac:dyDescent="0.25">
      <c r="I72" s="13"/>
      <c r="J72" s="48" t="s">
        <v>40</v>
      </c>
      <c r="K72" s="48"/>
      <c r="L72" s="10">
        <v>-181.42184794029802</v>
      </c>
      <c r="M72" s="47"/>
      <c r="N72" s="10">
        <v>-11363.7197171689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-6378.8790132452405</v>
      </c>
      <c r="M75" s="47"/>
      <c r="N75" s="29">
        <v>-5657.3485545797566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-10316.65631675564</v>
      </c>
      <c r="M77" s="50"/>
      <c r="N77" s="29">
        <v>-6013.3000528586008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-1532.1888919849903</v>
      </c>
      <c r="M79" s="47"/>
      <c r="N79" s="10">
        <v>-1203.81469362902</v>
      </c>
    </row>
    <row r="80" spans="1:14" x14ac:dyDescent="0.25">
      <c r="B80" s="8"/>
      <c r="I80" s="13"/>
      <c r="J80" s="49" t="s">
        <v>39</v>
      </c>
      <c r="K80" s="49"/>
      <c r="L80" s="10">
        <v>-3553.3850569994802</v>
      </c>
      <c r="M80" s="47"/>
      <c r="N80" s="10">
        <v>-1251.8741973971</v>
      </c>
    </row>
    <row r="81" spans="2:14" x14ac:dyDescent="0.25">
      <c r="B81" s="8"/>
      <c r="I81" s="13"/>
      <c r="J81" s="48" t="s">
        <v>40</v>
      </c>
      <c r="K81" s="48"/>
      <c r="L81" s="10">
        <v>-5231.0823677711696</v>
      </c>
      <c r="M81" s="47"/>
      <c r="N81" s="10">
        <v>-3557.6111618324799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3937.7773035103996</v>
      </c>
      <c r="M83" s="47"/>
      <c r="N83" s="29">
        <v>355.95149827884399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452.57857990000002</v>
      </c>
      <c r="M85" s="47"/>
      <c r="N85" s="10">
        <v>355.95149827884399</v>
      </c>
    </row>
    <row r="86" spans="2:14" x14ac:dyDescent="0.25">
      <c r="B86" s="8"/>
      <c r="I86" s="13"/>
      <c r="J86" s="49" t="s">
        <v>39</v>
      </c>
      <c r="K86" s="49"/>
      <c r="L86" s="10">
        <v>745.91918699999997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2739.2795366103996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-5309.5203539709109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-5309.5203539709109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-3401.7449916654305</v>
      </c>
      <c r="N91" s="10">
        <v>0</v>
      </c>
    </row>
    <row r="92" spans="2:14" x14ac:dyDescent="0.25">
      <c r="B92" s="8"/>
      <c r="J92" s="49" t="s">
        <v>39</v>
      </c>
      <c r="L92" s="10">
        <v>-1907.77536230548</v>
      </c>
      <c r="N92" s="10">
        <v>0</v>
      </c>
    </row>
    <row r="93" spans="2:14" x14ac:dyDescent="0.25">
      <c r="B93" s="8"/>
      <c r="J93" s="48" t="s">
        <v>40</v>
      </c>
      <c r="L93" s="10">
        <v>0</v>
      </c>
      <c r="N93" s="10">
        <v>0</v>
      </c>
    </row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-11937.851442335757</v>
      </c>
      <c r="M99" s="19"/>
      <c r="N99" s="19">
        <v>-27980.908916061286</v>
      </c>
    </row>
    <row r="100" spans="1:14" ht="57.75" customHeight="1" x14ac:dyDescent="0.25">
      <c r="B100" s="20" t="s">
        <v>82</v>
      </c>
      <c r="L100" s="29">
        <v>-29358.229098141608</v>
      </c>
      <c r="M100" s="52"/>
      <c r="N100" s="29">
        <v>-31764.408655808798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239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-358.06299999999999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-358.06299999999999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239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5233.5096002577802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3151.6811352870704</v>
      </c>
      <c r="M155" s="52"/>
      <c r="N155" s="62">
        <v>10469.358490260698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752.72631303779474</v>
      </c>
      <c r="M157" s="52"/>
      <c r="N157" s="61">
        <v>275.95633459069853</v>
      </c>
    </row>
    <row r="158" spans="1:17" x14ac:dyDescent="0.25">
      <c r="I158" s="8" t="s">
        <v>66</v>
      </c>
      <c r="J158" s="44"/>
      <c r="K158" s="44"/>
      <c r="L158" s="41">
        <v>39.379942276790594</v>
      </c>
      <c r="N158" s="41">
        <v>239.73060048470703</v>
      </c>
    </row>
    <row r="159" spans="1:17" x14ac:dyDescent="0.25">
      <c r="I159" s="8" t="s">
        <v>67</v>
      </c>
      <c r="J159" s="44"/>
      <c r="K159" s="44"/>
      <c r="L159" s="41">
        <v>681.49966809176419</v>
      </c>
      <c r="N159" s="41">
        <v>62.187620631878509</v>
      </c>
    </row>
    <row r="160" spans="1:17" x14ac:dyDescent="0.25">
      <c r="I160" s="8" t="s">
        <v>68</v>
      </c>
      <c r="J160" s="44"/>
      <c r="K160" s="44"/>
      <c r="L160" s="41">
        <v>31.846702669239896</v>
      </c>
      <c r="N160" s="41">
        <v>-25.961886525886996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240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49856.289883585654</v>
      </c>
      <c r="N8" s="23">
        <v>31357.022086106233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35894.572601257059</v>
      </c>
      <c r="N10" s="29">
        <v>22448.993612721639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34661.726308294434</v>
      </c>
      <c r="N12" s="19">
        <v>12263.098538833479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28296.211224071649</v>
      </c>
      <c r="M14" s="21"/>
      <c r="N14" s="19">
        <v>12128.683586502508</v>
      </c>
    </row>
    <row r="15" spans="1:15" ht="15" customHeight="1" x14ac:dyDescent="0.25">
      <c r="D15" s="30" t="s">
        <v>12</v>
      </c>
      <c r="E15" s="31" t="s">
        <v>13</v>
      </c>
      <c r="L15" s="10">
        <v>27586.8101485466</v>
      </c>
      <c r="N15" s="10">
        <v>11043.313322981699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709.40107552504901</v>
      </c>
      <c r="N19" s="10">
        <v>1085.3702635208099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709.40107552504901</v>
      </c>
      <c r="M21" s="34"/>
      <c r="N21" s="33">
        <v>1085.3702635208099</v>
      </c>
    </row>
    <row r="22" spans="3:14" ht="21" customHeight="1" x14ac:dyDescent="0.25">
      <c r="D22" s="8" t="s">
        <v>20</v>
      </c>
      <c r="L22" s="19">
        <v>6365.5150842227895</v>
      </c>
      <c r="M22" s="21"/>
      <c r="N22" s="19">
        <v>134.41495233096998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134.41495233096998</v>
      </c>
    </row>
    <row r="24" spans="3:14" ht="15" customHeight="1" x14ac:dyDescent="0.25">
      <c r="D24" s="30" t="s">
        <v>14</v>
      </c>
      <c r="E24" s="8" t="s">
        <v>15</v>
      </c>
      <c r="L24" s="10">
        <v>2408.7796111170501</v>
      </c>
      <c r="N24" s="10">
        <v>0</v>
      </c>
    </row>
    <row r="25" spans="3:14" ht="15" customHeight="1" x14ac:dyDescent="0.25">
      <c r="F25" s="32" t="s">
        <v>16</v>
      </c>
      <c r="L25" s="33">
        <v>2408.7796111170501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3956.7354731057399</v>
      </c>
      <c r="N27" s="10">
        <v>0</v>
      </c>
    </row>
    <row r="28" spans="3:14" ht="15" customHeight="1" x14ac:dyDescent="0.25">
      <c r="F28" s="32" t="s">
        <v>16</v>
      </c>
      <c r="L28" s="33">
        <v>1610.9993296228099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2345.7361434829304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1232.8462929626251</v>
      </c>
      <c r="M32" s="21"/>
      <c r="N32" s="19">
        <v>10185.895073888159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232.86938198676341</v>
      </c>
      <c r="N34" s="10">
        <v>12.576789313976173</v>
      </c>
    </row>
    <row r="35" spans="2:16" x14ac:dyDescent="0.25">
      <c r="D35" s="30" t="s">
        <v>14</v>
      </c>
      <c r="E35" s="8" t="s">
        <v>23</v>
      </c>
      <c r="L35" s="10">
        <v>399.81171936859147</v>
      </c>
      <c r="N35" s="10">
        <v>2115.7227215631124</v>
      </c>
    </row>
    <row r="36" spans="2:16" ht="15.75" customHeight="1" x14ac:dyDescent="0.25">
      <c r="F36" s="32" t="s">
        <v>16</v>
      </c>
      <c r="L36" s="35">
        <v>399.70296529859081</v>
      </c>
      <c r="N36" s="35">
        <v>2115.7227215631124</v>
      </c>
    </row>
    <row r="37" spans="2:16" x14ac:dyDescent="0.25">
      <c r="F37" s="32" t="s">
        <v>17</v>
      </c>
      <c r="L37" s="35">
        <v>0.10875407000064899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1061.7228638503523</v>
      </c>
      <c r="N39" s="10">
        <v>8778.0024583184058</v>
      </c>
    </row>
    <row r="40" spans="2:16" x14ac:dyDescent="0.25">
      <c r="F40" s="32" t="s">
        <v>16</v>
      </c>
      <c r="L40" s="35">
        <v>747.43627046881033</v>
      </c>
      <c r="N40" s="35">
        <v>3187.9498240466683</v>
      </c>
    </row>
    <row r="41" spans="2:16" x14ac:dyDescent="0.25">
      <c r="F41" s="32" t="s">
        <v>17</v>
      </c>
      <c r="L41" s="35">
        <v>314.28659338154193</v>
      </c>
      <c r="N41" s="35">
        <v>5590.0526342717385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-461.55767224308198</v>
      </c>
      <c r="M43" s="83"/>
      <c r="N43" s="10">
        <v>-720.40689530733493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5216.2158603780499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306.07052351319197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4362.3810888865</v>
      </c>
      <c r="N49" s="29">
        <v>214.4079207659</v>
      </c>
      <c r="P49" s="36"/>
    </row>
    <row r="50" spans="1:16" x14ac:dyDescent="0.25">
      <c r="C50" s="24"/>
      <c r="H50" s="14"/>
      <c r="I50" s="8" t="s">
        <v>29</v>
      </c>
      <c r="L50" s="37">
        <v>10012350.445</v>
      </c>
      <c r="N50" s="37">
        <v>491667.65299999999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4077.0498095508606</v>
      </c>
      <c r="N52" s="29">
        <v>8693.620552618695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188.40858079040001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989.93935533588001</v>
      </c>
      <c r="N55" s="10">
        <v>303.682695157095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953.59895310267802</v>
      </c>
      <c r="M56" s="34"/>
      <c r="N56" s="33">
        <v>261.24284218808498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3087.1104542149801</v>
      </c>
      <c r="N57" s="10">
        <v>8201.5292766711991</v>
      </c>
    </row>
    <row r="58" spans="1:16" s="44" customFormat="1" ht="15.75" customHeight="1" x14ac:dyDescent="0.2">
      <c r="G58" s="42" t="s">
        <v>32</v>
      </c>
      <c r="L58" s="33">
        <v>2127.9150059849803</v>
      </c>
      <c r="M58" s="45"/>
      <c r="N58" s="33">
        <v>8095.1098552753001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240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-250.21433307944216</v>
      </c>
      <c r="M68" s="47"/>
      <c r="N68" s="29">
        <v>-21864.217072654992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-2.8450785103484497</v>
      </c>
      <c r="M70" s="47"/>
      <c r="N70" s="10">
        <v>-5720.6808430785368</v>
      </c>
    </row>
    <row r="71" spans="1:14" x14ac:dyDescent="0.25">
      <c r="I71" s="13"/>
      <c r="J71" s="49" t="s">
        <v>39</v>
      </c>
      <c r="K71" s="49"/>
      <c r="L71" s="10">
        <v>-67.713253377335704</v>
      </c>
      <c r="M71" s="47"/>
      <c r="N71" s="10">
        <v>-4464.5020766049502</v>
      </c>
    </row>
    <row r="72" spans="1:14" x14ac:dyDescent="0.25">
      <c r="I72" s="13"/>
      <c r="J72" s="48" t="s">
        <v>40</v>
      </c>
      <c r="K72" s="48"/>
      <c r="L72" s="10">
        <v>-179.65600119175801</v>
      </c>
      <c r="M72" s="47"/>
      <c r="N72" s="10">
        <v>-11679.034152971502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-6602.5631483591087</v>
      </c>
      <c r="M75" s="47"/>
      <c r="N75" s="29">
        <v>-4848.2062096957488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-11103.965879317135</v>
      </c>
      <c r="M77" s="50"/>
      <c r="N77" s="29">
        <v>-4937.6986433860802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-905.78564227633592</v>
      </c>
      <c r="M79" s="47"/>
      <c r="N79" s="10">
        <v>-1988.9404359225603</v>
      </c>
    </row>
    <row r="80" spans="1:14" x14ac:dyDescent="0.25">
      <c r="B80" s="8"/>
      <c r="I80" s="13"/>
      <c r="J80" s="49" t="s">
        <v>39</v>
      </c>
      <c r="K80" s="49"/>
      <c r="L80" s="10">
        <v>-4552.1809011731702</v>
      </c>
      <c r="M80" s="47"/>
      <c r="N80" s="10">
        <v>-482.42829207386006</v>
      </c>
    </row>
    <row r="81" spans="2:14" x14ac:dyDescent="0.25">
      <c r="B81" s="8"/>
      <c r="I81" s="13"/>
      <c r="J81" s="48" t="s">
        <v>40</v>
      </c>
      <c r="K81" s="48"/>
      <c r="L81" s="10">
        <v>-5645.9993358676293</v>
      </c>
      <c r="M81" s="47"/>
      <c r="N81" s="10">
        <v>-2466.3299153896601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4501.402730958026</v>
      </c>
      <c r="M83" s="47"/>
      <c r="N83" s="29">
        <v>89.492433690330301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719.39074440977595</v>
      </c>
      <c r="M85" s="47"/>
      <c r="N85" s="10">
        <v>89.492433690330301</v>
      </c>
    </row>
    <row r="86" spans="2:14" x14ac:dyDescent="0.25">
      <c r="B86" s="8"/>
      <c r="I86" s="13"/>
      <c r="J86" s="49" t="s">
        <v>39</v>
      </c>
      <c r="K86" s="49"/>
      <c r="L86" s="10">
        <v>896.54029700000001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2885.4716895482497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-6116.38142261135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-6116.38142261135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-3860.75096290393</v>
      </c>
      <c r="N91" s="10">
        <v>0</v>
      </c>
    </row>
    <row r="92" spans="2:14" x14ac:dyDescent="0.25">
      <c r="B92" s="8"/>
      <c r="J92" s="49" t="s">
        <v>39</v>
      </c>
      <c r="L92" s="10">
        <v>-1996.08928132598</v>
      </c>
      <c r="N92" s="10">
        <v>0</v>
      </c>
    </row>
    <row r="93" spans="2:14" x14ac:dyDescent="0.25">
      <c r="B93" s="8"/>
      <c r="J93" s="48" t="s">
        <v>40</v>
      </c>
      <c r="L93" s="10">
        <v>-259.54117838144003</v>
      </c>
      <c r="N93" s="10">
        <v>0</v>
      </c>
    </row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-12969.1589040499</v>
      </c>
      <c r="M99" s="19"/>
      <c r="N99" s="19">
        <v>-26712.423282350737</v>
      </c>
    </row>
    <row r="100" spans="1:14" ht="57.75" customHeight="1" x14ac:dyDescent="0.25">
      <c r="B100" s="20" t="s">
        <v>82</v>
      </c>
      <c r="L100" s="29">
        <v>-30025.586144746718</v>
      </c>
      <c r="M100" s="52"/>
      <c r="N100" s="29">
        <v>-30940.992175123258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240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-374.39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-374.39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240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6031.6266111282903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3191.3141295323303</v>
      </c>
      <c r="M155" s="52"/>
      <c r="N155" s="62">
        <v>8443.1871595070406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989.93935533569459</v>
      </c>
      <c r="M157" s="52"/>
      <c r="N157" s="61">
        <v>303.68269515707703</v>
      </c>
    </row>
    <row r="158" spans="1:17" x14ac:dyDescent="0.25">
      <c r="I158" s="8" t="s">
        <v>66</v>
      </c>
      <c r="J158" s="44"/>
      <c r="K158" s="44"/>
      <c r="L158" s="41">
        <v>63.138501021465203</v>
      </c>
      <c r="N158" s="41">
        <v>142.69555831401101</v>
      </c>
    </row>
    <row r="159" spans="1:17" x14ac:dyDescent="0.25">
      <c r="I159" s="8" t="s">
        <v>67</v>
      </c>
      <c r="J159" s="44"/>
      <c r="K159" s="44"/>
      <c r="L159" s="41">
        <v>911.30072278305397</v>
      </c>
      <c r="N159" s="41">
        <v>173.9927784995559</v>
      </c>
    </row>
    <row r="160" spans="1:17" x14ac:dyDescent="0.25">
      <c r="I160" s="8" t="s">
        <v>68</v>
      </c>
      <c r="J160" s="44"/>
      <c r="K160" s="44"/>
      <c r="L160" s="41">
        <v>15.5001315311754</v>
      </c>
      <c r="N160" s="41">
        <v>-13.0056416564899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241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11916.145318042654</v>
      </c>
      <c r="M8" s="41"/>
      <c r="N8" s="41">
        <v>6069.3030223221904</v>
      </c>
    </row>
    <row r="9" spans="1:15" x14ac:dyDescent="0.25">
      <c r="C9" s="7"/>
      <c r="J9" s="76" t="s">
        <v>101</v>
      </c>
      <c r="K9" s="13"/>
      <c r="L9" s="41">
        <v>21427.246567520524</v>
      </c>
      <c r="M9" s="41"/>
      <c r="N9" s="41">
        <v>19600.114620814715</v>
      </c>
    </row>
    <row r="10" spans="1:15" x14ac:dyDescent="0.25">
      <c r="C10" s="7"/>
      <c r="J10" s="8" t="s">
        <v>102</v>
      </c>
      <c r="K10" s="13"/>
      <c r="L10" s="41">
        <v>4826.9081995980532</v>
      </c>
      <c r="M10" s="41"/>
      <c r="N10" s="41">
        <v>2498.2602426715266</v>
      </c>
    </row>
    <row r="11" spans="1:15" x14ac:dyDescent="0.25">
      <c r="C11" s="7"/>
      <c r="J11" s="8" t="s">
        <v>103</v>
      </c>
      <c r="K11" s="13"/>
      <c r="L11" s="41">
        <v>8.1925650213904202</v>
      </c>
      <c r="M11" s="41"/>
      <c r="N11" s="41">
        <v>1275.9727794932571</v>
      </c>
    </row>
    <row r="12" spans="1:15" x14ac:dyDescent="0.25">
      <c r="C12" s="7"/>
      <c r="J12" s="13" t="s">
        <v>104</v>
      </c>
      <c r="K12" s="13"/>
      <c r="L12" s="10">
        <v>5531.2117239680374</v>
      </c>
      <c r="M12" s="13"/>
    </row>
    <row r="13" spans="1:15" x14ac:dyDescent="0.25">
      <c r="C13" s="7"/>
      <c r="J13" s="8" t="s">
        <v>105</v>
      </c>
      <c r="L13" s="10">
        <v>4281.3651043574991</v>
      </c>
      <c r="N13" s="10">
        <v>210.37270169249999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47991.069478508158</v>
      </c>
      <c r="M15" s="61"/>
      <c r="N15" s="62">
        <v>29654.023366994192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-7241.06618847974</v>
      </c>
      <c r="M19" s="41"/>
      <c r="N19" s="41">
        <v>-6049.1384902635946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-16748.953645740934</v>
      </c>
      <c r="M20" s="41"/>
      <c r="N20" s="41">
        <v>-19514.100214445421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-2491.3711449242892</v>
      </c>
      <c r="M21" s="41"/>
      <c r="N21" s="41">
        <v>-2495.4769700785218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-7.1761886225780396</v>
      </c>
      <c r="M22" s="41"/>
      <c r="N22" s="41">
        <v>-1274.6278924480114</v>
      </c>
    </row>
    <row r="23" spans="3:14" x14ac:dyDescent="0.25">
      <c r="I23" s="43"/>
      <c r="J23" s="8" t="s">
        <v>104</v>
      </c>
      <c r="L23" s="10">
        <v>-2893.0917671229149</v>
      </c>
    </row>
    <row r="24" spans="3:14" x14ac:dyDescent="0.25">
      <c r="I24" s="43"/>
      <c r="J24" s="13" t="s">
        <v>105</v>
      </c>
      <c r="K24" s="13"/>
      <c r="M24" s="13"/>
      <c r="N24" s="41">
        <v>-210.37270169249999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-29381.658934890456</v>
      </c>
      <c r="M26" s="61"/>
      <c r="N26" s="62">
        <v>-29543.716268928049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241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48773.810818071259</v>
      </c>
      <c r="N8" s="23">
        <v>30025.766871414467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34932.478385736867</v>
      </c>
      <c r="N10" s="29">
        <v>21970.924743840082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34681.729582870896</v>
      </c>
      <c r="N12" s="19">
        <v>11237.40723597985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30106.095926688169</v>
      </c>
      <c r="M14" s="21"/>
      <c r="N14" s="19">
        <v>11237.40723597985</v>
      </c>
    </row>
    <row r="15" spans="1:15" ht="15" customHeight="1" x14ac:dyDescent="0.25">
      <c r="D15" s="30" t="s">
        <v>12</v>
      </c>
      <c r="E15" s="31" t="s">
        <v>13</v>
      </c>
      <c r="L15" s="10">
        <v>29441.404653974201</v>
      </c>
      <c r="N15" s="10">
        <v>10219.680553855302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664.69127271396599</v>
      </c>
      <c r="N19" s="10">
        <v>1017.7266821245499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664.69127271396599</v>
      </c>
      <c r="M21" s="34"/>
      <c r="N21" s="33">
        <v>1017.7266821245499</v>
      </c>
    </row>
    <row r="22" spans="3:14" ht="21" customHeight="1" x14ac:dyDescent="0.25">
      <c r="D22" s="8" t="s">
        <v>20</v>
      </c>
      <c r="L22" s="19">
        <v>4575.6336561827293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1651.5398023555601</v>
      </c>
      <c r="N24" s="10">
        <v>0</v>
      </c>
    </row>
    <row r="25" spans="3:14" ht="15" customHeight="1" x14ac:dyDescent="0.25">
      <c r="F25" s="32" t="s">
        <v>16</v>
      </c>
      <c r="L25" s="33">
        <v>1651.5398023555601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2924.0938538271698</v>
      </c>
      <c r="N27" s="10">
        <v>0</v>
      </c>
    </row>
    <row r="28" spans="3:14" ht="15" customHeight="1" x14ac:dyDescent="0.25">
      <c r="F28" s="32" t="s">
        <v>16</v>
      </c>
      <c r="L28" s="33">
        <v>1358.7906204996698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1565.3032333275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250.74880286597264</v>
      </c>
      <c r="M32" s="21"/>
      <c r="N32" s="19">
        <v>10733.517507860228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199.72423989447984</v>
      </c>
      <c r="N34" s="10">
        <v>12.878307487613164</v>
      </c>
    </row>
    <row r="35" spans="2:16" x14ac:dyDescent="0.25">
      <c r="D35" s="30" t="s">
        <v>14</v>
      </c>
      <c r="E35" s="8" t="s">
        <v>23</v>
      </c>
      <c r="L35" s="10">
        <v>2.9186990664796055</v>
      </c>
      <c r="N35" s="10">
        <v>1923.0049015746652</v>
      </c>
    </row>
    <row r="36" spans="2:16" ht="15.75" customHeight="1" x14ac:dyDescent="0.25">
      <c r="F36" s="32" t="s">
        <v>16</v>
      </c>
      <c r="L36" s="35">
        <v>2.9026443064784231</v>
      </c>
      <c r="N36" s="35">
        <v>1923.0049015746652</v>
      </c>
    </row>
    <row r="37" spans="2:16" x14ac:dyDescent="0.25">
      <c r="F37" s="32" t="s">
        <v>17</v>
      </c>
      <c r="L37" s="35">
        <v>1.6054760001182597E-2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597.6102064268282</v>
      </c>
      <c r="N39" s="10">
        <v>9352.3421122265281</v>
      </c>
    </row>
    <row r="40" spans="2:16" x14ac:dyDescent="0.25">
      <c r="F40" s="32" t="s">
        <v>16</v>
      </c>
      <c r="L40" s="35">
        <v>247.46091527315488</v>
      </c>
      <c r="N40" s="35">
        <v>3575.9521132406235</v>
      </c>
    </row>
    <row r="41" spans="2:16" x14ac:dyDescent="0.25">
      <c r="F41" s="32" t="s">
        <v>17</v>
      </c>
      <c r="L41" s="35">
        <v>350.14929115367323</v>
      </c>
      <c r="N41" s="35">
        <v>5776.3899989859037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-549.50434252181492</v>
      </c>
      <c r="M43" s="83"/>
      <c r="N43" s="10">
        <v>-554.70781342858004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5198.3914939436854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332.82023002435199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4281.3651043574991</v>
      </c>
      <c r="N49" s="29">
        <v>210.37270169249999</v>
      </c>
      <c r="P49" s="36"/>
    </row>
    <row r="50" spans="1:16" x14ac:dyDescent="0.25">
      <c r="C50" s="24"/>
      <c r="H50" s="14"/>
      <c r="I50" s="8" t="s">
        <v>29</v>
      </c>
      <c r="L50" s="37">
        <v>10014889.132999999</v>
      </c>
      <c r="N50" s="37">
        <v>491667.65299999999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4028.7556040088512</v>
      </c>
      <c r="N52" s="29">
        <v>7844.4694258818863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1400.3512076337922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782.74133956312107</v>
      </c>
      <c r="N55" s="10">
        <v>371.74350442028395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740.39148231363697</v>
      </c>
      <c r="M56" s="34"/>
      <c r="N56" s="33">
        <v>332.74249301576197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3246.0142644457301</v>
      </c>
      <c r="N57" s="10">
        <v>6072.3747138278104</v>
      </c>
    </row>
    <row r="58" spans="1:16" s="44" customFormat="1" ht="15.75" customHeight="1" x14ac:dyDescent="0.2">
      <c r="G58" s="42" t="s">
        <v>32</v>
      </c>
      <c r="L58" s="33">
        <v>2450.6905241857298</v>
      </c>
      <c r="M58" s="45"/>
      <c r="N58" s="33">
        <v>5965.4179931867802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-252.58646183774053</v>
      </c>
      <c r="M68" s="47"/>
      <c r="N68" s="29">
        <v>-21085.279650385415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-2.07787041044871</v>
      </c>
      <c r="M70" s="47"/>
      <c r="N70" s="10">
        <v>-6273.5009512500146</v>
      </c>
    </row>
    <row r="71" spans="1:14" x14ac:dyDescent="0.25">
      <c r="I71" s="13"/>
      <c r="J71" s="49" t="s">
        <v>39</v>
      </c>
      <c r="K71" s="49"/>
      <c r="L71" s="10">
        <v>-2.5248129412807896</v>
      </c>
      <c r="M71" s="47"/>
      <c r="N71" s="10">
        <v>-4211.1239845627997</v>
      </c>
    </row>
    <row r="72" spans="1:14" x14ac:dyDescent="0.25">
      <c r="I72" s="13"/>
      <c r="J72" s="48" t="s">
        <v>40</v>
      </c>
      <c r="K72" s="48"/>
      <c r="L72" s="10">
        <v>-247.98377848601103</v>
      </c>
      <c r="M72" s="47"/>
      <c r="N72" s="10">
        <v>-10600.6547145726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-6329.5195169686394</v>
      </c>
      <c r="M75" s="47"/>
      <c r="N75" s="29">
        <v>-4211.4242683403372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-11984.97363972743</v>
      </c>
      <c r="M77" s="50"/>
      <c r="N77" s="29">
        <v>-4219.6194514734034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-2028.1934802133101</v>
      </c>
      <c r="M79" s="47"/>
      <c r="N79" s="10">
        <v>-677.81591522643305</v>
      </c>
    </row>
    <row r="80" spans="1:14" x14ac:dyDescent="0.25">
      <c r="B80" s="8"/>
      <c r="I80" s="13"/>
      <c r="J80" s="49" t="s">
        <v>39</v>
      </c>
      <c r="K80" s="49"/>
      <c r="L80" s="10">
        <v>-2049.0974578329901</v>
      </c>
      <c r="M80" s="47"/>
      <c r="N80" s="10">
        <v>-1824.9290672659699</v>
      </c>
    </row>
    <row r="81" spans="2:14" x14ac:dyDescent="0.25">
      <c r="B81" s="8"/>
      <c r="I81" s="13"/>
      <c r="J81" s="48" t="s">
        <v>40</v>
      </c>
      <c r="K81" s="48"/>
      <c r="L81" s="10">
        <v>-7907.6827016811303</v>
      </c>
      <c r="M81" s="47"/>
      <c r="N81" s="10">
        <v>-1716.8744689810003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5655.4541227587906</v>
      </c>
      <c r="M83" s="47"/>
      <c r="N83" s="29">
        <v>8.1951831330661413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1946.8042827613601</v>
      </c>
      <c r="M85" s="47"/>
      <c r="N85" s="10">
        <v>8.1951831330661413</v>
      </c>
    </row>
    <row r="86" spans="2:14" x14ac:dyDescent="0.25">
      <c r="B86" s="8"/>
      <c r="I86" s="13"/>
      <c r="J86" s="49" t="s">
        <v>39</v>
      </c>
      <c r="K86" s="49"/>
      <c r="L86" s="10">
        <v>769.40364330000011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2939.2461966974306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-5640.2866936992932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-5640.2866936992932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-3470.7175182515498</v>
      </c>
      <c r="N91" s="10">
        <v>0</v>
      </c>
    </row>
    <row r="92" spans="2:14" x14ac:dyDescent="0.25">
      <c r="B92" s="8"/>
      <c r="J92" s="49" t="s">
        <v>39</v>
      </c>
      <c r="L92" s="10">
        <v>-1494.2968715791199</v>
      </c>
      <c r="N92" s="10">
        <v>0</v>
      </c>
    </row>
    <row r="93" spans="2:14" x14ac:dyDescent="0.25">
      <c r="B93" s="8"/>
      <c r="J93" s="48" t="s">
        <v>40</v>
      </c>
      <c r="L93" s="10">
        <v>-675.27230386862402</v>
      </c>
      <c r="N93" s="10">
        <v>0</v>
      </c>
    </row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-12222.392672505672</v>
      </c>
      <c r="M99" s="19"/>
      <c r="N99" s="19">
        <v>-25296.703918725751</v>
      </c>
    </row>
    <row r="100" spans="1:14" ht="57.75" customHeight="1" x14ac:dyDescent="0.25">
      <c r="B100" s="20" t="s">
        <v>82</v>
      </c>
      <c r="L100" s="29">
        <v>-29381.658934890467</v>
      </c>
      <c r="M100" s="52"/>
      <c r="N100" s="29">
        <v>-29543.716268928049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241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-376.971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-376.971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241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5547.7261981421407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3309.8331364437299</v>
      </c>
      <c r="M155" s="52"/>
      <c r="N155" s="62">
        <v>6235.7186725582997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782.74133956321953</v>
      </c>
      <c r="M157" s="52"/>
      <c r="N157" s="61">
        <v>371.7435044202972</v>
      </c>
    </row>
    <row r="158" spans="1:17" x14ac:dyDescent="0.25">
      <c r="I158" s="8" t="s">
        <v>66</v>
      </c>
      <c r="J158" s="44"/>
      <c r="K158" s="44"/>
      <c r="L158" s="41">
        <v>-4.3001008796482196</v>
      </c>
      <c r="N158" s="41">
        <v>66.589192910946196</v>
      </c>
    </row>
    <row r="159" spans="1:17" x14ac:dyDescent="0.25">
      <c r="I159" s="8" t="s">
        <v>67</v>
      </c>
      <c r="J159" s="44"/>
      <c r="K159" s="44"/>
      <c r="L159" s="41">
        <v>799.52526717741</v>
      </c>
      <c r="N159" s="41">
        <v>227.20792439694597</v>
      </c>
    </row>
    <row r="160" spans="1:17" x14ac:dyDescent="0.25">
      <c r="I160" s="8" t="s">
        <v>68</v>
      </c>
      <c r="J160" s="44"/>
      <c r="K160" s="44"/>
      <c r="L160" s="41">
        <v>-12.483826734542301</v>
      </c>
      <c r="N160" s="41">
        <v>77.946387112405006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11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242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50221.667575167878</v>
      </c>
      <c r="N8" s="23">
        <v>28744.89829128253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35387.943420667216</v>
      </c>
      <c r="N10" s="29">
        <v>20190.281977488296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34772.02355847272</v>
      </c>
      <c r="N12" s="19">
        <v>10174.821759514571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30527.373496626027</v>
      </c>
      <c r="M14" s="21"/>
      <c r="N14" s="19">
        <v>10174.821759514571</v>
      </c>
    </row>
    <row r="15" spans="1:15" ht="15" customHeight="1" x14ac:dyDescent="0.25">
      <c r="D15" s="30" t="s">
        <v>12</v>
      </c>
      <c r="E15" s="31" t="s">
        <v>13</v>
      </c>
      <c r="L15" s="10">
        <v>29840.896705385097</v>
      </c>
      <c r="N15" s="10">
        <v>9479.7278045552303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686.47679124092792</v>
      </c>
      <c r="N19" s="10">
        <v>695.09395495933893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686.47679124092792</v>
      </c>
      <c r="M21" s="34"/>
      <c r="N21" s="33">
        <v>695.09395495933893</v>
      </c>
    </row>
    <row r="22" spans="3:14" ht="21" customHeight="1" x14ac:dyDescent="0.25">
      <c r="D22" s="8" t="s">
        <v>20</v>
      </c>
      <c r="L22" s="19">
        <v>4244.6500618466916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1541.1662879426999</v>
      </c>
      <c r="N24" s="10">
        <v>0</v>
      </c>
    </row>
    <row r="25" spans="3:14" ht="15" customHeight="1" x14ac:dyDescent="0.25">
      <c r="F25" s="32" t="s">
        <v>16</v>
      </c>
      <c r="L25" s="33">
        <v>1541.1662879426999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2703.4837739039922</v>
      </c>
      <c r="N27" s="10">
        <v>0</v>
      </c>
    </row>
    <row r="28" spans="3:14" ht="15" customHeight="1" x14ac:dyDescent="0.25">
      <c r="F28" s="32" t="s">
        <v>16</v>
      </c>
      <c r="L28" s="33">
        <v>912.54799564318193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1790.9357782608104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615.91986219449825</v>
      </c>
      <c r="M32" s="21"/>
      <c r="N32" s="19">
        <v>10015.460217973727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206.21991728168416</v>
      </c>
      <c r="N34" s="10">
        <v>18.53310986453473</v>
      </c>
    </row>
    <row r="35" spans="2:16" x14ac:dyDescent="0.25">
      <c r="D35" s="30" t="s">
        <v>14</v>
      </c>
      <c r="E35" s="8" t="s">
        <v>23</v>
      </c>
      <c r="L35" s="10">
        <v>506.41035333589684</v>
      </c>
      <c r="N35" s="10">
        <v>1854.5052566708416</v>
      </c>
    </row>
    <row r="36" spans="2:16" ht="15.75" customHeight="1" x14ac:dyDescent="0.25">
      <c r="F36" s="32" t="s">
        <v>16</v>
      </c>
      <c r="L36" s="35">
        <v>506.24598693589724</v>
      </c>
      <c r="N36" s="35">
        <v>1854.5052566708416</v>
      </c>
    </row>
    <row r="37" spans="2:16" x14ac:dyDescent="0.25">
      <c r="F37" s="32" t="s">
        <v>17</v>
      </c>
      <c r="L37" s="35">
        <v>0.164366399999619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309.97987635108717</v>
      </c>
      <c r="N39" s="10">
        <v>9629.4365457284584</v>
      </c>
    </row>
    <row r="40" spans="2:16" x14ac:dyDescent="0.25">
      <c r="F40" s="32" t="s">
        <v>16</v>
      </c>
      <c r="L40" s="35">
        <v>300.16517409419578</v>
      </c>
      <c r="N40" s="35">
        <v>3812.1990869814072</v>
      </c>
    </row>
    <row r="41" spans="2:16" x14ac:dyDescent="0.25">
      <c r="F41" s="32" t="s">
        <v>17</v>
      </c>
      <c r="L41" s="35">
        <v>9.8147022568913886</v>
      </c>
      <c r="N41" s="35">
        <v>5817.2374587470504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-406.69028477416998</v>
      </c>
      <c r="M43" s="83"/>
      <c r="N43" s="10">
        <v>-1487.0146942901079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5276.5801434205596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337.48155927206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4365.8627668540494</v>
      </c>
      <c r="N49" s="29">
        <v>214.28489579415003</v>
      </c>
      <c r="P49" s="36"/>
    </row>
    <row r="50" spans="1:16" x14ac:dyDescent="0.25">
      <c r="C50" s="24"/>
      <c r="H50" s="14"/>
      <c r="I50" s="8" t="s">
        <v>29</v>
      </c>
      <c r="L50" s="37">
        <v>10026094.309</v>
      </c>
      <c r="N50" s="37">
        <v>491667.65299999999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4853.7996849539986</v>
      </c>
      <c r="N52" s="29">
        <v>8340.3314180000816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271.05240219912298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937.53407486789797</v>
      </c>
      <c r="N55" s="10">
        <v>569.33059764834888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747.80713328957506</v>
      </c>
      <c r="M56" s="34"/>
      <c r="N56" s="33">
        <v>410.553265625927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3916.2656100861</v>
      </c>
      <c r="N57" s="10">
        <v>7499.9484181526095</v>
      </c>
    </row>
    <row r="58" spans="1:16" s="44" customFormat="1" ht="15.75" customHeight="1" x14ac:dyDescent="0.2">
      <c r="G58" s="42" t="s">
        <v>32</v>
      </c>
      <c r="L58" s="33">
        <v>3177.8224680461003</v>
      </c>
      <c r="M58" s="45"/>
      <c r="N58" s="33">
        <v>7390.9390613371897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-252.68835027620165</v>
      </c>
      <c r="M68" s="47"/>
      <c r="N68" s="29">
        <v>-21506.654494049893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-0.87809980263161913</v>
      </c>
      <c r="M70" s="47"/>
      <c r="N70" s="10">
        <v>-6110.5648703230336</v>
      </c>
    </row>
    <row r="71" spans="1:14" x14ac:dyDescent="0.25">
      <c r="I71" s="13"/>
      <c r="J71" s="49" t="s">
        <v>39</v>
      </c>
      <c r="K71" s="49"/>
      <c r="L71" s="10">
        <v>-4.46334281648799</v>
      </c>
      <c r="M71" s="47"/>
      <c r="N71" s="10">
        <v>-5224.7861646671599</v>
      </c>
    </row>
    <row r="72" spans="1:14" x14ac:dyDescent="0.25">
      <c r="I72" s="13"/>
      <c r="J72" s="48" t="s">
        <v>40</v>
      </c>
      <c r="K72" s="48"/>
      <c r="L72" s="10">
        <v>-247.34690765708203</v>
      </c>
      <c r="M72" s="47"/>
      <c r="N72" s="10">
        <v>-10171.3034590597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-7339.1400434300249</v>
      </c>
      <c r="M75" s="47"/>
      <c r="N75" s="29">
        <v>-3732.4805079014832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-11731.220175060511</v>
      </c>
      <c r="M77" s="50"/>
      <c r="N77" s="29">
        <v>-3749.2001199684878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-1436.8262408616797</v>
      </c>
      <c r="M79" s="47"/>
      <c r="N79" s="10">
        <v>-165.96426383756801</v>
      </c>
    </row>
    <row r="80" spans="1:14" x14ac:dyDescent="0.25">
      <c r="B80" s="8"/>
      <c r="I80" s="13"/>
      <c r="J80" s="49" t="s">
        <v>39</v>
      </c>
      <c r="K80" s="49"/>
      <c r="L80" s="10">
        <v>-1059.7054566747499</v>
      </c>
      <c r="M80" s="47"/>
      <c r="N80" s="10">
        <v>-2186.9405799153701</v>
      </c>
    </row>
    <row r="81" spans="2:14" x14ac:dyDescent="0.25">
      <c r="B81" s="8"/>
      <c r="I81" s="13"/>
      <c r="J81" s="48" t="s">
        <v>40</v>
      </c>
      <c r="K81" s="48"/>
      <c r="L81" s="10">
        <v>-9234.6884775240796</v>
      </c>
      <c r="M81" s="47"/>
      <c r="N81" s="10">
        <v>-1396.2952762155498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4392.0801316304851</v>
      </c>
      <c r="M83" s="47"/>
      <c r="N83" s="29">
        <v>16.719612067004601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321.04009846286704</v>
      </c>
      <c r="M85" s="47"/>
      <c r="N85" s="10">
        <v>16.719612067004601</v>
      </c>
    </row>
    <row r="86" spans="2:14" x14ac:dyDescent="0.25">
      <c r="B86" s="8"/>
      <c r="I86" s="13"/>
      <c r="J86" s="49" t="s">
        <v>39</v>
      </c>
      <c r="K86" s="49"/>
      <c r="L86" s="10">
        <v>768.37038386561892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3302.6696493019999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-5402.9804744918119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-5402.9804744918119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-3488.6338794309299</v>
      </c>
      <c r="N91" s="10">
        <v>0</v>
      </c>
    </row>
    <row r="92" spans="2:14" x14ac:dyDescent="0.25">
      <c r="B92" s="8"/>
      <c r="J92" s="49" t="s">
        <v>39</v>
      </c>
      <c r="L92" s="10">
        <v>-1797.7482736766701</v>
      </c>
      <c r="N92" s="10">
        <v>0</v>
      </c>
    </row>
    <row r="93" spans="2:14" x14ac:dyDescent="0.25">
      <c r="B93" s="8"/>
      <c r="J93" s="48" t="s">
        <v>40</v>
      </c>
      <c r="L93" s="10">
        <v>-116.598321384212</v>
      </c>
      <c r="N93" s="10">
        <v>0</v>
      </c>
    </row>
    <row r="95" spans="2:14" x14ac:dyDescent="0.25">
      <c r="H95" s="82" t="s">
        <v>234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-12994.808868198039</v>
      </c>
      <c r="M99" s="19"/>
      <c r="N99" s="19">
        <v>-25239.135001951374</v>
      </c>
    </row>
    <row r="100" spans="1:14" ht="57.75" customHeight="1" x14ac:dyDescent="0.25">
      <c r="B100" s="20" t="s">
        <v>82</v>
      </c>
      <c r="L100" s="29">
        <v>-30401.494622202987</v>
      </c>
      <c r="M100" s="52"/>
      <c r="N100" s="29">
        <v>-28063.804325439291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242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-384.94600000000003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-384.94600000000003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242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5293.5973895782499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3966.7511072367702</v>
      </c>
      <c r="M155" s="52"/>
      <c r="N155" s="62">
        <v>7654.3723712720594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937.53407486779668</v>
      </c>
      <c r="M157" s="52"/>
      <c r="N157" s="61">
        <v>569.33059764837947</v>
      </c>
    </row>
    <row r="158" spans="1:17" x14ac:dyDescent="0.25">
      <c r="I158" s="8" t="s">
        <v>66</v>
      </c>
      <c r="J158" s="44"/>
      <c r="K158" s="44"/>
      <c r="L158" s="41">
        <v>-8.277279074396251</v>
      </c>
      <c r="N158" s="41">
        <v>-10.820033553990498</v>
      </c>
    </row>
    <row r="159" spans="1:17" x14ac:dyDescent="0.25">
      <c r="I159" s="8" t="s">
        <v>67</v>
      </c>
      <c r="J159" s="44"/>
      <c r="K159" s="44"/>
      <c r="L159" s="41">
        <v>954.69535165015066</v>
      </c>
      <c r="N159" s="41">
        <v>321.85256878780393</v>
      </c>
    </row>
    <row r="160" spans="1:17" x14ac:dyDescent="0.25">
      <c r="I160" s="8" t="s">
        <v>68</v>
      </c>
      <c r="J160" s="44"/>
      <c r="K160" s="44"/>
      <c r="L160" s="41">
        <v>-8.8839977079577199</v>
      </c>
      <c r="N160" s="41">
        <v>258.298062414566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131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243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48731.384720154638</v>
      </c>
      <c r="N8" s="23">
        <v>27482.753112419403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33993.000958966244</v>
      </c>
      <c r="N10" s="29">
        <v>20471.397328579566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33825.189437205387</v>
      </c>
      <c r="N12" s="19">
        <v>9857.2135642540743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30066.829505176644</v>
      </c>
      <c r="M14" s="21"/>
      <c r="N14" s="19">
        <v>9857.2135642540743</v>
      </c>
    </row>
    <row r="15" spans="1:15" ht="15" customHeight="1" x14ac:dyDescent="0.25">
      <c r="D15" s="30" t="s">
        <v>12</v>
      </c>
      <c r="E15" s="31" t="s">
        <v>13</v>
      </c>
      <c r="L15" s="10">
        <v>29271.808821009497</v>
      </c>
      <c r="N15" s="10">
        <v>9012.8147505926099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795.02068416714303</v>
      </c>
      <c r="N19" s="10">
        <v>844.39881366146506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795.02068416714303</v>
      </c>
      <c r="M21" s="34"/>
      <c r="N21" s="33">
        <v>844.39881366146506</v>
      </c>
    </row>
    <row r="22" spans="3:14" ht="21" customHeight="1" x14ac:dyDescent="0.25">
      <c r="D22" s="8" t="s">
        <v>20</v>
      </c>
      <c r="L22" s="19">
        <v>3758.3599320287399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1244.4092523825798</v>
      </c>
      <c r="N24" s="10">
        <v>0</v>
      </c>
    </row>
    <row r="25" spans="3:14" ht="15" customHeight="1" x14ac:dyDescent="0.25">
      <c r="F25" s="32" t="s">
        <v>16</v>
      </c>
      <c r="L25" s="33">
        <v>1244.4092523825798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2513.9506796461601</v>
      </c>
      <c r="N27" s="10">
        <v>0</v>
      </c>
    </row>
    <row r="28" spans="3:14" ht="15" customHeight="1" x14ac:dyDescent="0.25">
      <c r="F28" s="32" t="s">
        <v>16</v>
      </c>
      <c r="L28" s="33">
        <v>1016.07311041285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1497.8775692333099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167.81152176086391</v>
      </c>
      <c r="M32" s="21"/>
      <c r="N32" s="19">
        <v>10614.183764325491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214.5181552483663</v>
      </c>
      <c r="N34" s="10">
        <v>20.339646849610851</v>
      </c>
    </row>
    <row r="35" spans="2:16" x14ac:dyDescent="0.25">
      <c r="D35" s="30" t="s">
        <v>14</v>
      </c>
      <c r="E35" s="8" t="s">
        <v>23</v>
      </c>
      <c r="L35" s="10">
        <v>1.9992653000570877</v>
      </c>
      <c r="N35" s="10">
        <v>2153.4922521890176</v>
      </c>
    </row>
    <row r="36" spans="2:16" ht="15.75" customHeight="1" x14ac:dyDescent="0.25">
      <c r="F36" s="32" t="s">
        <v>16</v>
      </c>
      <c r="L36" s="35">
        <v>1.8059962500568969</v>
      </c>
      <c r="N36" s="35">
        <v>2153.4922521890176</v>
      </c>
    </row>
    <row r="37" spans="2:16" x14ac:dyDescent="0.25">
      <c r="F37" s="32" t="s">
        <v>17</v>
      </c>
      <c r="L37" s="35">
        <v>0.19326905000019098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441.64151068337549</v>
      </c>
      <c r="N39" s="10">
        <v>8951.4365247264559</v>
      </c>
    </row>
    <row r="40" spans="2:16" x14ac:dyDescent="0.25">
      <c r="F40" s="32" t="s">
        <v>16</v>
      </c>
      <c r="L40" s="35">
        <v>3.3769440977958673</v>
      </c>
      <c r="N40" s="35">
        <v>3402.1540351902113</v>
      </c>
    </row>
    <row r="41" spans="2:16" x14ac:dyDescent="0.25">
      <c r="F41" s="32" t="s">
        <v>17</v>
      </c>
      <c r="L41" s="35">
        <v>438.26456658557964</v>
      </c>
      <c r="N41" s="35">
        <v>5549.2824895362455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-490.34740947093496</v>
      </c>
      <c r="M43" s="83"/>
      <c r="N43" s="10">
        <v>-511.08465943959305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5364.9802597891503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326.12296665039497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4236.7352199963498</v>
      </c>
      <c r="N49" s="29">
        <v>207.73996729705001</v>
      </c>
      <c r="P49" s="36"/>
    </row>
    <row r="50" spans="1:16" x14ac:dyDescent="0.25">
      <c r="C50" s="24"/>
      <c r="H50" s="14"/>
      <c r="I50" s="8" t="s">
        <v>29</v>
      </c>
      <c r="L50" s="37">
        <v>10036089.589</v>
      </c>
      <c r="N50" s="37">
        <v>491667.65299999999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4810.5453147524904</v>
      </c>
      <c r="N52" s="29">
        <v>6803.615816542786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176.31207383948703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654.48622041453893</v>
      </c>
      <c r="N55" s="10">
        <v>494.48723140548799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515.93045211962396</v>
      </c>
      <c r="M56" s="34"/>
      <c r="N56" s="33">
        <v>351.16149344112404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4156.0590943379511</v>
      </c>
      <c r="N57" s="10">
        <v>6132.8165112978104</v>
      </c>
    </row>
    <row r="58" spans="1:16" s="44" customFormat="1" ht="15.75" customHeight="1" x14ac:dyDescent="0.2">
      <c r="G58" s="42" t="s">
        <v>32</v>
      </c>
      <c r="L58" s="33">
        <v>3152.9292758579509</v>
      </c>
      <c r="M58" s="45"/>
      <c r="N58" s="33">
        <v>5960.7048314789108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454.37055846105903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451.33032016913603</v>
      </c>
    </row>
    <row r="62" spans="1:16" x14ac:dyDescent="0.25">
      <c r="G62" s="43" t="s">
        <v>79</v>
      </c>
      <c r="I62" s="43"/>
      <c r="L62" s="10">
        <v>3.0402382919229627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-252.32898092850422</v>
      </c>
      <c r="M68" s="47"/>
      <c r="N68" s="29">
        <v>-20214.31966415171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-0.33805692058164599</v>
      </c>
      <c r="M70" s="47"/>
      <c r="N70" s="10">
        <v>-5814.9552099416414</v>
      </c>
    </row>
    <row r="71" spans="1:14" x14ac:dyDescent="0.25">
      <c r="I71" s="13"/>
      <c r="J71" s="49" t="s">
        <v>39</v>
      </c>
      <c r="K71" s="49"/>
      <c r="L71" s="10">
        <v>-2.9479265402815695</v>
      </c>
      <c r="M71" s="47"/>
      <c r="N71" s="10">
        <v>-5125.6804676924294</v>
      </c>
    </row>
    <row r="72" spans="1:14" x14ac:dyDescent="0.25">
      <c r="I72" s="13"/>
      <c r="J72" s="48" t="s">
        <v>40</v>
      </c>
      <c r="K72" s="48"/>
      <c r="L72" s="10">
        <v>-249.04299746764102</v>
      </c>
      <c r="M72" s="47"/>
      <c r="N72" s="10">
        <v>-9273.6839865176389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-7837.7723254444354</v>
      </c>
      <c r="M75" s="47"/>
      <c r="N75" s="29">
        <v>-3876.8611994332223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-12167.337791647871</v>
      </c>
      <c r="M77" s="50"/>
      <c r="N77" s="29">
        <v>-3893.3733307488137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-1287.3435267669711</v>
      </c>
      <c r="M79" s="47"/>
      <c r="N79" s="10">
        <v>-298.38590537023106</v>
      </c>
    </row>
    <row r="80" spans="1:14" x14ac:dyDescent="0.25">
      <c r="B80" s="8"/>
      <c r="I80" s="13"/>
      <c r="J80" s="49" t="s">
        <v>39</v>
      </c>
      <c r="K80" s="49"/>
      <c r="L80" s="10">
        <v>-1650.3766212768601</v>
      </c>
      <c r="M80" s="47"/>
      <c r="N80" s="10">
        <v>-814.94952174677314</v>
      </c>
    </row>
    <row r="81" spans="2:14" x14ac:dyDescent="0.25">
      <c r="B81" s="8"/>
      <c r="I81" s="13"/>
      <c r="J81" s="48" t="s">
        <v>40</v>
      </c>
      <c r="K81" s="48"/>
      <c r="L81" s="10">
        <v>-9229.6176436040405</v>
      </c>
      <c r="M81" s="47"/>
      <c r="N81" s="10">
        <v>-2780.0379036318095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4329.5654662034358</v>
      </c>
      <c r="M83" s="47"/>
      <c r="N83" s="29">
        <v>16.512131315591102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527.6912400666381</v>
      </c>
      <c r="M85" s="47"/>
      <c r="N85" s="10">
        <v>16.512131315591102</v>
      </c>
    </row>
    <row r="86" spans="2:14" x14ac:dyDescent="0.25">
      <c r="B86" s="8"/>
      <c r="I86" s="13"/>
      <c r="J86" s="49" t="s">
        <v>39</v>
      </c>
      <c r="K86" s="49"/>
      <c r="L86" s="10">
        <v>431.54275078579809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3370.3314753509999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46">
        <v>3</v>
      </c>
      <c r="C89" s="28" t="s">
        <v>81</v>
      </c>
      <c r="H89" s="8" t="s">
        <v>233</v>
      </c>
      <c r="L89" s="19">
        <v>-4862.2953809826686</v>
      </c>
      <c r="N89" s="19">
        <v>0</v>
      </c>
    </row>
    <row r="90" spans="2:14" ht="35.25" customHeight="1" x14ac:dyDescent="0.25">
      <c r="B90" s="8"/>
      <c r="H90" s="8" t="s">
        <v>221</v>
      </c>
      <c r="I90" s="16" t="s">
        <v>46</v>
      </c>
      <c r="J90" s="13"/>
      <c r="K90" s="13"/>
      <c r="L90" s="19">
        <v>-4862.2953809826686</v>
      </c>
      <c r="M90" s="80"/>
      <c r="N90" s="19">
        <v>0</v>
      </c>
    </row>
    <row r="91" spans="2:14" ht="25.5" customHeight="1" x14ac:dyDescent="0.25">
      <c r="B91" s="8"/>
      <c r="I91" s="8" t="s">
        <v>31</v>
      </c>
      <c r="J91" s="48" t="s">
        <v>38</v>
      </c>
      <c r="L91" s="10">
        <v>-3764.8191688733496</v>
      </c>
      <c r="N91" s="10">
        <v>0</v>
      </c>
    </row>
    <row r="92" spans="2:14" x14ac:dyDescent="0.25">
      <c r="B92" s="8"/>
      <c r="J92" s="49" t="s">
        <v>39</v>
      </c>
      <c r="L92" s="10">
        <v>-864.19606627711198</v>
      </c>
      <c r="N92" s="10">
        <v>0</v>
      </c>
    </row>
    <row r="93" spans="2:14" x14ac:dyDescent="0.25">
      <c r="B93" s="8"/>
      <c r="J93" s="48" t="s">
        <v>40</v>
      </c>
      <c r="L93" s="10">
        <v>-233.28014583220804</v>
      </c>
      <c r="N93" s="10">
        <v>0</v>
      </c>
    </row>
    <row r="95" spans="2:14" x14ac:dyDescent="0.25">
      <c r="H95" s="8" t="s">
        <v>245</v>
      </c>
      <c r="I95" s="16" t="s">
        <v>46</v>
      </c>
      <c r="J95" s="13"/>
      <c r="K95" s="13"/>
      <c r="L95" s="19">
        <v>0</v>
      </c>
      <c r="M95" s="80"/>
      <c r="N95" s="19">
        <v>0</v>
      </c>
    </row>
    <row r="96" spans="2:14" ht="24.75" customHeight="1" x14ac:dyDescent="0.25">
      <c r="B96" s="8"/>
      <c r="I96" s="8" t="s">
        <v>31</v>
      </c>
      <c r="J96" s="48" t="s">
        <v>38</v>
      </c>
      <c r="L96" s="10">
        <v>0</v>
      </c>
      <c r="N96" s="10">
        <v>0</v>
      </c>
    </row>
    <row r="97" spans="1:14" x14ac:dyDescent="0.25">
      <c r="J97" s="49" t="s">
        <v>39</v>
      </c>
      <c r="L97" s="10">
        <v>0</v>
      </c>
      <c r="N97" s="10">
        <v>0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J98" s="48" t="s">
        <v>40</v>
      </c>
      <c r="L98" s="10">
        <v>0</v>
      </c>
      <c r="N98" s="10">
        <v>0</v>
      </c>
    </row>
    <row r="99" spans="1:14" ht="42" customHeight="1" x14ac:dyDescent="0.25">
      <c r="B99" s="20" t="s">
        <v>47</v>
      </c>
      <c r="L99" s="19">
        <v>-12952.396687355607</v>
      </c>
      <c r="M99" s="19"/>
      <c r="N99" s="19">
        <v>-24091.180863584934</v>
      </c>
    </row>
    <row r="100" spans="1:14" ht="57.75" customHeight="1" x14ac:dyDescent="0.25">
      <c r="B100" s="20" t="s">
        <v>82</v>
      </c>
      <c r="L100" s="29">
        <v>-29392.329376101174</v>
      </c>
      <c r="M100" s="52"/>
      <c r="N100" s="29">
        <v>-26879.975216196759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243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-378.07299999999998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-378.07299999999998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243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4762.2021450315106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4258.1843726937896</v>
      </c>
      <c r="M155" s="52"/>
      <c r="N155" s="62">
        <v>6314.7582298511206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657.52645870654237</v>
      </c>
      <c r="M157" s="52"/>
      <c r="N157" s="61">
        <v>494.48723140550294</v>
      </c>
    </row>
    <row r="158" spans="1:17" x14ac:dyDescent="0.25">
      <c r="I158" s="8" t="s">
        <v>66</v>
      </c>
      <c r="J158" s="44"/>
      <c r="K158" s="44"/>
      <c r="L158" s="41">
        <v>8.6385051017012131</v>
      </c>
      <c r="N158" s="41">
        <v>15.769001873294902</v>
      </c>
    </row>
    <row r="159" spans="1:17" x14ac:dyDescent="0.25">
      <c r="I159" s="8" t="s">
        <v>67</v>
      </c>
      <c r="J159" s="44"/>
      <c r="K159" s="44"/>
      <c r="L159" s="41">
        <v>650.59108058381696</v>
      </c>
      <c r="N159" s="41">
        <v>250.72028309951102</v>
      </c>
    </row>
    <row r="160" spans="1:17" x14ac:dyDescent="0.25">
      <c r="I160" s="8" t="s">
        <v>68</v>
      </c>
      <c r="J160" s="44"/>
      <c r="K160" s="44"/>
      <c r="L160" s="41">
        <v>-1.70312697897591</v>
      </c>
      <c r="N160" s="41">
        <v>227.99794643269701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55118110236220474" right="0.51181102362204722" top="0.35433070866141736" bottom="0.51181102362204722" header="0.35433070866141736" footer="0.51181102362204722"/>
  <pageSetup paperSize="9" scale="38" fitToHeight="2" orientation="landscape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246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11801.517568297309</v>
      </c>
      <c r="M8" s="41"/>
      <c r="N8" s="41">
        <v>6189.8342758470617</v>
      </c>
    </row>
    <row r="9" spans="1:15" x14ac:dyDescent="0.25">
      <c r="C9" s="7"/>
      <c r="J9" s="76" t="s">
        <v>101</v>
      </c>
      <c r="K9" s="13"/>
      <c r="L9" s="41">
        <v>21635.872974038492</v>
      </c>
      <c r="M9" s="41"/>
      <c r="N9" s="41">
        <v>16380.082820945168</v>
      </c>
    </row>
    <row r="10" spans="1:15" x14ac:dyDescent="0.25">
      <c r="C10" s="7"/>
      <c r="J10" s="8" t="s">
        <v>102</v>
      </c>
      <c r="K10" s="13"/>
      <c r="L10" s="41">
        <v>5690.612909780174</v>
      </c>
      <c r="M10" s="41"/>
      <c r="N10" s="41">
        <v>2220.21223917929</v>
      </c>
    </row>
    <row r="11" spans="1:15" x14ac:dyDescent="0.25">
      <c r="C11" s="7"/>
      <c r="J11" s="8" t="s">
        <v>103</v>
      </c>
      <c r="K11" s="13"/>
      <c r="L11" s="41">
        <v>2.4461188509544005</v>
      </c>
      <c r="M11" s="41"/>
      <c r="N11" s="41">
        <v>1297.5706581628763</v>
      </c>
    </row>
    <row r="12" spans="1:15" x14ac:dyDescent="0.25">
      <c r="C12" s="7"/>
      <c r="J12" s="13" t="s">
        <v>104</v>
      </c>
      <c r="K12" s="13"/>
      <c r="L12" s="10">
        <v>5861.0708966759594</v>
      </c>
      <c r="M12" s="13"/>
    </row>
    <row r="13" spans="1:15" x14ac:dyDescent="0.25">
      <c r="C13" s="7"/>
      <c r="J13" s="8" t="s">
        <v>105</v>
      </c>
      <c r="L13" s="10">
        <v>4397.1023779500001</v>
      </c>
      <c r="N13" s="10">
        <v>215.53975050599999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49388.622845592887</v>
      </c>
      <c r="M15" s="61"/>
      <c r="N15" s="62">
        <v>26303.239744640396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-7081.4480918307991</v>
      </c>
      <c r="M19" s="41"/>
      <c r="N19" s="41">
        <v>-6172.7771861791089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-16913.154388797873</v>
      </c>
      <c r="M20" s="41"/>
      <c r="N20" s="41">
        <v>-16264.552533769625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-3326.2341612408418</v>
      </c>
      <c r="M21" s="41"/>
      <c r="N21" s="41">
        <v>-2219.2629029311161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-2.0697513521556798</v>
      </c>
      <c r="M22" s="41"/>
      <c r="N22" s="41">
        <v>-1296.8628697123052</v>
      </c>
    </row>
    <row r="23" spans="3:14" x14ac:dyDescent="0.25">
      <c r="I23" s="43"/>
      <c r="J23" s="8" t="s">
        <v>104</v>
      </c>
      <c r="L23" s="10">
        <v>-2957.8577450464304</v>
      </c>
    </row>
    <row r="24" spans="3:14" x14ac:dyDescent="0.25">
      <c r="I24" s="43"/>
      <c r="J24" s="13" t="s">
        <v>105</v>
      </c>
      <c r="K24" s="13"/>
      <c r="M24" s="13"/>
      <c r="N24" s="41">
        <v>-215.53975050599996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-30280.764138268099</v>
      </c>
      <c r="M26" s="61"/>
      <c r="N26" s="62">
        <v>-26168.995243098158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10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42035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112010.65740089293</v>
      </c>
      <c r="M8" s="23"/>
      <c r="N8" s="23">
        <v>27171.177614296263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75057.324457609429</v>
      </c>
      <c r="M10" s="29"/>
      <c r="N10" s="29">
        <v>10025.936901240222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74776.803164796016</v>
      </c>
      <c r="N12" s="19">
        <v>9734.6095566159129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71595.701194604757</v>
      </c>
      <c r="M14" s="705"/>
      <c r="N14" s="19">
        <v>6206.6571462053553</v>
      </c>
    </row>
    <row r="15" spans="1:15" ht="15" customHeight="1" x14ac:dyDescent="0.25">
      <c r="D15" s="630" t="s">
        <v>12</v>
      </c>
      <c r="E15" s="711" t="s">
        <v>13</v>
      </c>
      <c r="L15" s="10">
        <v>71241.082714469798</v>
      </c>
      <c r="N15" s="10">
        <v>6206.6571462053553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354.61848013495006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354.61848013495006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19">
        <v>3181.1019701912724</v>
      </c>
      <c r="M23" s="705"/>
      <c r="N23" s="19">
        <v>3527.9524104105567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2919.2678850804655</v>
      </c>
      <c r="M24" s="632"/>
      <c r="N24" s="10">
        <v>3527.9524104105567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261.834085110807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261.834085110807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280.52129281341888</v>
      </c>
      <c r="M32" s="705"/>
      <c r="N32" s="19">
        <v>291.32734462430841</v>
      </c>
    </row>
    <row r="33" spans="2:16" s="627" customFormat="1" ht="7.5" customHeight="1" x14ac:dyDescent="0.2">
      <c r="B33" s="649"/>
      <c r="L33" s="19"/>
      <c r="M33" s="632"/>
      <c r="N33" s="19"/>
      <c r="O33" s="635"/>
    </row>
    <row r="34" spans="2:16" s="627" customFormat="1" ht="12" x14ac:dyDescent="0.2">
      <c r="B34" s="649"/>
      <c r="D34" s="630" t="s">
        <v>12</v>
      </c>
      <c r="E34" s="627" t="s">
        <v>22</v>
      </c>
      <c r="L34" s="10">
        <v>204.9783513319295</v>
      </c>
      <c r="M34" s="632"/>
      <c r="N34" s="10">
        <v>17.087669831031135</v>
      </c>
      <c r="O34" s="635"/>
    </row>
    <row r="35" spans="2:16" s="627" customFormat="1" ht="12" x14ac:dyDescent="0.2">
      <c r="B35" s="649"/>
      <c r="D35" s="630" t="s">
        <v>14</v>
      </c>
      <c r="E35" s="627" t="s">
        <v>23</v>
      </c>
      <c r="L35" s="10">
        <v>66.786721029381965</v>
      </c>
      <c r="M35" s="632"/>
      <c r="N35" s="10">
        <v>270.42213029253833</v>
      </c>
      <c r="O35" s="635"/>
    </row>
    <row r="36" spans="2:16" s="627" customFormat="1" ht="15.75" customHeight="1" x14ac:dyDescent="0.2">
      <c r="B36" s="649"/>
      <c r="F36" s="710" t="s">
        <v>16</v>
      </c>
      <c r="L36" s="35">
        <v>66.784081029381966</v>
      </c>
      <c r="M36" s="632"/>
      <c r="N36" s="35">
        <v>270.42213029253833</v>
      </c>
      <c r="O36" s="635"/>
    </row>
    <row r="37" spans="2:16" s="627" customFormat="1" ht="12" x14ac:dyDescent="0.2">
      <c r="B37" s="649"/>
      <c r="F37" s="710" t="s">
        <v>17</v>
      </c>
      <c r="L37" s="35">
        <v>2.64E-3</v>
      </c>
      <c r="M37" s="632"/>
      <c r="N37" s="35">
        <v>0</v>
      </c>
      <c r="O37" s="635"/>
    </row>
    <row r="38" spans="2:16" s="627" customFormat="1" ht="12" x14ac:dyDescent="0.2">
      <c r="B38" s="649"/>
      <c r="D38" s="630" t="s">
        <v>18</v>
      </c>
      <c r="E38" s="627" t="s">
        <v>24</v>
      </c>
      <c r="L38" s="10">
        <v>8.7562204521073888</v>
      </c>
      <c r="M38" s="632"/>
      <c r="N38" s="10">
        <v>3.8175445007389555</v>
      </c>
      <c r="O38" s="635"/>
    </row>
    <row r="39" spans="2:16" s="627" customFormat="1" ht="12" x14ac:dyDescent="0.2">
      <c r="B39" s="649"/>
      <c r="F39" s="710" t="s">
        <v>16</v>
      </c>
      <c r="L39" s="35">
        <v>0</v>
      </c>
      <c r="M39" s="632"/>
      <c r="N39" s="35">
        <v>0</v>
      </c>
      <c r="O39" s="635"/>
    </row>
    <row r="40" spans="2:16" s="627" customFormat="1" ht="12" x14ac:dyDescent="0.2">
      <c r="B40" s="649"/>
      <c r="F40" s="710" t="s">
        <v>17</v>
      </c>
      <c r="L40" s="35">
        <v>8.7562204521073888</v>
      </c>
      <c r="M40" s="632"/>
      <c r="N40" s="35">
        <v>3.8175445007389555</v>
      </c>
      <c r="O40" s="635"/>
    </row>
    <row r="41" spans="2:16" s="627" customFormat="1" ht="7.5" customHeight="1" x14ac:dyDescent="0.2">
      <c r="B41" s="649"/>
      <c r="L41" s="35"/>
      <c r="M41" s="632"/>
      <c r="N41" s="35"/>
      <c r="O41" s="635"/>
    </row>
    <row r="42" spans="2:16" s="627" customFormat="1" ht="12" x14ac:dyDescent="0.2">
      <c r="B42" s="649"/>
      <c r="D42" s="630"/>
      <c r="L42" s="10"/>
      <c r="M42" s="709"/>
      <c r="N42" s="10"/>
      <c r="O42" s="635"/>
    </row>
    <row r="43" spans="2:16" s="627" customFormat="1" ht="7.5" customHeight="1" x14ac:dyDescent="0.2">
      <c r="B43" s="649"/>
      <c r="L43" s="19"/>
      <c r="M43" s="632"/>
      <c r="N43" s="19"/>
      <c r="O43" s="635"/>
    </row>
    <row r="44" spans="2:16" s="627" customFormat="1" ht="12.75" x14ac:dyDescent="0.2">
      <c r="B44" s="649">
        <v>2</v>
      </c>
      <c r="C44" s="690" t="s">
        <v>25</v>
      </c>
      <c r="L44" s="29">
        <v>5073.9304763883456</v>
      </c>
      <c r="M44" s="632"/>
      <c r="N44" s="29">
        <v>0</v>
      </c>
      <c r="O44" s="635"/>
      <c r="P44" s="36"/>
    </row>
    <row r="46" spans="2:16" s="627" customFormat="1" ht="12.75" x14ac:dyDescent="0.2">
      <c r="B46" s="649">
        <v>3</v>
      </c>
      <c r="C46" s="690" t="s">
        <v>26</v>
      </c>
      <c r="L46" s="29">
        <v>13580.167362974458</v>
      </c>
      <c r="M46" s="632"/>
      <c r="N46" s="29">
        <v>0</v>
      </c>
      <c r="O46" s="635"/>
      <c r="P46" s="36"/>
    </row>
    <row r="47" spans="2:16" s="627" customFormat="1" ht="12.75" x14ac:dyDescent="0.2">
      <c r="B47" s="649"/>
      <c r="C47" s="690"/>
      <c r="L47" s="10"/>
      <c r="M47" s="632"/>
      <c r="N47" s="10"/>
      <c r="O47" s="635"/>
      <c r="P47" s="36"/>
    </row>
    <row r="48" spans="2:16" s="627" customFormat="1" ht="12.75" x14ac:dyDescent="0.2">
      <c r="B48" s="649">
        <v>4</v>
      </c>
      <c r="C48" s="690" t="s">
        <v>27</v>
      </c>
      <c r="H48" s="651"/>
      <c r="I48" s="627" t="s">
        <v>28</v>
      </c>
      <c r="L48" s="29">
        <v>12571.347529269433</v>
      </c>
      <c r="M48" s="632"/>
      <c r="N48" s="29">
        <v>0</v>
      </c>
      <c r="O48" s="635"/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9975238.5510000009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30</v>
      </c>
      <c r="G51" s="651"/>
      <c r="L51" s="29">
        <v>5727.8875746512658</v>
      </c>
      <c r="M51" s="632"/>
      <c r="N51" s="29">
        <v>17145.240713056039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1318.2963054041988</v>
      </c>
      <c r="M54" s="632"/>
      <c r="N54" s="10">
        <v>1892.0429802123401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1201.8927298781744</v>
      </c>
      <c r="M55" s="707"/>
      <c r="N55" s="33">
        <v>1445.3388108903539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4409.5912692470674</v>
      </c>
      <c r="M56" s="632"/>
      <c r="N56" s="10">
        <v>15253.197732843699</v>
      </c>
      <c r="O56" s="635"/>
    </row>
    <row r="57" spans="2:16" s="612" customFormat="1" ht="15.75" customHeight="1" x14ac:dyDescent="0.2">
      <c r="G57" s="651" t="s">
        <v>32</v>
      </c>
      <c r="L57" s="33">
        <v>1226.4539970254841</v>
      </c>
      <c r="M57" s="706"/>
      <c r="N57" s="33">
        <v>8421.2929038553084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105.26276817350113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105.26276817350113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4" s="627" customFormat="1" x14ac:dyDescent="0.25">
      <c r="A65" s="650"/>
      <c r="B65" s="649"/>
      <c r="G65" s="702"/>
      <c r="H65" s="702"/>
      <c r="I65" s="702"/>
      <c r="J65" s="702"/>
      <c r="K65" s="702"/>
      <c r="L65" s="570"/>
      <c r="M65" s="570"/>
      <c r="N65" s="701"/>
    </row>
    <row r="66" spans="1:14" s="627" customFormat="1" x14ac:dyDescent="0.25">
      <c r="A66" s="650"/>
      <c r="B66" s="649"/>
      <c r="G66" s="702"/>
      <c r="H66" s="702"/>
      <c r="I66" s="702"/>
      <c r="J66" s="702"/>
      <c r="K66" s="702"/>
      <c r="L66" s="570"/>
      <c r="M66" s="570"/>
      <c r="N66" s="701"/>
    </row>
    <row r="67" spans="1:14" s="627" customFormat="1" x14ac:dyDescent="0.25">
      <c r="A67" s="650"/>
      <c r="B67" s="649"/>
      <c r="G67" s="702"/>
      <c r="H67" s="702"/>
      <c r="I67" s="702"/>
      <c r="J67" s="702"/>
      <c r="K67" s="702"/>
      <c r="L67" s="570"/>
      <c r="M67" s="570"/>
      <c r="N67" s="701"/>
    </row>
    <row r="68" spans="1:14" s="627" customFormat="1" x14ac:dyDescent="0.25">
      <c r="A68" s="685" t="s">
        <v>80</v>
      </c>
      <c r="B68" s="649"/>
      <c r="L68" s="10"/>
      <c r="M68" s="632"/>
      <c r="N68" s="700" t="s">
        <v>1</v>
      </c>
    </row>
    <row r="70" spans="1:14" s="627" customFormat="1" x14ac:dyDescent="0.25">
      <c r="A70" s="651"/>
      <c r="B70" s="649"/>
      <c r="C70" s="683" t="s">
        <v>98</v>
      </c>
      <c r="D70" s="682">
        <v>42035</v>
      </c>
      <c r="L70" s="17" t="s">
        <v>3</v>
      </c>
      <c r="M70" s="677"/>
      <c r="N70" s="17" t="s">
        <v>4</v>
      </c>
    </row>
    <row r="72" spans="1:14" s="627" customFormat="1" x14ac:dyDescent="0.25">
      <c r="A72" s="650"/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-15680.937519417746</v>
      </c>
    </row>
    <row r="73" spans="1:14" s="627" customFormat="1" x14ac:dyDescent="0.25">
      <c r="A73" s="650"/>
      <c r="B73" s="649"/>
      <c r="C73" s="680"/>
      <c r="D73" s="651"/>
      <c r="I73" s="635"/>
      <c r="L73" s="10"/>
      <c r="M73" s="647"/>
      <c r="N73" s="10"/>
    </row>
    <row r="74" spans="1:14" s="627" customFormat="1" x14ac:dyDescent="0.25">
      <c r="A74" s="650"/>
      <c r="B74" s="649"/>
      <c r="I74" s="627" t="s">
        <v>31</v>
      </c>
      <c r="J74" s="696" t="s">
        <v>38</v>
      </c>
      <c r="K74" s="696"/>
      <c r="L74" s="10">
        <v>0</v>
      </c>
      <c r="M74" s="647"/>
      <c r="N74" s="10">
        <v>-4964.981985749132</v>
      </c>
    </row>
    <row r="75" spans="1:14" s="627" customFormat="1" x14ac:dyDescent="0.25">
      <c r="A75" s="650"/>
      <c r="B75" s="649"/>
      <c r="I75" s="635"/>
      <c r="J75" s="698" t="s">
        <v>39</v>
      </c>
      <c r="K75" s="698"/>
      <c r="L75" s="10">
        <v>0</v>
      </c>
      <c r="M75" s="647"/>
      <c r="N75" s="10">
        <v>-6351.1101210111874</v>
      </c>
    </row>
    <row r="76" spans="1:14" s="627" customFormat="1" x14ac:dyDescent="0.25">
      <c r="A76" s="650"/>
      <c r="B76" s="649"/>
      <c r="I76" s="635"/>
      <c r="J76" s="696" t="s">
        <v>40</v>
      </c>
      <c r="K76" s="696"/>
      <c r="L76" s="10">
        <v>0</v>
      </c>
      <c r="M76" s="647"/>
      <c r="N76" s="10">
        <v>-4364.845412657427</v>
      </c>
    </row>
    <row r="77" spans="1:14" s="627" customFormat="1" ht="12.75" customHeight="1" x14ac:dyDescent="0.25">
      <c r="A77" s="650"/>
      <c r="B77" s="649"/>
      <c r="L77" s="41"/>
      <c r="M77" s="647"/>
      <c r="N77" s="41"/>
    </row>
    <row r="78" spans="1:14" s="627" customFormat="1" x14ac:dyDescent="0.25">
      <c r="A78" s="650"/>
      <c r="B78" s="691">
        <v>2</v>
      </c>
      <c r="C78" s="690" t="s">
        <v>41</v>
      </c>
      <c r="I78" s="635"/>
      <c r="J78" s="635"/>
      <c r="K78" s="635"/>
      <c r="L78" s="10"/>
      <c r="M78" s="647"/>
      <c r="N78" s="10"/>
    </row>
    <row r="79" spans="1:14" s="627" customFormat="1" x14ac:dyDescent="0.25">
      <c r="A79" s="650"/>
      <c r="B79" s="691"/>
      <c r="C79" s="690" t="s">
        <v>42</v>
      </c>
      <c r="I79" s="635"/>
      <c r="J79" s="635"/>
      <c r="K79" s="635"/>
      <c r="L79" s="29">
        <v>-12013.072198462292</v>
      </c>
      <c r="M79" s="647"/>
      <c r="N79" s="29">
        <v>-6573.1772400319405</v>
      </c>
    </row>
    <row r="80" spans="1:14" s="627" customFormat="1" ht="12.75" customHeight="1" x14ac:dyDescent="0.25">
      <c r="A80" s="650"/>
      <c r="B80" s="691"/>
      <c r="C80" s="690" t="s">
        <v>43</v>
      </c>
      <c r="D80" s="651"/>
      <c r="I80" s="635"/>
      <c r="J80" s="635"/>
      <c r="K80" s="635"/>
      <c r="L80" s="10"/>
      <c r="M80" s="647"/>
      <c r="N80" s="10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-18139.145190893945</v>
      </c>
      <c r="M81" s="699"/>
      <c r="N81" s="29">
        <v>-7070.0790579168488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-1986.9113228418069</v>
      </c>
      <c r="M83" s="647"/>
      <c r="N83" s="10">
        <v>-1119.629726557868</v>
      </c>
    </row>
    <row r="84" spans="2:14" s="627" customFormat="1" ht="12" x14ac:dyDescent="0.2">
      <c r="I84" s="635"/>
      <c r="J84" s="698" t="s">
        <v>39</v>
      </c>
      <c r="K84" s="698"/>
      <c r="L84" s="10">
        <v>-6686.1676560714568</v>
      </c>
      <c r="M84" s="647"/>
      <c r="N84" s="10">
        <v>-1554.1181368354721</v>
      </c>
    </row>
    <row r="85" spans="2:14" s="627" customFormat="1" ht="12" x14ac:dyDescent="0.2">
      <c r="I85" s="635"/>
      <c r="J85" s="696" t="s">
        <v>40</v>
      </c>
      <c r="K85" s="696"/>
      <c r="L85" s="10">
        <v>-9466.0662119806784</v>
      </c>
      <c r="M85" s="647"/>
      <c r="N85" s="10">
        <v>-4396.3311945235091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6126.0729924316529</v>
      </c>
      <c r="M87" s="647"/>
      <c r="N87" s="29">
        <v>496.90181788490895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817.21929264814992</v>
      </c>
      <c r="M89" s="647"/>
      <c r="N89" s="10">
        <v>487.85921788490896</v>
      </c>
    </row>
    <row r="90" spans="2:14" s="627" customFormat="1" ht="12" x14ac:dyDescent="0.2">
      <c r="I90" s="635"/>
      <c r="J90" s="698" t="s">
        <v>39</v>
      </c>
      <c r="K90" s="698"/>
      <c r="L90" s="10">
        <v>951.7920140421719</v>
      </c>
      <c r="M90" s="647"/>
      <c r="N90" s="10">
        <v>9.0426000000000002</v>
      </c>
    </row>
    <row r="91" spans="2:14" s="627" customFormat="1" ht="12" x14ac:dyDescent="0.2">
      <c r="I91" s="635"/>
      <c r="J91" s="696" t="s">
        <v>40</v>
      </c>
      <c r="K91" s="696"/>
      <c r="L91" s="10">
        <v>4357.0616857413315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-2311.1611780433959</v>
      </c>
      <c r="M93" s="699"/>
      <c r="N93" s="29">
        <v>-451.71466199999998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-5635.8022400382897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-3412.7242874589001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-1569.042682711276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-654.03526986811403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3654.3336769948942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476.77019018440882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3177.5634868104853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-1694.4087919999999</v>
      </c>
      <c r="M104" s="692"/>
      <c r="N104" s="19">
        <v>-711.71466199999998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-1694.4087919999999</v>
      </c>
      <c r="M105" s="632"/>
      <c r="N105" s="10">
        <v>-711.71466199999998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1364.716177</v>
      </c>
      <c r="M109" s="692"/>
      <c r="N109" s="19">
        <v>260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1364.716177</v>
      </c>
      <c r="M110" s="632"/>
      <c r="N110" s="10">
        <v>260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4" s="627" customFormat="1" ht="42" customHeight="1" x14ac:dyDescent="0.25">
      <c r="A113" s="650"/>
      <c r="B113" s="685" t="s">
        <v>47</v>
      </c>
      <c r="L113" s="19">
        <v>-14324.233376505688</v>
      </c>
      <c r="M113" s="692"/>
      <c r="N113" s="19">
        <v>-22705.829421449685</v>
      </c>
    </row>
    <row r="114" spans="1:14" s="627" customFormat="1" x14ac:dyDescent="0.25">
      <c r="A114" s="650"/>
      <c r="B114" s="685"/>
      <c r="L114" s="29"/>
      <c r="M114" s="679"/>
      <c r="N114" s="29"/>
    </row>
    <row r="115" spans="1:14" s="627" customFormat="1" x14ac:dyDescent="0.25">
      <c r="A115" s="650"/>
      <c r="B115" s="650"/>
      <c r="L115" s="10"/>
      <c r="M115" s="632"/>
      <c r="N115" s="10"/>
    </row>
    <row r="116" spans="1:14" s="627" customFormat="1" x14ac:dyDescent="0.25">
      <c r="A116" s="650"/>
      <c r="L116" s="10"/>
      <c r="M116" s="632"/>
      <c r="N116" s="10"/>
    </row>
    <row r="117" spans="1:14" s="627" customFormat="1" ht="17.25" customHeight="1" x14ac:dyDescent="0.25">
      <c r="A117" s="650"/>
      <c r="L117" s="10"/>
      <c r="M117" s="632"/>
      <c r="N117" s="10"/>
    </row>
    <row r="118" spans="1:14" s="627" customFormat="1" x14ac:dyDescent="0.25">
      <c r="A118" s="685" t="s">
        <v>84</v>
      </c>
      <c r="L118" s="10"/>
      <c r="M118" s="632"/>
      <c r="N118" s="10"/>
    </row>
    <row r="120" spans="1:14" s="627" customFormat="1" x14ac:dyDescent="0.25">
      <c r="A120" s="651"/>
      <c r="B120" s="651"/>
      <c r="C120" s="683" t="s">
        <v>98</v>
      </c>
      <c r="D120" s="682">
        <v>42035</v>
      </c>
      <c r="I120" s="695" t="s">
        <v>1</v>
      </c>
      <c r="L120" s="17" t="s">
        <v>3</v>
      </c>
      <c r="M120" s="677"/>
      <c r="N120" s="17" t="s">
        <v>4</v>
      </c>
    </row>
    <row r="121" spans="1:14" s="627" customFormat="1" x14ac:dyDescent="0.25">
      <c r="A121" s="650"/>
      <c r="B121" s="649"/>
      <c r="I121" s="680"/>
      <c r="J121" s="680"/>
      <c r="K121" s="680"/>
      <c r="L121" s="632"/>
      <c r="M121" s="632"/>
      <c r="N121" s="632"/>
    </row>
    <row r="122" spans="1:14" s="627" customFormat="1" x14ac:dyDescent="0.25">
      <c r="A122" s="650"/>
      <c r="B122" s="691">
        <v>1</v>
      </c>
      <c r="C122" s="694" t="s">
        <v>48</v>
      </c>
      <c r="I122" s="635"/>
      <c r="J122" s="635"/>
      <c r="K122" s="635"/>
      <c r="L122" s="29">
        <v>0</v>
      </c>
      <c r="M122" s="632"/>
      <c r="N122" s="29">
        <v>0</v>
      </c>
    </row>
    <row r="123" spans="1:14" s="627" customFormat="1" x14ac:dyDescent="0.25">
      <c r="A123" s="650"/>
      <c r="B123" s="649"/>
      <c r="I123" s="635"/>
      <c r="J123" s="635"/>
      <c r="K123" s="635"/>
      <c r="L123" s="10"/>
      <c r="M123" s="647"/>
      <c r="N123" s="10"/>
    </row>
    <row r="124" spans="1:14" s="627" customFormat="1" x14ac:dyDescent="0.25">
      <c r="A124" s="650"/>
      <c r="B124" s="649"/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</row>
    <row r="125" spans="1:14" s="627" customFormat="1" x14ac:dyDescent="0.25">
      <c r="A125" s="650"/>
      <c r="B125" s="649"/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</row>
    <row r="126" spans="1:14" s="627" customFormat="1" x14ac:dyDescent="0.25">
      <c r="A126" s="650"/>
      <c r="B126" s="649"/>
      <c r="I126" s="635"/>
      <c r="J126" s="635"/>
      <c r="K126" s="635"/>
      <c r="L126" s="10"/>
      <c r="M126" s="647"/>
      <c r="N126" s="10"/>
    </row>
    <row r="127" spans="1:14" s="627" customFormat="1" x14ac:dyDescent="0.25">
      <c r="A127" s="650"/>
      <c r="B127" s="649"/>
      <c r="I127" s="635"/>
      <c r="J127" s="635"/>
      <c r="K127" s="635"/>
      <c r="L127" s="10"/>
      <c r="M127" s="647"/>
      <c r="N127" s="10"/>
    </row>
    <row r="128" spans="1:14" s="627" customFormat="1" x14ac:dyDescent="0.25">
      <c r="A128" s="650"/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42035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5538.8544126141105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8179.3941533297211</v>
      </c>
      <c r="M149" s="679"/>
      <c r="N149" s="62">
        <v>16027.4972687095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1477.4153663732952</v>
      </c>
      <c r="M151" s="679"/>
      <c r="N151" s="61">
        <v>1892.0429802123233</v>
      </c>
    </row>
    <row r="152" spans="1:17" x14ac:dyDescent="0.25">
      <c r="I152" s="627" t="s">
        <v>66</v>
      </c>
      <c r="J152" s="612"/>
      <c r="K152" s="612"/>
      <c r="L152" s="41">
        <v>322.82332992474352</v>
      </c>
      <c r="N152" s="41">
        <v>1186.0200064273552</v>
      </c>
    </row>
    <row r="153" spans="1:17" x14ac:dyDescent="0.25">
      <c r="I153" s="627" t="s">
        <v>67</v>
      </c>
      <c r="J153" s="612"/>
      <c r="K153" s="612"/>
      <c r="L153" s="41">
        <v>1282.00316580908</v>
      </c>
      <c r="N153" s="41">
        <v>715.05453392873858</v>
      </c>
    </row>
    <row r="154" spans="1:17" x14ac:dyDescent="0.25">
      <c r="I154" s="627" t="s">
        <v>68</v>
      </c>
      <c r="J154" s="612"/>
      <c r="K154" s="612"/>
      <c r="L154" s="41">
        <v>-127.41112936052802</v>
      </c>
      <c r="N154" s="41">
        <v>-9.0315601437705286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108997.95230337844</v>
      </c>
      <c r="M169" s="526"/>
      <c r="N169" s="526">
        <v>24567.419972265092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v>1318.2963054041988</v>
      </c>
      <c r="M170" s="526"/>
      <c r="N170" s="526">
        <v>1892.0429802123401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-1694.408792110298</v>
      </c>
      <c r="M171" s="526"/>
      <c r="N171" s="527">
        <v>-711.71466181883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v>112010.65740089293</v>
      </c>
      <c r="M172" s="526"/>
      <c r="N172" s="526">
        <v>27171.177614296263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4" s="627" customFormat="1" x14ac:dyDescent="0.25">
      <c r="A177" s="650"/>
      <c r="B177" s="649"/>
      <c r="D177" s="627" t="s">
        <v>230</v>
      </c>
      <c r="J177" s="644"/>
      <c r="K177" s="635"/>
      <c r="L177" s="41"/>
      <c r="M177" s="41"/>
      <c r="N177" s="41"/>
    </row>
    <row r="178" spans="1:14" s="627" customFormat="1" x14ac:dyDescent="0.25">
      <c r="A178" s="650"/>
      <c r="B178" s="649"/>
      <c r="K178" s="635"/>
      <c r="L178" s="41"/>
      <c r="M178" s="41"/>
      <c r="N178" s="41"/>
    </row>
    <row r="179" spans="1:14" s="627" customFormat="1" x14ac:dyDescent="0.25">
      <c r="A179" s="650"/>
      <c r="B179" s="649"/>
      <c r="K179" s="635"/>
      <c r="L179" s="41"/>
      <c r="M179" s="41"/>
      <c r="N179" s="41"/>
    </row>
    <row r="180" spans="1:14" s="627" customFormat="1" x14ac:dyDescent="0.25">
      <c r="A180" s="650"/>
      <c r="B180" s="649"/>
      <c r="J180" s="635"/>
      <c r="K180" s="635"/>
      <c r="L180" s="75"/>
      <c r="M180" s="635"/>
      <c r="N180" s="75"/>
    </row>
    <row r="181" spans="1:14" s="627" customFormat="1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</row>
    <row r="186" spans="1:14" s="627" customFormat="1" x14ac:dyDescent="0.25">
      <c r="A186" s="650"/>
      <c r="B186" s="649"/>
      <c r="F186" s="630"/>
      <c r="L186" s="10"/>
      <c r="M186" s="632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5" fitToHeight="2" orientation="portrait" r:id="rId1"/>
  <headerFooter alignWithMargins="0"/>
  <rowBreaks count="1" manualBreakCount="1">
    <brk id="116" max="1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134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6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6" x14ac:dyDescent="0.25">
      <c r="J2" s="89" t="s">
        <v>1</v>
      </c>
      <c r="N2" s="12"/>
    </row>
    <row r="3" spans="1:16" x14ac:dyDescent="0.25">
      <c r="A3" s="14" t="s">
        <v>2</v>
      </c>
      <c r="C3" s="8" t="s">
        <v>246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6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6" ht="12" customHeight="1" x14ac:dyDescent="0.25"/>
    <row r="6" spans="1:16" s="16" customFormat="1" x14ac:dyDescent="0.25">
      <c r="A6" s="20" t="s">
        <v>5</v>
      </c>
      <c r="L6" s="19"/>
      <c r="M6" s="21"/>
      <c r="N6" s="19"/>
      <c r="O6" s="22"/>
    </row>
    <row r="8" spans="1:16" ht="16.5" x14ac:dyDescent="0.25">
      <c r="B8" s="2" t="s">
        <v>6</v>
      </c>
      <c r="C8" s="1" t="s">
        <v>7</v>
      </c>
      <c r="L8" s="23">
        <v>49740.092072510211</v>
      </c>
      <c r="N8" s="23">
        <v>26930.648413771829</v>
      </c>
      <c r="P8" s="11"/>
    </row>
    <row r="9" spans="1:16" s="24" customFormat="1" ht="15" x14ac:dyDescent="0.2">
      <c r="A9" s="3"/>
      <c r="L9" s="25"/>
      <c r="M9" s="26"/>
      <c r="N9" s="25"/>
      <c r="O9" s="27"/>
    </row>
    <row r="10" spans="1:16" x14ac:dyDescent="0.25">
      <c r="B10" s="7">
        <v>1</v>
      </c>
      <c r="C10" s="28" t="s">
        <v>8</v>
      </c>
      <c r="L10" s="29">
        <v>35564.002506855788</v>
      </c>
      <c r="N10" s="29">
        <v>21976.471580014382</v>
      </c>
    </row>
    <row r="11" spans="1:16" ht="7.5" customHeight="1" x14ac:dyDescent="0.25">
      <c r="L11" s="19"/>
      <c r="N11" s="19"/>
    </row>
    <row r="12" spans="1:16" ht="15.75" customHeight="1" x14ac:dyDescent="0.25">
      <c r="C12" s="8" t="s">
        <v>9</v>
      </c>
      <c r="D12" s="8" t="s">
        <v>10</v>
      </c>
      <c r="L12" s="19">
        <v>35078.988400360671</v>
      </c>
      <c r="N12" s="19">
        <v>9552.6974466904085</v>
      </c>
    </row>
    <row r="13" spans="1:16" ht="7.5" customHeight="1" x14ac:dyDescent="0.25"/>
    <row r="14" spans="1:16" ht="15" customHeight="1" x14ac:dyDescent="0.25">
      <c r="D14" s="8" t="s">
        <v>11</v>
      </c>
      <c r="L14" s="19">
        <v>33112.82121955078</v>
      </c>
      <c r="M14" s="21"/>
      <c r="N14" s="19">
        <v>9552.6974466904085</v>
      </c>
    </row>
    <row r="15" spans="1:16" ht="15" customHeight="1" x14ac:dyDescent="0.25">
      <c r="D15" s="30" t="s">
        <v>12</v>
      </c>
      <c r="E15" s="31" t="s">
        <v>13</v>
      </c>
      <c r="L15" s="10">
        <v>32294.959488140899</v>
      </c>
      <c r="N15" s="10">
        <v>9025.7824409078094</v>
      </c>
    </row>
    <row r="16" spans="1:16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817.86173140987898</v>
      </c>
      <c r="N19" s="10">
        <v>526.91500578259809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817.86173140987898</v>
      </c>
      <c r="M21" s="34"/>
      <c r="N21" s="33">
        <v>526.91500578259809</v>
      </c>
    </row>
    <row r="22" spans="3:14" ht="21" customHeight="1" x14ac:dyDescent="0.25">
      <c r="D22" s="8" t="s">
        <v>20</v>
      </c>
      <c r="L22" s="19">
        <v>1966.167180809894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864.652096168414</v>
      </c>
      <c r="N24" s="10">
        <v>0</v>
      </c>
    </row>
    <row r="25" spans="3:14" ht="15" customHeight="1" x14ac:dyDescent="0.25">
      <c r="F25" s="32" t="s">
        <v>16</v>
      </c>
      <c r="L25" s="33">
        <v>864.652096168414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1101.5150846414799</v>
      </c>
      <c r="N27" s="10">
        <v>0</v>
      </c>
    </row>
    <row r="28" spans="3:14" ht="15" customHeight="1" x14ac:dyDescent="0.25">
      <c r="F28" s="32" t="s">
        <v>16</v>
      </c>
      <c r="L28" s="33">
        <v>596.61192206148007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504.90316257999996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485.0141064951161</v>
      </c>
      <c r="M32" s="21"/>
      <c r="N32" s="19">
        <v>12423.774133323974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209.06692325510681</v>
      </c>
      <c r="N34" s="10">
        <v>34.427923006258872</v>
      </c>
    </row>
    <row r="35" spans="2:16" x14ac:dyDescent="0.25">
      <c r="D35" s="30" t="s">
        <v>14</v>
      </c>
      <c r="E35" s="8" t="s">
        <v>23</v>
      </c>
      <c r="L35" s="10">
        <v>2.6888830271079551</v>
      </c>
      <c r="N35" s="10">
        <v>1661.7009368001925</v>
      </c>
    </row>
    <row r="36" spans="2:16" ht="15.75" customHeight="1" x14ac:dyDescent="0.25">
      <c r="F36" s="32" t="s">
        <v>16</v>
      </c>
      <c r="L36" s="35">
        <v>2.5570576571071157</v>
      </c>
      <c r="N36" s="35">
        <v>1661.7009368001925</v>
      </c>
    </row>
    <row r="37" spans="2:16" x14ac:dyDescent="0.25">
      <c r="F37" s="32" t="s">
        <v>17</v>
      </c>
      <c r="L37" s="35">
        <v>0.13182537000083899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479.91146070142139</v>
      </c>
      <c r="N39" s="10">
        <v>11994.357779609523</v>
      </c>
    </row>
    <row r="40" spans="2:16" x14ac:dyDescent="0.25">
      <c r="F40" s="32" t="s">
        <v>16</v>
      </c>
      <c r="L40" s="35">
        <v>458.47830868656553</v>
      </c>
      <c r="N40" s="35">
        <v>4435.7209696698364</v>
      </c>
    </row>
    <row r="41" spans="2:16" x14ac:dyDescent="0.25">
      <c r="F41" s="32" t="s">
        <v>17</v>
      </c>
      <c r="L41" s="35">
        <v>21.433152014855878</v>
      </c>
      <c r="N41" s="35">
        <v>7558.6368099396868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-206.65316048852003</v>
      </c>
      <c r="M43" s="83"/>
      <c r="N43" s="10">
        <v>-1266.712506092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5533.0587807435304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328.01211593242903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4397.1023779500001</v>
      </c>
      <c r="N49" s="29">
        <v>215.53975050599999</v>
      </c>
      <c r="P49" s="36"/>
    </row>
    <row r="50" spans="1:16" x14ac:dyDescent="0.25">
      <c r="C50" s="24"/>
      <c r="H50" s="14"/>
      <c r="I50" s="8" t="s">
        <v>29</v>
      </c>
      <c r="L50" s="37">
        <v>10039046.525</v>
      </c>
      <c r="N50" s="37">
        <v>491667.65299999999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3917.9162910284672</v>
      </c>
      <c r="N52" s="29">
        <v>4738.6370832514458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176.48515592019399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351.46922691746698</v>
      </c>
      <c r="N55" s="10">
        <v>654.70014815462105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194.84992097835905</v>
      </c>
      <c r="M56" s="34"/>
      <c r="N56" s="33">
        <v>505.216326405551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3566.4470641110001</v>
      </c>
      <c r="N57" s="10">
        <v>3907.4517791766307</v>
      </c>
    </row>
    <row r="58" spans="1:16" s="44" customFormat="1" ht="15.75" customHeight="1" x14ac:dyDescent="0.2">
      <c r="G58" s="42" t="s">
        <v>32</v>
      </c>
      <c r="L58" s="33">
        <v>2744.372969521</v>
      </c>
      <c r="M58" s="45"/>
      <c r="N58" s="33">
        <v>3795.95420439178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246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-256.52157180962661</v>
      </c>
      <c r="M68" s="47"/>
      <c r="N68" s="29">
        <v>-18074.63087647612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-7.1525726600000006</v>
      </c>
      <c r="M70" s="47"/>
      <c r="N70" s="10">
        <v>-7343.8992972423794</v>
      </c>
    </row>
    <row r="71" spans="1:14" x14ac:dyDescent="0.25">
      <c r="I71" s="13"/>
      <c r="J71" s="49" t="s">
        <v>39</v>
      </c>
      <c r="K71" s="49"/>
      <c r="L71" s="10">
        <v>-1.2487731661086101</v>
      </c>
      <c r="M71" s="47"/>
      <c r="N71" s="10">
        <v>-4228.7951007458805</v>
      </c>
    </row>
    <row r="72" spans="1:14" x14ac:dyDescent="0.25">
      <c r="I72" s="13"/>
      <c r="J72" s="48" t="s">
        <v>40</v>
      </c>
      <c r="K72" s="48"/>
      <c r="L72" s="10">
        <v>-248.120225983518</v>
      </c>
      <c r="M72" s="47"/>
      <c r="N72" s="10">
        <v>-6501.9364784878608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-6632.1609920639394</v>
      </c>
      <c r="M75" s="47"/>
      <c r="N75" s="29">
        <v>-3408.9302699208138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-13704.6981262184</v>
      </c>
      <c r="M77" s="50"/>
      <c r="N77" s="29">
        <v>-4583.3994135927242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-3432.2845781378401</v>
      </c>
      <c r="M79" s="47"/>
      <c r="N79" s="10">
        <v>-1681.1950726233999</v>
      </c>
    </row>
    <row r="80" spans="1:14" x14ac:dyDescent="0.25">
      <c r="B80" s="8"/>
      <c r="I80" s="13"/>
      <c r="J80" s="49" t="s">
        <v>39</v>
      </c>
      <c r="K80" s="49"/>
      <c r="L80" s="10">
        <v>-2001.9084772427702</v>
      </c>
      <c r="M80" s="47"/>
      <c r="N80" s="10">
        <v>-371.61661164593397</v>
      </c>
    </row>
    <row r="81" spans="2:14" x14ac:dyDescent="0.25">
      <c r="B81" s="8"/>
      <c r="I81" s="13"/>
      <c r="J81" s="48" t="s">
        <v>40</v>
      </c>
      <c r="K81" s="48"/>
      <c r="L81" s="10">
        <v>-8270.5050708377894</v>
      </c>
      <c r="M81" s="47"/>
      <c r="N81" s="10">
        <v>-2530.5877293233893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7072.5371341544596</v>
      </c>
      <c r="M83" s="47"/>
      <c r="N83" s="29">
        <v>1174.4691436719102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3114.6537162579598</v>
      </c>
      <c r="M85" s="47"/>
      <c r="N85" s="10">
        <v>1174.4691436719102</v>
      </c>
    </row>
    <row r="86" spans="2:14" x14ac:dyDescent="0.25">
      <c r="B86" s="8"/>
      <c r="I86" s="13"/>
      <c r="J86" s="49" t="s">
        <v>39</v>
      </c>
      <c r="K86" s="49"/>
      <c r="L86" s="10">
        <v>524.35325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3433.5301678965002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-5084.4072249506889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-3744.24049279972</v>
      </c>
      <c r="N93" s="10">
        <v>0</v>
      </c>
    </row>
    <row r="94" spans="2:14" x14ac:dyDescent="0.25">
      <c r="B94" s="8"/>
      <c r="J94" s="49" t="s">
        <v>39</v>
      </c>
      <c r="L94" s="10">
        <v>-1340.1667321509699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-11973.089788824254</v>
      </c>
      <c r="M97" s="19"/>
      <c r="N97" s="19">
        <v>-21483.561146396936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-30280.76413826807</v>
      </c>
      <c r="M100" s="52"/>
      <c r="N100" s="29">
        <v>-26168.995243098168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246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-395.06700000000001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-395.06700000000001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246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4975.6102770668003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3632.0609394568201</v>
      </c>
      <c r="M155" s="52"/>
      <c r="N155" s="62">
        <v>4021.9614940911897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351.46922691751519</v>
      </c>
      <c r="M157" s="52"/>
      <c r="N157" s="61">
        <v>654.70014815462423</v>
      </c>
    </row>
    <row r="158" spans="1:17" x14ac:dyDescent="0.25">
      <c r="I158" s="8" t="s">
        <v>66</v>
      </c>
      <c r="J158" s="44"/>
      <c r="K158" s="44"/>
      <c r="L158" s="41">
        <v>-48.424765075084402</v>
      </c>
      <c r="N158" s="41">
        <v>-44.683744359750797</v>
      </c>
    </row>
    <row r="159" spans="1:17" x14ac:dyDescent="0.25">
      <c r="I159" s="8" t="s">
        <v>67</v>
      </c>
      <c r="J159" s="44"/>
      <c r="K159" s="44"/>
      <c r="L159" s="41">
        <v>417.11460084111701</v>
      </c>
      <c r="N159" s="41">
        <v>429.97883273739399</v>
      </c>
    </row>
    <row r="160" spans="1:17" x14ac:dyDescent="0.25">
      <c r="I160" s="8" t="s">
        <v>68</v>
      </c>
      <c r="J160" s="44"/>
      <c r="K160" s="44"/>
      <c r="L160" s="41">
        <v>-17.2206088485175</v>
      </c>
      <c r="N160" s="41">
        <v>269.40505977698098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I13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247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49244.87421865658</v>
      </c>
      <c r="N8" s="23">
        <v>25988.390033205633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34793.839372422248</v>
      </c>
      <c r="N10" s="29">
        <v>22021.609253429884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34438.442009489401</v>
      </c>
      <c r="N12" s="19">
        <v>9367.0798016838689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32541.806053325716</v>
      </c>
      <c r="M14" s="21"/>
      <c r="N14" s="19">
        <v>9367.0798016838689</v>
      </c>
    </row>
    <row r="15" spans="1:15" ht="15" customHeight="1" x14ac:dyDescent="0.25">
      <c r="D15" s="30" t="s">
        <v>12</v>
      </c>
      <c r="E15" s="31" t="s">
        <v>13</v>
      </c>
      <c r="L15" s="10">
        <v>31736.41859484246</v>
      </c>
      <c r="N15" s="10">
        <v>8851.0144272314665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805.38745848325289</v>
      </c>
      <c r="N19" s="10">
        <v>516.0653744524019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805.38745848325289</v>
      </c>
      <c r="M21" s="34"/>
      <c r="N21" s="33">
        <v>516.0653744524019</v>
      </c>
    </row>
    <row r="22" spans="3:14" ht="21" customHeight="1" x14ac:dyDescent="0.25">
      <c r="D22" s="8" t="s">
        <v>20</v>
      </c>
      <c r="L22" s="19">
        <v>1896.6359561636859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1312.97467669719</v>
      </c>
      <c r="N24" s="10">
        <v>0</v>
      </c>
    </row>
    <row r="25" spans="3:14" ht="15" customHeight="1" x14ac:dyDescent="0.25">
      <c r="F25" s="32" t="s">
        <v>16</v>
      </c>
      <c r="L25" s="33">
        <v>1312.97467669719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583.66127946649601</v>
      </c>
      <c r="N27" s="10">
        <v>0</v>
      </c>
    </row>
    <row r="28" spans="3:14" ht="15" customHeight="1" x14ac:dyDescent="0.25">
      <c r="F28" s="32" t="s">
        <v>16</v>
      </c>
      <c r="L28" s="33">
        <v>583.66127946649601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355.39736293284778</v>
      </c>
      <c r="M32" s="21"/>
      <c r="N32" s="19">
        <v>12654.529451746015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243.34594591653141</v>
      </c>
      <c r="N34" s="10">
        <v>45.069513907228654</v>
      </c>
    </row>
    <row r="35" spans="2:16" x14ac:dyDescent="0.25">
      <c r="D35" s="30" t="s">
        <v>14</v>
      </c>
      <c r="E35" s="8" t="s">
        <v>23</v>
      </c>
      <c r="L35" s="10">
        <v>135.2517709764868</v>
      </c>
      <c r="N35" s="10">
        <v>1762.3269887757258</v>
      </c>
    </row>
    <row r="36" spans="2:16" ht="15.75" customHeight="1" x14ac:dyDescent="0.25">
      <c r="F36" s="32" t="s">
        <v>16</v>
      </c>
      <c r="L36" s="35">
        <v>135.08609499648753</v>
      </c>
      <c r="N36" s="35">
        <v>1762.3269887757258</v>
      </c>
    </row>
    <row r="37" spans="2:16" x14ac:dyDescent="0.25">
      <c r="F37" s="32" t="s">
        <v>17</v>
      </c>
      <c r="L37" s="35">
        <v>0.16567597999927405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509.65902391367791</v>
      </c>
      <c r="N39" s="10">
        <v>11315.443370609761</v>
      </c>
    </row>
    <row r="40" spans="2:16" x14ac:dyDescent="0.25">
      <c r="F40" s="32" t="s">
        <v>16</v>
      </c>
      <c r="L40" s="35">
        <v>497.63713174423918</v>
      </c>
      <c r="N40" s="35">
        <v>4092.4786665161714</v>
      </c>
    </row>
    <row r="41" spans="2:16" x14ac:dyDescent="0.25">
      <c r="F41" s="32" t="s">
        <v>17</v>
      </c>
      <c r="L41" s="35">
        <v>12.021892169438699</v>
      </c>
      <c r="N41" s="35">
        <v>7222.9647040935888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-532.85937787384842</v>
      </c>
      <c r="M43" s="83"/>
      <c r="N43" s="10">
        <v>-468.31042154670001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5608.6686443901835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324.47375236137469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4552.7117014761998</v>
      </c>
      <c r="N49" s="29">
        <v>223.1006899942</v>
      </c>
      <c r="P49" s="36"/>
    </row>
    <row r="50" spans="1:16" x14ac:dyDescent="0.25">
      <c r="C50" s="24"/>
      <c r="H50" s="14"/>
      <c r="I50" s="8" t="s">
        <v>29</v>
      </c>
      <c r="L50" s="37">
        <v>10041269.743000001</v>
      </c>
      <c r="N50" s="37">
        <v>491667.65299999993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3965.1807480065677</v>
      </c>
      <c r="N52" s="29">
        <v>3743.6800897815438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163.34222944246099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484.26693831779659</v>
      </c>
      <c r="N55" s="10">
        <v>607.86807735585592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346.60166023052079</v>
      </c>
      <c r="M56" s="34"/>
      <c r="N56" s="33">
        <v>440.01673562846457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3480.9138096887709</v>
      </c>
      <c r="N57" s="10">
        <v>2972.4697829832267</v>
      </c>
    </row>
    <row r="58" spans="1:16" s="44" customFormat="1" ht="15.75" customHeight="1" x14ac:dyDescent="0.2">
      <c r="G58" s="42" t="s">
        <v>32</v>
      </c>
      <c r="L58" s="33">
        <v>2575.3766647496009</v>
      </c>
      <c r="M58" s="45"/>
      <c r="N58" s="33">
        <v>2432.5823557309468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247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-257.67083516617197</v>
      </c>
      <c r="M68" s="47"/>
      <c r="N68" s="29">
        <v>-17913.359303119341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-0.39670567796264089</v>
      </c>
      <c r="M70" s="47"/>
      <c r="N70" s="10">
        <v>-3905.5027088689726</v>
      </c>
    </row>
    <row r="71" spans="1:14" x14ac:dyDescent="0.25">
      <c r="I71" s="13"/>
      <c r="J71" s="49" t="s">
        <v>39</v>
      </c>
      <c r="K71" s="49"/>
      <c r="L71" s="10">
        <v>-178.86801612595121</v>
      </c>
      <c r="M71" s="47"/>
      <c r="N71" s="10">
        <v>-7903.4579935824358</v>
      </c>
    </row>
    <row r="72" spans="1:14" x14ac:dyDescent="0.25">
      <c r="I72" s="13"/>
      <c r="J72" s="48" t="s">
        <v>40</v>
      </c>
      <c r="K72" s="48"/>
      <c r="L72" s="10">
        <v>-78.406113362258139</v>
      </c>
      <c r="M72" s="47"/>
      <c r="N72" s="10">
        <v>-6104.3986006679343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-6439.0284578081082</v>
      </c>
      <c r="M75" s="47"/>
      <c r="N75" s="29">
        <v>-3165.0465670677581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-10910.628778694558</v>
      </c>
      <c r="M77" s="50"/>
      <c r="N77" s="29">
        <v>-3405.8625777516413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-639.43592969811266</v>
      </c>
      <c r="M79" s="47"/>
      <c r="N79" s="10">
        <v>-326.41161939197741</v>
      </c>
    </row>
    <row r="80" spans="1:14" x14ac:dyDescent="0.25">
      <c r="B80" s="8"/>
      <c r="I80" s="13"/>
      <c r="J80" s="49" t="s">
        <v>39</v>
      </c>
      <c r="K80" s="49"/>
      <c r="L80" s="10">
        <v>-1235.558199425084</v>
      </c>
      <c r="M80" s="47"/>
      <c r="N80" s="10">
        <v>-788.90396680043295</v>
      </c>
    </row>
    <row r="81" spans="2:14" x14ac:dyDescent="0.25">
      <c r="B81" s="8"/>
      <c r="I81" s="13"/>
      <c r="J81" s="48" t="s">
        <v>40</v>
      </c>
      <c r="K81" s="48"/>
      <c r="L81" s="10">
        <v>-9035.6346495713588</v>
      </c>
      <c r="M81" s="47"/>
      <c r="N81" s="10">
        <v>-2290.5469915592307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4471.6003208864486</v>
      </c>
      <c r="M83" s="47"/>
      <c r="N83" s="29">
        <v>240.81601068388335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617.77097081978741</v>
      </c>
      <c r="M85" s="47"/>
      <c r="N85" s="10">
        <v>240.81601068388335</v>
      </c>
    </row>
    <row r="86" spans="2:14" x14ac:dyDescent="0.25">
      <c r="B86" s="8"/>
      <c r="I86" s="13"/>
      <c r="J86" s="49" t="s">
        <v>39</v>
      </c>
      <c r="K86" s="49"/>
      <c r="L86" s="10">
        <v>587.10192141275809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3266.7274286539036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-5138.7610616121601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-3218.9855010445617</v>
      </c>
      <c r="N93" s="10">
        <v>0</v>
      </c>
    </row>
    <row r="94" spans="2:14" x14ac:dyDescent="0.25">
      <c r="B94" s="8"/>
      <c r="J94" s="49" t="s">
        <v>39</v>
      </c>
      <c r="L94" s="10">
        <v>-1849.5990741860371</v>
      </c>
      <c r="N94" s="10">
        <v>0</v>
      </c>
    </row>
    <row r="95" spans="2:14" x14ac:dyDescent="0.25">
      <c r="B95" s="8"/>
      <c r="J95" s="48" t="s">
        <v>40</v>
      </c>
      <c r="L95" s="10">
        <v>-70.176486381560991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-11835.460354586441</v>
      </c>
      <c r="M97" s="19"/>
      <c r="N97" s="19">
        <v>-21078.4058701871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-29680.643465630517</v>
      </c>
      <c r="M100" s="52"/>
      <c r="N100" s="29">
        <v>-25280.337672760259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247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-385.49700000000001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-385.49700000000001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247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5029.8041147564636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3542.5246203403403</v>
      </c>
      <c r="M155" s="52"/>
      <c r="N155" s="62">
        <v>3051.8503060596386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484.26693831787685</v>
      </c>
      <c r="M157" s="52"/>
      <c r="N157" s="61">
        <v>607.86807735584239</v>
      </c>
    </row>
    <row r="158" spans="1:17" x14ac:dyDescent="0.25">
      <c r="I158" s="8" t="s">
        <v>66</v>
      </c>
      <c r="J158" s="44"/>
      <c r="K158" s="44"/>
      <c r="L158" s="41">
        <v>-38.129979020077919</v>
      </c>
      <c r="N158" s="41">
        <v>-33.823777028837895</v>
      </c>
    </row>
    <row r="159" spans="1:17" x14ac:dyDescent="0.25">
      <c r="I159" s="8" t="s">
        <v>67</v>
      </c>
      <c r="J159" s="44"/>
      <c r="K159" s="44"/>
      <c r="L159" s="41">
        <v>545.1621141629322</v>
      </c>
      <c r="N159" s="41">
        <v>370.87560865821126</v>
      </c>
    </row>
    <row r="160" spans="1:17" x14ac:dyDescent="0.25">
      <c r="I160" s="8" t="s">
        <v>68</v>
      </c>
      <c r="J160" s="44"/>
      <c r="K160" s="44"/>
      <c r="L160" s="41">
        <v>-22.765196824977341</v>
      </c>
      <c r="N160" s="41">
        <v>270.81624572646899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248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46830.081846926703</v>
      </c>
      <c r="N8" s="23">
        <v>23966.511727933215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32519.138919123259</v>
      </c>
      <c r="N10" s="29">
        <v>20854.567083993683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32630.677529415883</v>
      </c>
      <c r="N12" s="19">
        <v>9139.7605440568459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30584.117004135562</v>
      </c>
      <c r="M14" s="21"/>
      <c r="N14" s="19">
        <v>9139.7605440568459</v>
      </c>
    </row>
    <row r="15" spans="1:15" ht="15" customHeight="1" x14ac:dyDescent="0.25">
      <c r="D15" s="30" t="s">
        <v>12</v>
      </c>
      <c r="E15" s="31" t="s">
        <v>13</v>
      </c>
      <c r="L15" s="10">
        <v>29816.840058617618</v>
      </c>
      <c r="N15" s="10">
        <v>8644.2341742639474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767.27694551794514</v>
      </c>
      <c r="N19" s="10">
        <v>495.52636979289974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767.27694551794514</v>
      </c>
      <c r="M21" s="34"/>
      <c r="N21" s="33">
        <v>495.52636979289974</v>
      </c>
    </row>
    <row r="22" spans="3:14" ht="21" customHeight="1" x14ac:dyDescent="0.25">
      <c r="D22" s="8" t="s">
        <v>20</v>
      </c>
      <c r="L22" s="19">
        <v>2046.5605252803202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1400.2018829343201</v>
      </c>
      <c r="N24" s="10">
        <v>0</v>
      </c>
    </row>
    <row r="25" spans="3:14" ht="15" customHeight="1" x14ac:dyDescent="0.25">
      <c r="F25" s="32" t="s">
        <v>16</v>
      </c>
      <c r="L25" s="33">
        <v>1400.2018829343201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646.35864234600012</v>
      </c>
      <c r="N27" s="10">
        <v>0</v>
      </c>
    </row>
    <row r="28" spans="3:14" ht="15" customHeight="1" x14ac:dyDescent="0.25">
      <c r="F28" s="32" t="s">
        <v>16</v>
      </c>
      <c r="L28" s="33">
        <v>646.35864234600012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-111.53861029262352</v>
      </c>
      <c r="M32" s="21"/>
      <c r="N32" s="19">
        <v>11714.806539936835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192.78266812236404</v>
      </c>
      <c r="N34" s="10">
        <v>44.302641024804551</v>
      </c>
    </row>
    <row r="35" spans="2:16" x14ac:dyDescent="0.25">
      <c r="D35" s="30" t="s">
        <v>14</v>
      </c>
      <c r="E35" s="8" t="s">
        <v>23</v>
      </c>
      <c r="L35" s="10">
        <v>2.8783895339226011</v>
      </c>
      <c r="N35" s="10">
        <v>2035.89372337797</v>
      </c>
    </row>
    <row r="36" spans="2:16" ht="15.75" customHeight="1" x14ac:dyDescent="0.25">
      <c r="F36" s="32" t="s">
        <v>16</v>
      </c>
      <c r="L36" s="35">
        <v>2.6358601639274837</v>
      </c>
      <c r="N36" s="35">
        <v>2035.89372337797</v>
      </c>
    </row>
    <row r="37" spans="2:16" x14ac:dyDescent="0.25">
      <c r="F37" s="32" t="s">
        <v>17</v>
      </c>
      <c r="L37" s="35">
        <v>0.24252936999511721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465.25123472760129</v>
      </c>
      <c r="N39" s="10">
        <v>10031.57453900246</v>
      </c>
    </row>
    <row r="40" spans="2:16" x14ac:dyDescent="0.25">
      <c r="F40" s="32" t="s">
        <v>16</v>
      </c>
      <c r="L40" s="35">
        <v>39.315663837952592</v>
      </c>
      <c r="N40" s="35">
        <v>3394.9189341288675</v>
      </c>
    </row>
    <row r="41" spans="2:16" x14ac:dyDescent="0.25">
      <c r="F41" s="32" t="s">
        <v>17</v>
      </c>
      <c r="L41" s="35">
        <v>425.93557088964866</v>
      </c>
      <c r="N41" s="35">
        <v>6636.655604873592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-772.45090267651153</v>
      </c>
      <c r="M43" s="83"/>
      <c r="N43" s="10">
        <v>-396.96436346840062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5507.1630612973122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307.38435546136111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4273.0623391336503</v>
      </c>
      <c r="N49" s="29">
        <v>209.41301031300011</v>
      </c>
      <c r="P49" s="36"/>
    </row>
    <row r="50" spans="1:16" x14ac:dyDescent="0.25">
      <c r="C50" s="24"/>
      <c r="H50" s="14"/>
      <c r="I50" s="8" t="s">
        <v>29</v>
      </c>
      <c r="L50" s="37">
        <v>10041269.743000001</v>
      </c>
      <c r="N50" s="37">
        <v>491667.65299999993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4223.3331719111184</v>
      </c>
      <c r="N52" s="29">
        <v>2902.5316336265328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106.180439747192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482.05730584529402</v>
      </c>
      <c r="N55" s="10">
        <v>587.90090296657831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354.37329373325099</v>
      </c>
      <c r="M56" s="34"/>
      <c r="N56" s="33">
        <v>446.35154733408865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3741.2758660658242</v>
      </c>
      <c r="N57" s="10">
        <v>2208.4502909127623</v>
      </c>
    </row>
    <row r="58" spans="1:16" s="44" customFormat="1" ht="15.75" customHeight="1" x14ac:dyDescent="0.2">
      <c r="G58" s="42" t="s">
        <v>32</v>
      </c>
      <c r="L58" s="33">
        <v>3139.9419983575031</v>
      </c>
      <c r="M58" s="45"/>
      <c r="N58" s="33">
        <v>2067.5079772750819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-256.42107042209273</v>
      </c>
      <c r="M68" s="47"/>
      <c r="N68" s="29">
        <v>-15627.93872401294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-2.8093583189900451</v>
      </c>
      <c r="M70" s="47"/>
      <c r="N70" s="10">
        <v>-2373.149891199283</v>
      </c>
    </row>
    <row r="71" spans="1:14" x14ac:dyDescent="0.25">
      <c r="I71" s="13"/>
      <c r="J71" s="49" t="s">
        <v>39</v>
      </c>
      <c r="K71" s="49"/>
      <c r="L71" s="10">
        <v>-178.0697615860683</v>
      </c>
      <c r="M71" s="47"/>
      <c r="N71" s="10">
        <v>-4947.9995688831432</v>
      </c>
    </row>
    <row r="72" spans="1:14" x14ac:dyDescent="0.25">
      <c r="I72" s="13"/>
      <c r="J72" s="48" t="s">
        <v>40</v>
      </c>
      <c r="K72" s="48"/>
      <c r="L72" s="10">
        <v>-75.541950517034365</v>
      </c>
      <c r="M72" s="47"/>
      <c r="N72" s="10">
        <v>-8306.7892639305119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-6187.0891538871429</v>
      </c>
      <c r="M75" s="47"/>
      <c r="N75" s="29">
        <v>-3082.6032502691496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-10451.26829033751</v>
      </c>
      <c r="M77" s="50"/>
      <c r="N77" s="29">
        <v>-3108.4519738967042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-633.6931162186911</v>
      </c>
      <c r="M79" s="47"/>
      <c r="N79" s="10">
        <v>-1828.9855441766242</v>
      </c>
    </row>
    <row r="80" spans="1:14" x14ac:dyDescent="0.25">
      <c r="B80" s="8"/>
      <c r="I80" s="13"/>
      <c r="J80" s="49" t="s">
        <v>39</v>
      </c>
      <c r="K80" s="49"/>
      <c r="L80" s="10">
        <v>-1019.099277791579</v>
      </c>
      <c r="M80" s="47"/>
      <c r="N80" s="10">
        <v>-926.40619101007997</v>
      </c>
    </row>
    <row r="81" spans="2:14" x14ac:dyDescent="0.25">
      <c r="B81" s="8"/>
      <c r="I81" s="13"/>
      <c r="J81" s="48" t="s">
        <v>40</v>
      </c>
      <c r="K81" s="48"/>
      <c r="L81" s="10">
        <v>-8798.4758963272398</v>
      </c>
      <c r="M81" s="47"/>
      <c r="N81" s="10">
        <v>-353.06023870999996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4264.1791364503661</v>
      </c>
      <c r="M83" s="47"/>
      <c r="N83" s="29">
        <v>25.848723627554442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484.95381348000001</v>
      </c>
      <c r="M85" s="47"/>
      <c r="N85" s="10">
        <v>25.848723627554442</v>
      </c>
    </row>
    <row r="86" spans="2:14" x14ac:dyDescent="0.25">
      <c r="B86" s="8"/>
      <c r="I86" s="13"/>
      <c r="J86" s="49" t="s">
        <v>39</v>
      </c>
      <c r="K86" s="49"/>
      <c r="L86" s="10">
        <v>705.47329270889861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3073.7520302614676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-5349.3897690962631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-3732.4172321800597</v>
      </c>
      <c r="N93" s="10">
        <v>0</v>
      </c>
    </row>
    <row r="94" spans="2:14" x14ac:dyDescent="0.25">
      <c r="B94" s="8"/>
      <c r="J94" s="49" t="s">
        <v>39</v>
      </c>
      <c r="L94" s="10">
        <v>-1616.9725369162031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-11792.899993405499</v>
      </c>
      <c r="M97" s="19"/>
      <c r="N97" s="19">
        <v>-18710.541974282089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-27884.339714153764</v>
      </c>
      <c r="M100" s="52"/>
      <c r="N100" s="29">
        <v>-23283.379757301416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248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-368.88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-368.88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248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5247.2278993028531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3785.014268509552</v>
      </c>
      <c r="M155" s="52"/>
      <c r="N155" s="62">
        <v>2277.4025564001599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482.05730584527328</v>
      </c>
      <c r="M157" s="52"/>
      <c r="N157" s="61">
        <v>587.90090296656706</v>
      </c>
    </row>
    <row r="158" spans="1:17" x14ac:dyDescent="0.25">
      <c r="I158" s="8" t="s">
        <v>66</v>
      </c>
      <c r="J158" s="44"/>
      <c r="K158" s="44"/>
      <c r="L158" s="41">
        <v>25.95873784637735</v>
      </c>
      <c r="N158" s="41">
        <v>14.445701724818399</v>
      </c>
    </row>
    <row r="159" spans="1:17" x14ac:dyDescent="0.25">
      <c r="I159" s="8" t="s">
        <v>67</v>
      </c>
      <c r="J159" s="44"/>
      <c r="K159" s="44"/>
      <c r="L159" s="41">
        <v>475.77285159370797</v>
      </c>
      <c r="N159" s="41">
        <v>313.82531958102845</v>
      </c>
    </row>
    <row r="160" spans="1:17" x14ac:dyDescent="0.25">
      <c r="I160" s="8" t="s">
        <v>68</v>
      </c>
      <c r="J160" s="44"/>
      <c r="K160" s="44"/>
      <c r="L160" s="41">
        <v>-19.67428359481212</v>
      </c>
      <c r="N160" s="41">
        <v>259.62988166072012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249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12066.126447856845</v>
      </c>
      <c r="M8" s="41"/>
      <c r="N8" s="41">
        <v>7264.2724928582411</v>
      </c>
    </row>
    <row r="9" spans="1:15" x14ac:dyDescent="0.25">
      <c r="C9" s="7"/>
      <c r="J9" s="76" t="s">
        <v>123</v>
      </c>
      <c r="K9" s="13"/>
      <c r="L9" s="41">
        <v>18433.303491812778</v>
      </c>
      <c r="M9" s="41"/>
      <c r="N9" s="41">
        <v>14053.25963493517</v>
      </c>
    </row>
    <row r="10" spans="1:15" x14ac:dyDescent="0.25">
      <c r="C10" s="7"/>
      <c r="J10" s="8" t="s">
        <v>102</v>
      </c>
      <c r="K10" s="13"/>
      <c r="L10" s="41">
        <v>4797.4878299818574</v>
      </c>
      <c r="M10" s="41"/>
      <c r="N10" s="41">
        <v>2155.6314045363815</v>
      </c>
    </row>
    <row r="11" spans="1:15" x14ac:dyDescent="0.25">
      <c r="C11" s="7"/>
      <c r="J11" s="8" t="s">
        <v>103</v>
      </c>
      <c r="K11" s="13"/>
      <c r="L11" s="41">
        <v>2.9956429209383924</v>
      </c>
      <c r="M11" s="41"/>
      <c r="N11" s="41">
        <v>1011.827329327148</v>
      </c>
    </row>
    <row r="12" spans="1:15" x14ac:dyDescent="0.25">
      <c r="C12" s="7"/>
      <c r="J12" s="13" t="s">
        <v>104</v>
      </c>
      <c r="K12" s="13"/>
      <c r="L12" s="10">
        <v>5817.1188832473918</v>
      </c>
      <c r="M12" s="13"/>
    </row>
    <row r="13" spans="1:15" x14ac:dyDescent="0.25">
      <c r="C13" s="7"/>
      <c r="J13" s="8" t="s">
        <v>105</v>
      </c>
      <c r="L13" s="10">
        <v>4176.0621137758499</v>
      </c>
      <c r="N13" s="10">
        <v>257.85078892965004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45293.094409595666</v>
      </c>
      <c r="M15" s="61"/>
      <c r="N15" s="62">
        <v>24742.841650586593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-7739.8683269201347</v>
      </c>
      <c r="M19" s="41"/>
      <c r="N19" s="41">
        <v>-7247.8884225328311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-14083.899390609447</v>
      </c>
      <c r="M20" s="41"/>
      <c r="N20" s="41">
        <v>-13977.822688499004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-2625.1993226637637</v>
      </c>
      <c r="M21" s="41"/>
      <c r="N21" s="41">
        <v>-2155.2886557067686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-4.3894358366076895</v>
      </c>
      <c r="M22" s="41"/>
      <c r="N22" s="41">
        <v>-1011.7213365569934</v>
      </c>
    </row>
    <row r="23" spans="3:14" x14ac:dyDescent="0.25">
      <c r="I23" s="43"/>
      <c r="J23" s="8" t="s">
        <v>104</v>
      </c>
      <c r="L23" s="10">
        <v>-2821.0558648954338</v>
      </c>
    </row>
    <row r="24" spans="3:14" x14ac:dyDescent="0.25">
      <c r="I24" s="43"/>
      <c r="J24" s="13" t="s">
        <v>105</v>
      </c>
      <c r="K24" s="13"/>
      <c r="M24" s="13"/>
      <c r="N24" s="41">
        <v>-257.85078934530009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-27274.412340925388</v>
      </c>
      <c r="M26" s="61"/>
      <c r="N26" s="62">
        <v>-24650.571892640899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" right="0.49" top="0.23" bottom="0.28999999999999998" header="0.23" footer="0.28000000000000003"/>
  <pageSetup paperSize="9" scale="88" fitToHeight="4" orientation="landscape" r:id="rId1"/>
  <headerFooter alignWithMargins="0"/>
  <rowBreaks count="1" manualBreakCount="1">
    <brk id="184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249</v>
      </c>
      <c r="D3" s="15"/>
      <c r="E3" s="16"/>
      <c r="F3" s="16"/>
      <c r="G3" s="16"/>
      <c r="H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45925.684374978628</v>
      </c>
      <c r="N8" s="23">
        <v>25357.709310685899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32034.476084815757</v>
      </c>
      <c r="N10" s="29">
        <v>21682.705766880186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31635.403016132717</v>
      </c>
      <c r="N12" s="19">
        <v>9056.957394246223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29504.525002002149</v>
      </c>
      <c r="M14" s="21"/>
      <c r="N14" s="19">
        <v>8883.2227502462229</v>
      </c>
    </row>
    <row r="15" spans="1:15" ht="15" customHeight="1" x14ac:dyDescent="0.25">
      <c r="D15" s="30" t="s">
        <v>12</v>
      </c>
      <c r="E15" s="31" t="s">
        <v>13</v>
      </c>
      <c r="L15" s="10">
        <v>28704.841613632616</v>
      </c>
      <c r="N15" s="10">
        <v>8400.5471125384356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799.68338836953262</v>
      </c>
      <c r="N19" s="10">
        <v>482.67563770778821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799.68338836953262</v>
      </c>
      <c r="M21" s="34"/>
      <c r="N21" s="33">
        <v>482.67563770778821</v>
      </c>
    </row>
    <row r="22" spans="3:14" ht="21" customHeight="1" x14ac:dyDescent="0.25">
      <c r="D22" s="8" t="s">
        <v>20</v>
      </c>
      <c r="L22" s="19">
        <v>2130.8780141305697</v>
      </c>
      <c r="M22" s="21"/>
      <c r="N22" s="19">
        <v>173.734644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1490.8653502372194</v>
      </c>
      <c r="N24" s="10">
        <v>0</v>
      </c>
    </row>
    <row r="25" spans="3:14" ht="15" customHeight="1" x14ac:dyDescent="0.25">
      <c r="F25" s="32" t="s">
        <v>16</v>
      </c>
      <c r="L25" s="33">
        <v>1490.8653502372194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640.01266389335001</v>
      </c>
      <c r="N27" s="10">
        <v>173.734644</v>
      </c>
    </row>
    <row r="28" spans="3:14" ht="15" customHeight="1" x14ac:dyDescent="0.25">
      <c r="F28" s="32" t="s">
        <v>16</v>
      </c>
      <c r="L28" s="33">
        <v>573.38757416076396</v>
      </c>
      <c r="M28" s="34"/>
      <c r="N28" s="33">
        <v>173.734644</v>
      </c>
    </row>
    <row r="29" spans="3:14" ht="15" customHeight="1" x14ac:dyDescent="0.25">
      <c r="F29" s="32" t="s">
        <v>17</v>
      </c>
      <c r="L29" s="33">
        <v>66.625089732585991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399.07306868304033</v>
      </c>
      <c r="M32" s="21"/>
      <c r="N32" s="19">
        <v>12625.748372633965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191.79236002379042</v>
      </c>
      <c r="N34" s="10">
        <v>39.980322563269361</v>
      </c>
    </row>
    <row r="35" spans="2:16" x14ac:dyDescent="0.25">
      <c r="D35" s="30" t="s">
        <v>14</v>
      </c>
      <c r="E35" s="8" t="s">
        <v>23</v>
      </c>
      <c r="L35" s="10">
        <v>3.2483712850730786</v>
      </c>
      <c r="N35" s="10">
        <v>2026.3052581209597</v>
      </c>
    </row>
    <row r="36" spans="2:16" ht="15.75" customHeight="1" x14ac:dyDescent="0.25">
      <c r="F36" s="32" t="s">
        <v>16</v>
      </c>
      <c r="L36" s="35">
        <v>3.0023702850828835</v>
      </c>
      <c r="N36" s="35">
        <v>2026.3052581209597</v>
      </c>
    </row>
    <row r="37" spans="2:16" x14ac:dyDescent="0.25">
      <c r="F37" s="32" t="s">
        <v>17</v>
      </c>
      <c r="L37" s="35">
        <v>0.24600099999019504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472.280020132819</v>
      </c>
      <c r="N39" s="10">
        <v>11070.564389959594</v>
      </c>
    </row>
    <row r="40" spans="2:16" x14ac:dyDescent="0.25">
      <c r="F40" s="32" t="s">
        <v>16</v>
      </c>
      <c r="L40" s="35">
        <v>190.06449236853172</v>
      </c>
      <c r="N40" s="35">
        <v>4014.1124473217997</v>
      </c>
    </row>
    <row r="41" spans="2:16" x14ac:dyDescent="0.25">
      <c r="F41" s="32" t="s">
        <v>17</v>
      </c>
      <c r="L41" s="35">
        <v>282.21552776428729</v>
      </c>
      <c r="N41" s="35">
        <v>7056.4519426377956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-268.24768275864216</v>
      </c>
      <c r="M43" s="83"/>
      <c r="N43" s="10">
        <v>-511.10159800985844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5514.3132745826797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302.80560866471217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4176.0621137758499</v>
      </c>
      <c r="N49" s="29">
        <v>257.85078892965004</v>
      </c>
      <c r="P49" s="36"/>
    </row>
    <row r="50" spans="1:16" x14ac:dyDescent="0.25">
      <c r="C50" s="24"/>
      <c r="H50" s="14"/>
      <c r="I50" s="8" t="s">
        <v>29</v>
      </c>
      <c r="L50" s="37">
        <v>10047063.909</v>
      </c>
      <c r="N50" s="37">
        <v>619593.61199999996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3898.0272931396321</v>
      </c>
      <c r="N52" s="29">
        <v>3417.1527548760623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574.83019042727506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632.58996538289978</v>
      </c>
      <c r="N55" s="10">
        <v>614.86766009930807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506.19875430355546</v>
      </c>
      <c r="M56" s="34"/>
      <c r="N56" s="33">
        <v>465.36013067462642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3265.4373277567324</v>
      </c>
      <c r="N57" s="10">
        <v>2227.4549043494794</v>
      </c>
    </row>
    <row r="58" spans="1:16" s="44" customFormat="1" ht="15.75" customHeight="1" x14ac:dyDescent="0.2">
      <c r="G58" s="42" t="s">
        <v>32</v>
      </c>
      <c r="L58" s="33">
        <v>3265.4373277567324</v>
      </c>
      <c r="M58" s="45"/>
      <c r="N58" s="33">
        <v>2209.301803942697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249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-255.33859810606836</v>
      </c>
      <c r="M68" s="47"/>
      <c r="N68" s="29">
        <v>-16322.062186835492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-1.9805945635260223</v>
      </c>
      <c r="M70" s="47"/>
      <c r="N70" s="10">
        <v>-5404.5226481115833</v>
      </c>
    </row>
    <row r="71" spans="1:14" x14ac:dyDescent="0.25">
      <c r="I71" s="13"/>
      <c r="J71" s="49" t="s">
        <v>39</v>
      </c>
      <c r="K71" s="49"/>
      <c r="L71" s="10">
        <v>-2.6258437784508502</v>
      </c>
      <c r="M71" s="47"/>
      <c r="N71" s="10">
        <v>-3295.4641641268149</v>
      </c>
    </row>
    <row r="72" spans="1:14" x14ac:dyDescent="0.25">
      <c r="I72" s="13"/>
      <c r="J72" s="48" t="s">
        <v>40</v>
      </c>
      <c r="K72" s="48"/>
      <c r="L72" s="10">
        <v>-250.73215976409151</v>
      </c>
      <c r="M72" s="47"/>
      <c r="N72" s="10">
        <v>-7622.0753745970924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-6807.7563535732761</v>
      </c>
      <c r="M75" s="47"/>
      <c r="N75" s="29">
        <v>-4281.3760320889087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-10753.555234854091</v>
      </c>
      <c r="M77" s="50"/>
      <c r="N77" s="29">
        <v>-4319.8839254710401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-1146.2506626935469</v>
      </c>
      <c r="M79" s="47"/>
      <c r="N79" s="10">
        <v>-1898.66212647065</v>
      </c>
    </row>
    <row r="80" spans="1:14" x14ac:dyDescent="0.25">
      <c r="B80" s="8"/>
      <c r="I80" s="13"/>
      <c r="J80" s="49" t="s">
        <v>39</v>
      </c>
      <c r="K80" s="49"/>
      <c r="L80" s="10">
        <v>-771.79865005629131</v>
      </c>
      <c r="M80" s="47"/>
      <c r="N80" s="10">
        <v>-2315.9439429003892</v>
      </c>
    </row>
    <row r="81" spans="2:14" x14ac:dyDescent="0.25">
      <c r="B81" s="8"/>
      <c r="I81" s="13"/>
      <c r="J81" s="48" t="s">
        <v>40</v>
      </c>
      <c r="K81" s="48"/>
      <c r="L81" s="10">
        <v>-8835.5059221042538</v>
      </c>
      <c r="M81" s="47"/>
      <c r="N81" s="10">
        <v>-105.27785610000001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3945.7988812808157</v>
      </c>
      <c r="M83" s="47"/>
      <c r="N83" s="29">
        <v>38.5078933821313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366.22852681630241</v>
      </c>
      <c r="M85" s="47"/>
      <c r="N85" s="10">
        <v>38.5078933821313</v>
      </c>
    </row>
    <row r="86" spans="2:14" x14ac:dyDescent="0.25">
      <c r="B86" s="8"/>
      <c r="I86" s="13"/>
      <c r="J86" s="49" t="s">
        <v>39</v>
      </c>
      <c r="K86" s="49"/>
      <c r="L86" s="10">
        <v>584.35468753936277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2995.2156669251503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-4713.1625366887629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-3908.2907989205592</v>
      </c>
      <c r="N93" s="10">
        <v>0</v>
      </c>
    </row>
    <row r="94" spans="2:14" x14ac:dyDescent="0.25">
      <c r="B94" s="8"/>
      <c r="J94" s="49" t="s">
        <v>39</v>
      </c>
      <c r="L94" s="10">
        <v>-804.87173776820407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-11776.257488368106</v>
      </c>
      <c r="M97" s="19"/>
      <c r="N97" s="19">
        <v>-20603.438218924399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-27274.412340925388</v>
      </c>
      <c r="M100" s="52"/>
      <c r="N100" s="29">
        <v>-24650.571892640888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249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-360.15100000000001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-360.15100000000001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249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4620.1105379619557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3311.2789600000001</v>
      </c>
      <c r="M155" s="52"/>
      <c r="N155" s="62">
        <v>2284.525966910182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632.58996538292286</v>
      </c>
      <c r="M157" s="52"/>
      <c r="N157" s="61">
        <v>614.86766009930807</v>
      </c>
    </row>
    <row r="158" spans="1:17" x14ac:dyDescent="0.25">
      <c r="I158" s="8" t="s">
        <v>66</v>
      </c>
      <c r="J158" s="44"/>
      <c r="K158" s="44"/>
      <c r="L158" s="41">
        <v>-14.928881592581241</v>
      </c>
      <c r="N158" s="41">
        <v>46.103420918819566</v>
      </c>
    </row>
    <row r="159" spans="1:17" x14ac:dyDescent="0.25">
      <c r="I159" s="8" t="s">
        <v>67</v>
      </c>
      <c r="J159" s="44"/>
      <c r="K159" s="44"/>
      <c r="L159" s="41">
        <v>688.19750396976247</v>
      </c>
      <c r="N159" s="41">
        <v>327.2494500124975</v>
      </c>
    </row>
    <row r="160" spans="1:17" x14ac:dyDescent="0.25">
      <c r="I160" s="8" t="s">
        <v>68</v>
      </c>
      <c r="J160" s="44"/>
      <c r="K160" s="44"/>
      <c r="L160" s="41">
        <v>-40.678656994258318</v>
      </c>
      <c r="N160" s="41">
        <v>241.51478916799101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250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45319.451117427947</v>
      </c>
      <c r="N8" s="23">
        <v>24522.978056492662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31350.48398936696</v>
      </c>
      <c r="N10" s="29">
        <v>21330.481912985222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30933.501487711565</v>
      </c>
      <c r="N12" s="19">
        <v>9680.8152340682973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28684.16131855901</v>
      </c>
      <c r="M14" s="21"/>
      <c r="N14" s="19">
        <v>9511.0516140682957</v>
      </c>
    </row>
    <row r="15" spans="1:15" ht="15" customHeight="1" x14ac:dyDescent="0.25">
      <c r="D15" s="30" t="s">
        <v>12</v>
      </c>
      <c r="E15" s="31" t="s">
        <v>13</v>
      </c>
      <c r="L15" s="10">
        <v>27842.801098987831</v>
      </c>
      <c r="N15" s="10">
        <v>9035.9468870591991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841.36021957117907</v>
      </c>
      <c r="N19" s="10">
        <v>475.10472700909753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841.36021957117907</v>
      </c>
      <c r="M21" s="34"/>
      <c r="N21" s="33">
        <v>475.10472700909753</v>
      </c>
    </row>
    <row r="22" spans="3:14" ht="21" customHeight="1" x14ac:dyDescent="0.25">
      <c r="D22" s="8" t="s">
        <v>20</v>
      </c>
      <c r="L22" s="19">
        <v>2249.3401691525537</v>
      </c>
      <c r="M22" s="21"/>
      <c r="N22" s="19">
        <v>169.76362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1077.3335874643499</v>
      </c>
      <c r="N24" s="10">
        <v>0</v>
      </c>
    </row>
    <row r="25" spans="3:14" ht="15" customHeight="1" x14ac:dyDescent="0.25">
      <c r="F25" s="32" t="s">
        <v>16</v>
      </c>
      <c r="L25" s="33">
        <v>1077.3335874643499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1172.0065816882038</v>
      </c>
      <c r="N27" s="10">
        <v>169.76362</v>
      </c>
    </row>
    <row r="28" spans="3:14" ht="15" customHeight="1" x14ac:dyDescent="0.25">
      <c r="F28" s="32" t="s">
        <v>16</v>
      </c>
      <c r="L28" s="33">
        <v>609.02964471950202</v>
      </c>
      <c r="M28" s="34"/>
      <c r="N28" s="33">
        <v>169.76362</v>
      </c>
    </row>
    <row r="29" spans="3:14" ht="15" customHeight="1" x14ac:dyDescent="0.25">
      <c r="F29" s="32" t="s">
        <v>17</v>
      </c>
      <c r="L29" s="33">
        <v>562.97693696870192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416.98250165539719</v>
      </c>
      <c r="M32" s="21"/>
      <c r="N32" s="19">
        <v>11649.666678916927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183.81718597650473</v>
      </c>
      <c r="N34" s="10">
        <v>31.922234995418176</v>
      </c>
    </row>
    <row r="35" spans="2:16" x14ac:dyDescent="0.25">
      <c r="D35" s="30" t="s">
        <v>14</v>
      </c>
      <c r="E35" s="8" t="s">
        <v>23</v>
      </c>
      <c r="L35" s="10">
        <v>1.9246234474513606</v>
      </c>
      <c r="N35" s="10">
        <v>1983.5266571872498</v>
      </c>
    </row>
    <row r="36" spans="2:16" ht="15.75" customHeight="1" x14ac:dyDescent="0.25">
      <c r="F36" s="32" t="s">
        <v>16</v>
      </c>
      <c r="L36" s="35">
        <v>1.5980487574575022</v>
      </c>
      <c r="N36" s="35">
        <v>1983.5266571872498</v>
      </c>
    </row>
    <row r="37" spans="2:16" x14ac:dyDescent="0.25">
      <c r="F37" s="32" t="s">
        <v>17</v>
      </c>
      <c r="L37" s="35">
        <v>0.32657468999385836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492.73446790872219</v>
      </c>
      <c r="N39" s="10">
        <v>10048.321677384143</v>
      </c>
    </row>
    <row r="40" spans="2:16" x14ac:dyDescent="0.25">
      <c r="F40" s="32" t="s">
        <v>16</v>
      </c>
      <c r="L40" s="35">
        <v>481.82151994231458</v>
      </c>
      <c r="N40" s="35">
        <v>3065.4116872584204</v>
      </c>
    </row>
    <row r="41" spans="2:16" x14ac:dyDescent="0.25">
      <c r="F41" s="32" t="s">
        <v>17</v>
      </c>
      <c r="L41" s="35">
        <v>10.912947966407653</v>
      </c>
      <c r="N41" s="35">
        <v>6982.9099901257232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-261.49377567728112</v>
      </c>
      <c r="M43" s="83"/>
      <c r="N43" s="10">
        <v>-414.10389064988607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5594.3702099274497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304.84562386183887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4091.6667769402497</v>
      </c>
      <c r="N49" s="29">
        <v>432.35181526725012</v>
      </c>
      <c r="P49" s="36"/>
    </row>
    <row r="50" spans="1:16" x14ac:dyDescent="0.25">
      <c r="C50" s="24"/>
      <c r="H50" s="14"/>
      <c r="I50" s="8" t="s">
        <v>29</v>
      </c>
      <c r="L50" s="37">
        <v>10047063.909</v>
      </c>
      <c r="N50" s="37">
        <v>1060541.98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3978.0845173314497</v>
      </c>
      <c r="N52" s="29">
        <v>2760.1443282401865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209.690644951016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851.13584487400726</v>
      </c>
      <c r="N55" s="10">
        <v>542.7243147140988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660.20663414706439</v>
      </c>
      <c r="M56" s="34"/>
      <c r="N56" s="33">
        <v>383.76019099032823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3126.9486724574422</v>
      </c>
      <c r="N57" s="10">
        <v>2007.7293685750722</v>
      </c>
    </row>
    <row r="58" spans="1:16" s="44" customFormat="1" ht="15.75" customHeight="1" x14ac:dyDescent="0.2">
      <c r="G58" s="42" t="s">
        <v>32</v>
      </c>
      <c r="L58" s="33">
        <v>3126.9486724574422</v>
      </c>
      <c r="M58" s="45"/>
      <c r="N58" s="33">
        <v>2007.7293685750722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179.79125400191822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182.94478450733342</v>
      </c>
    </row>
    <row r="62" spans="1:16" x14ac:dyDescent="0.25">
      <c r="G62" s="43" t="s">
        <v>79</v>
      </c>
      <c r="I62" s="43"/>
      <c r="L62" s="10">
        <v>-3.1535305054151999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250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-254.05618923324468</v>
      </c>
      <c r="M68" s="47"/>
      <c r="N68" s="29">
        <v>-15122.081823226796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-0.93220715993094416</v>
      </c>
      <c r="M70" s="47"/>
      <c r="N70" s="10">
        <v>-3367.5538400988112</v>
      </c>
    </row>
    <row r="71" spans="1:14" x14ac:dyDescent="0.25">
      <c r="I71" s="13"/>
      <c r="J71" s="49" t="s">
        <v>39</v>
      </c>
      <c r="K71" s="49"/>
      <c r="L71" s="10">
        <v>-4.1558338419665306</v>
      </c>
      <c r="M71" s="47"/>
      <c r="N71" s="10">
        <v>-4720.9165593471207</v>
      </c>
    </row>
    <row r="72" spans="1:14" x14ac:dyDescent="0.25">
      <c r="I72" s="13"/>
      <c r="J72" s="48" t="s">
        <v>40</v>
      </c>
      <c r="K72" s="48"/>
      <c r="L72" s="10">
        <v>-248.96814823134721</v>
      </c>
      <c r="M72" s="47"/>
      <c r="N72" s="10">
        <v>-7033.6114237808652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-7531.0143701767865</v>
      </c>
      <c r="M75" s="47"/>
      <c r="N75" s="29">
        <v>-4712.028394643874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-11337.52608562444</v>
      </c>
      <c r="M77" s="50"/>
      <c r="N77" s="29">
        <v>-4734.4154343714781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-1300.0010331948911</v>
      </c>
      <c r="M79" s="47"/>
      <c r="N79" s="10">
        <v>-485.70437619964724</v>
      </c>
    </row>
    <row r="80" spans="1:14" x14ac:dyDescent="0.25">
      <c r="B80" s="8"/>
      <c r="I80" s="13"/>
      <c r="J80" s="49" t="s">
        <v>39</v>
      </c>
      <c r="K80" s="49"/>
      <c r="L80" s="10">
        <v>-1414.6939566945191</v>
      </c>
      <c r="M80" s="47"/>
      <c r="N80" s="10">
        <v>-3750.2932540117149</v>
      </c>
    </row>
    <row r="81" spans="2:14" x14ac:dyDescent="0.25">
      <c r="B81" s="8"/>
      <c r="I81" s="13"/>
      <c r="J81" s="48" t="s">
        <v>40</v>
      </c>
      <c r="K81" s="48"/>
      <c r="L81" s="10">
        <v>-8622.8310957350313</v>
      </c>
      <c r="M81" s="47"/>
      <c r="N81" s="10">
        <v>-498.41780416011608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3806.5117154476548</v>
      </c>
      <c r="M83" s="47"/>
      <c r="N83" s="29">
        <v>22.387039727604009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372.39289781000002</v>
      </c>
      <c r="M85" s="47"/>
      <c r="N85" s="10">
        <v>22.387039727604009</v>
      </c>
    </row>
    <row r="86" spans="2:14" x14ac:dyDescent="0.25">
      <c r="B86" s="8"/>
      <c r="I86" s="13"/>
      <c r="J86" s="49" t="s">
        <v>39</v>
      </c>
      <c r="K86" s="49"/>
      <c r="L86" s="10">
        <v>478.62323514200006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2955.4955824956546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-3963.0122921088941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-2952.5856986094941</v>
      </c>
      <c r="N93" s="10">
        <v>0</v>
      </c>
    </row>
    <row r="94" spans="2:14" x14ac:dyDescent="0.25">
      <c r="B94" s="8"/>
      <c r="J94" s="49" t="s">
        <v>39</v>
      </c>
      <c r="L94" s="10">
        <v>-1010.4265934994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-11748.082851518924</v>
      </c>
      <c r="M97" s="19"/>
      <c r="N97" s="19">
        <v>-19834.110217870671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-26585.596171247202</v>
      </c>
      <c r="M100" s="52"/>
      <c r="N100" s="29">
        <v>-23895.167206001428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250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-352.46600000000001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-352.46600000000001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250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3898.4412590000002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3216.9128569999998</v>
      </c>
      <c r="M155" s="52"/>
      <c r="N155" s="62">
        <v>2064.5048353223101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847.982314368537</v>
      </c>
      <c r="M157" s="52"/>
      <c r="N157" s="61">
        <v>542.72431471409823</v>
      </c>
    </row>
    <row r="158" spans="1:17" x14ac:dyDescent="0.25">
      <c r="I158" s="8" t="s">
        <v>66</v>
      </c>
      <c r="J158" s="44"/>
      <c r="K158" s="44"/>
      <c r="L158" s="41">
        <v>16.310659502669132</v>
      </c>
      <c r="N158" s="41">
        <v>47.467577563031163</v>
      </c>
    </row>
    <row r="159" spans="1:17" x14ac:dyDescent="0.25">
      <c r="I159" s="8" t="s">
        <v>67</v>
      </c>
      <c r="J159" s="44"/>
      <c r="K159" s="44"/>
      <c r="L159" s="41">
        <v>880.9911946005293</v>
      </c>
      <c r="N159" s="41">
        <v>256.16066212240912</v>
      </c>
    </row>
    <row r="160" spans="1:17" x14ac:dyDescent="0.25">
      <c r="I160" s="8" t="s">
        <v>68</v>
      </c>
      <c r="J160" s="44"/>
      <c r="K160" s="44"/>
      <c r="L160" s="41">
        <v>-49.319539734661497</v>
      </c>
      <c r="N160" s="41">
        <v>239.09607502865791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60" fitToHeight="2" orientation="portrait" r:id="rId1"/>
  <headerFooter alignWithMargins="0"/>
  <rowBreaks count="3" manualBreakCount="3">
    <brk id="63" max="16383" man="1"/>
    <brk id="133" max="13" man="1"/>
    <brk id="184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251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44701.99990475001</v>
      </c>
      <c r="N8" s="23">
        <v>23604.938279446127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30744.718937691603</v>
      </c>
      <c r="N10" s="29">
        <v>21076.768189878701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30292.301248329008</v>
      </c>
      <c r="N12" s="19">
        <v>11144.303566520868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28082.59380184063</v>
      </c>
      <c r="M14" s="21"/>
      <c r="N14" s="19">
        <v>10976.428126520868</v>
      </c>
    </row>
    <row r="15" spans="1:15" ht="15" customHeight="1" x14ac:dyDescent="0.25">
      <c r="D15" s="30" t="s">
        <v>12</v>
      </c>
      <c r="E15" s="31" t="s">
        <v>13</v>
      </c>
      <c r="L15" s="10">
        <v>27246.984124766597</v>
      </c>
      <c r="N15" s="10">
        <v>10506.90665746886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835.6096770740312</v>
      </c>
      <c r="N19" s="10">
        <v>469.52146905200811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835.6096770740312</v>
      </c>
      <c r="M21" s="34"/>
      <c r="N21" s="33">
        <v>469.52146905200811</v>
      </c>
    </row>
    <row r="22" spans="3:14" ht="21" customHeight="1" x14ac:dyDescent="0.25">
      <c r="D22" s="8" t="s">
        <v>20</v>
      </c>
      <c r="L22" s="19">
        <v>2209.7074464883758</v>
      </c>
      <c r="M22" s="21"/>
      <c r="N22" s="19">
        <v>167.87544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1219.6715078205129</v>
      </c>
      <c r="N24" s="10">
        <v>0</v>
      </c>
    </row>
    <row r="25" spans="3:14" ht="15" customHeight="1" x14ac:dyDescent="0.25">
      <c r="F25" s="32" t="s">
        <v>16</v>
      </c>
      <c r="L25" s="33">
        <v>1219.6715078205129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990.03593866786287</v>
      </c>
      <c r="N27" s="10">
        <v>167.87544</v>
      </c>
    </row>
    <row r="28" spans="3:14" ht="15" customHeight="1" x14ac:dyDescent="0.25">
      <c r="F28" s="32" t="s">
        <v>16</v>
      </c>
      <c r="L28" s="33">
        <v>602.21965935786295</v>
      </c>
      <c r="M28" s="34"/>
      <c r="N28" s="33">
        <v>167.87544</v>
      </c>
    </row>
    <row r="29" spans="3:14" ht="15" customHeight="1" x14ac:dyDescent="0.25">
      <c r="F29" s="32" t="s">
        <v>17</v>
      </c>
      <c r="L29" s="33">
        <v>387.81627931000003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452.41768936259768</v>
      </c>
      <c r="M32" s="21"/>
      <c r="N32" s="19">
        <v>9932.4646233578333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180.70441113758713</v>
      </c>
      <c r="N34" s="10">
        <v>27.172487460529773</v>
      </c>
    </row>
    <row r="35" spans="2:16" x14ac:dyDescent="0.25">
      <c r="D35" s="30" t="s">
        <v>14</v>
      </c>
      <c r="E35" s="8" t="s">
        <v>23</v>
      </c>
      <c r="L35" s="10">
        <v>152.21910159414134</v>
      </c>
      <c r="N35" s="10">
        <v>1870.8416018207831</v>
      </c>
    </row>
    <row r="36" spans="2:16" ht="15.75" customHeight="1" x14ac:dyDescent="0.25">
      <c r="F36" s="32" t="s">
        <v>16</v>
      </c>
      <c r="L36" s="35">
        <v>151.99928553414856</v>
      </c>
      <c r="N36" s="35">
        <v>1870.8416018207831</v>
      </c>
    </row>
    <row r="37" spans="2:16" x14ac:dyDescent="0.25">
      <c r="F37" s="32" t="s">
        <v>17</v>
      </c>
      <c r="L37" s="35">
        <v>0.21981605999279022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714.78219238118584</v>
      </c>
      <c r="N39" s="10">
        <v>8215.7779465791646</v>
      </c>
    </row>
    <row r="40" spans="2:16" x14ac:dyDescent="0.25">
      <c r="F40" s="32" t="s">
        <v>16</v>
      </c>
      <c r="L40" s="35">
        <v>138.79701832232126</v>
      </c>
      <c r="N40" s="35">
        <v>2083.7231855956197</v>
      </c>
    </row>
    <row r="41" spans="2:16" x14ac:dyDescent="0.25">
      <c r="F41" s="32" t="s">
        <v>17</v>
      </c>
      <c r="L41" s="35">
        <v>575.98517405886457</v>
      </c>
      <c r="N41" s="35">
        <v>6132.0547609835439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-595.28801575031662</v>
      </c>
      <c r="M43" s="83"/>
      <c r="N43" s="10">
        <v>-181.32741250264408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5577.1223771632567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294.48762680612452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3932.4208139825996</v>
      </c>
      <c r="N49" s="29">
        <v>496.97154154840001</v>
      </c>
      <c r="P49" s="36"/>
    </row>
    <row r="50" spans="1:16" x14ac:dyDescent="0.25">
      <c r="C50" s="24"/>
      <c r="H50" s="14"/>
      <c r="I50" s="8" t="s">
        <v>29</v>
      </c>
      <c r="L50" s="37">
        <v>10047063.909</v>
      </c>
      <c r="N50" s="37">
        <v>1268647.189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4153.2501491064304</v>
      </c>
      <c r="N52" s="29">
        <v>2031.1985480190258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107.96367070259801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1209.5006642771571</v>
      </c>
      <c r="N55" s="10">
        <v>600.45419170553089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1013.126425034324</v>
      </c>
      <c r="M56" s="34"/>
      <c r="N56" s="33">
        <v>428.00549398899068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2943.7494848292731</v>
      </c>
      <c r="N57" s="10">
        <v>1322.7806856108971</v>
      </c>
    </row>
    <row r="58" spans="1:16" s="44" customFormat="1" ht="15.75" customHeight="1" x14ac:dyDescent="0.2">
      <c r="G58" s="42" t="s">
        <v>32</v>
      </c>
      <c r="L58" s="33">
        <v>2943.7494848292731</v>
      </c>
      <c r="M58" s="45"/>
      <c r="N58" s="33">
        <v>1322.7806856108971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-253.69939750871575</v>
      </c>
      <c r="M68" s="47"/>
      <c r="N68" s="29">
        <v>-14433.825483247881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-0.31545691352111394</v>
      </c>
      <c r="M70" s="47"/>
      <c r="N70" s="10">
        <v>-3417.6949996208905</v>
      </c>
    </row>
    <row r="71" spans="1:14" x14ac:dyDescent="0.25">
      <c r="I71" s="13"/>
      <c r="J71" s="49" t="s">
        <v>39</v>
      </c>
      <c r="K71" s="49"/>
      <c r="L71" s="10">
        <v>-2.3619081500183068</v>
      </c>
      <c r="M71" s="47"/>
      <c r="N71" s="10">
        <v>-4713.1139941903848</v>
      </c>
    </row>
    <row r="72" spans="1:14" x14ac:dyDescent="0.25">
      <c r="I72" s="13"/>
      <c r="J72" s="48" t="s">
        <v>40</v>
      </c>
      <c r="K72" s="48"/>
      <c r="L72" s="10">
        <v>-251.02203244517634</v>
      </c>
      <c r="M72" s="47"/>
      <c r="N72" s="10">
        <v>-6303.0164894366053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-7405.2409184296812</v>
      </c>
      <c r="M75" s="47"/>
      <c r="N75" s="29">
        <v>-4198.4067400831937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-11235.866579250458</v>
      </c>
      <c r="M77" s="50"/>
      <c r="N77" s="29">
        <v>-4473.4860802195444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-901.6177541740949</v>
      </c>
      <c r="M79" s="47"/>
      <c r="N79" s="10">
        <v>-298.84561522795553</v>
      </c>
    </row>
    <row r="80" spans="1:14" x14ac:dyDescent="0.25">
      <c r="B80" s="8"/>
      <c r="I80" s="13"/>
      <c r="J80" s="49" t="s">
        <v>39</v>
      </c>
      <c r="K80" s="49"/>
      <c r="L80" s="10">
        <v>-2062.7913820462031</v>
      </c>
      <c r="M80" s="47"/>
      <c r="N80" s="10">
        <v>-2146.5336716536531</v>
      </c>
    </row>
    <row r="81" spans="2:14" x14ac:dyDescent="0.25">
      <c r="B81" s="8"/>
      <c r="I81" s="13"/>
      <c r="J81" s="48" t="s">
        <v>40</v>
      </c>
      <c r="K81" s="48"/>
      <c r="L81" s="10">
        <v>-8271.4574430301618</v>
      </c>
      <c r="M81" s="47"/>
      <c r="N81" s="10">
        <v>-2028.1067933379359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3830.6256608207768</v>
      </c>
      <c r="M83" s="47"/>
      <c r="N83" s="29">
        <v>275.07934013635099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393.23026399999998</v>
      </c>
      <c r="M85" s="47"/>
      <c r="N85" s="10">
        <v>275.07934013635099</v>
      </c>
    </row>
    <row r="86" spans="2:14" x14ac:dyDescent="0.25">
      <c r="B86" s="8"/>
      <c r="I86" s="13"/>
      <c r="J86" s="49" t="s">
        <v>39</v>
      </c>
      <c r="K86" s="49"/>
      <c r="L86" s="10">
        <v>566.17734492000011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2871.218051900777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-4017.3552909568039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-3075.2172471428289</v>
      </c>
      <c r="N93" s="10">
        <v>0</v>
      </c>
    </row>
    <row r="94" spans="2:14" x14ac:dyDescent="0.25">
      <c r="B94" s="8"/>
      <c r="J94" s="49" t="s">
        <v>39</v>
      </c>
      <c r="L94" s="10">
        <v>-579.13463777095274</v>
      </c>
      <c r="N94" s="10">
        <v>0</v>
      </c>
    </row>
    <row r="95" spans="2:14" x14ac:dyDescent="0.25">
      <c r="B95" s="8"/>
      <c r="J95" s="48" t="s">
        <v>40</v>
      </c>
      <c r="L95" s="10">
        <v>-363.00340604302204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-11676.295606895201</v>
      </c>
      <c r="M97" s="19"/>
      <c r="N97" s="19">
        <v>-18632.232223331073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-25990.685087073733</v>
      </c>
      <c r="M100" s="52"/>
      <c r="N100" s="29">
        <v>-22917.860434128077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251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-349.13099999999997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-349.13099999999997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251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3935.1257354999998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3016.3363833186268</v>
      </c>
      <c r="M155" s="52"/>
      <c r="N155" s="62">
        <v>1355.24800536267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1209.500664277153</v>
      </c>
      <c r="M157" s="52"/>
      <c r="N157" s="61">
        <v>600.45419170552873</v>
      </c>
    </row>
    <row r="158" spans="1:17" x14ac:dyDescent="0.25">
      <c r="I158" s="8" t="s">
        <v>66</v>
      </c>
      <c r="J158" s="44"/>
      <c r="K158" s="44"/>
      <c r="L158" s="41">
        <v>-18.33333297004296</v>
      </c>
      <c r="N158" s="41">
        <v>97.317007655743396</v>
      </c>
    </row>
    <row r="159" spans="1:17" x14ac:dyDescent="0.25">
      <c r="I159" s="8" t="s">
        <v>67</v>
      </c>
      <c r="J159" s="44"/>
      <c r="K159" s="44"/>
      <c r="L159" s="41">
        <v>1285.5575635055936</v>
      </c>
      <c r="N159" s="41">
        <v>263.96543630339147</v>
      </c>
    </row>
    <row r="160" spans="1:17" x14ac:dyDescent="0.25">
      <c r="I160" s="8" t="s">
        <v>68</v>
      </c>
      <c r="J160" s="44"/>
      <c r="K160" s="44"/>
      <c r="L160" s="41">
        <v>-57.723566258397618</v>
      </c>
      <c r="N160" s="41">
        <v>239.17174774639389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252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E8" s="16"/>
      <c r="I8" s="8" t="s">
        <v>74</v>
      </c>
      <c r="J8" s="8" t="s">
        <v>100</v>
      </c>
      <c r="K8" s="13"/>
      <c r="L8" s="41">
        <v>12473.564406740215</v>
      </c>
      <c r="M8" s="41"/>
      <c r="N8" s="41">
        <v>6930.1832676839467</v>
      </c>
    </row>
    <row r="9" spans="1:15" x14ac:dyDescent="0.25">
      <c r="C9" s="7"/>
      <c r="J9" s="76" t="s">
        <v>123</v>
      </c>
      <c r="K9" s="13"/>
      <c r="L9" s="41">
        <v>17397.674163155996</v>
      </c>
      <c r="M9" s="41"/>
      <c r="N9" s="41">
        <v>11977.679049332435</v>
      </c>
    </row>
    <row r="10" spans="1:15" x14ac:dyDescent="0.25">
      <c r="C10" s="7"/>
      <c r="J10" s="8" t="s">
        <v>102</v>
      </c>
      <c r="K10" s="13"/>
      <c r="L10" s="41">
        <v>5065.1527068652667</v>
      </c>
      <c r="M10" s="41"/>
      <c r="N10" s="41">
        <v>2189.8557937030241</v>
      </c>
    </row>
    <row r="11" spans="1:15" x14ac:dyDescent="0.25">
      <c r="C11" s="7"/>
      <c r="J11" s="8" t="s">
        <v>103</v>
      </c>
      <c r="K11" s="13"/>
      <c r="L11" s="41">
        <v>2.2118114350573643</v>
      </c>
      <c r="M11" s="41"/>
      <c r="N11" s="41">
        <v>528.86911388210615</v>
      </c>
    </row>
    <row r="12" spans="1:15" x14ac:dyDescent="0.25">
      <c r="C12" s="7"/>
      <c r="J12" s="13" t="s">
        <v>104</v>
      </c>
      <c r="K12" s="13"/>
      <c r="L12" s="10">
        <v>5974.1133399819382</v>
      </c>
      <c r="M12" s="13"/>
    </row>
    <row r="13" spans="1:15" x14ac:dyDescent="0.25">
      <c r="C13" s="7"/>
      <c r="J13" s="8" t="s">
        <v>105</v>
      </c>
      <c r="L13" s="10">
        <v>3976.6278951822001</v>
      </c>
      <c r="N13" s="10">
        <v>502.34097735180006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44889.344323360674</v>
      </c>
      <c r="M15" s="61"/>
      <c r="N15" s="62">
        <v>22128.928201953309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-8295.6286061103037</v>
      </c>
      <c r="M19" s="41"/>
      <c r="N19" s="41">
        <v>-6918.9269697162854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-13223.703816311703</v>
      </c>
      <c r="M20" s="41"/>
      <c r="N20" s="41">
        <v>-11903.244228653461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-2982.1804441338218</v>
      </c>
      <c r="M21" s="41"/>
      <c r="N21" s="41">
        <v>-2187.6460029789182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-1.0296026867922832</v>
      </c>
      <c r="M22" s="41"/>
      <c r="N22" s="41">
        <v>-528.62403371022083</v>
      </c>
    </row>
    <row r="23" spans="3:14" x14ac:dyDescent="0.25">
      <c r="I23" s="43"/>
      <c r="J23" s="8" t="s">
        <v>104</v>
      </c>
      <c r="L23" s="10">
        <v>-2805.1514519075395</v>
      </c>
    </row>
    <row r="24" spans="3:14" x14ac:dyDescent="0.25">
      <c r="I24" s="43"/>
      <c r="J24" s="13" t="s">
        <v>105</v>
      </c>
      <c r="K24" s="13"/>
      <c r="M24" s="13"/>
      <c r="N24" s="41">
        <v>-502.34097774760022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-27307.693921150156</v>
      </c>
      <c r="M26" s="61"/>
      <c r="N26" s="62">
        <v>-22040.782212806487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" right="0.49" top="0.23" bottom="0.28999999999999998" header="0.23" footer="0.28000000000000003"/>
  <pageSetup paperSize="9" scale="86" fitToHeight="4" orientation="landscape" r:id="rId1"/>
  <headerFooter alignWithMargins="0"/>
  <rowBreaks count="1" manualBreakCount="1">
    <brk id="184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252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45665.995520679651</v>
      </c>
      <c r="N8" s="23">
        <v>22680.07531833242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31489.200090679329</v>
      </c>
      <c r="N10" s="29">
        <v>20279.667942623702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30185.537703469563</v>
      </c>
      <c r="N12" s="19">
        <v>11259.234910630772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28948.181073622185</v>
      </c>
      <c r="M14" s="21"/>
      <c r="N14" s="19">
        <v>11089.866778630772</v>
      </c>
    </row>
    <row r="15" spans="1:15" ht="15" customHeight="1" x14ac:dyDescent="0.25">
      <c r="D15" s="30" t="s">
        <v>12</v>
      </c>
      <c r="E15" s="31" t="s">
        <v>13</v>
      </c>
      <c r="L15" s="10">
        <v>28152.644135041322</v>
      </c>
      <c r="N15" s="10">
        <v>10616.010221905661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795.53693858086388</v>
      </c>
      <c r="N19" s="10">
        <v>473.8565567251116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795.53693858086388</v>
      </c>
      <c r="M21" s="34"/>
      <c r="N21" s="33">
        <v>473.8565567251116</v>
      </c>
    </row>
    <row r="22" spans="3:14" ht="21" customHeight="1" x14ac:dyDescent="0.25">
      <c r="D22" s="8" t="s">
        <v>20</v>
      </c>
      <c r="L22" s="19">
        <v>1237.3566298473761</v>
      </c>
      <c r="M22" s="21"/>
      <c r="N22" s="19">
        <v>169.368132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850.05626440737615</v>
      </c>
      <c r="N24" s="10">
        <v>0</v>
      </c>
    </row>
    <row r="25" spans="3:14" ht="15" customHeight="1" x14ac:dyDescent="0.25">
      <c r="F25" s="32" t="s">
        <v>16</v>
      </c>
      <c r="L25" s="33">
        <v>850.05626440737615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387.30036544000001</v>
      </c>
      <c r="N27" s="10">
        <v>169.368132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169.368132</v>
      </c>
    </row>
    <row r="29" spans="3:14" ht="15" customHeight="1" x14ac:dyDescent="0.25">
      <c r="F29" s="32" t="s">
        <v>17</v>
      </c>
      <c r="L29" s="33">
        <v>387.30036544000001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1303.6623872097659</v>
      </c>
      <c r="M32" s="21"/>
      <c r="N32" s="19">
        <v>9020.4330319929286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179.68627867492867</v>
      </c>
      <c r="N34" s="10">
        <v>24.024351636999775</v>
      </c>
    </row>
    <row r="35" spans="2:16" x14ac:dyDescent="0.25">
      <c r="D35" s="30" t="s">
        <v>14</v>
      </c>
      <c r="E35" s="8" t="s">
        <v>23</v>
      </c>
      <c r="L35" s="10">
        <v>273.16487982396245</v>
      </c>
      <c r="N35" s="10">
        <v>2616.4494470439795</v>
      </c>
    </row>
    <row r="36" spans="2:16" ht="15.75" customHeight="1" x14ac:dyDescent="0.25">
      <c r="F36" s="32" t="s">
        <v>16</v>
      </c>
      <c r="L36" s="35">
        <v>272.81667360397074</v>
      </c>
      <c r="N36" s="35">
        <v>2616.4494470439795</v>
      </c>
    </row>
    <row r="37" spans="2:16" x14ac:dyDescent="0.25">
      <c r="F37" s="32" t="s">
        <v>17</v>
      </c>
      <c r="L37" s="35">
        <v>0.348206219991684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1770.8545861714269</v>
      </c>
      <c r="N39" s="10">
        <v>6945.9512019645344</v>
      </c>
    </row>
    <row r="40" spans="2:16" x14ac:dyDescent="0.25">
      <c r="F40" s="32" t="s">
        <v>16</v>
      </c>
      <c r="L40" s="35">
        <v>1032.6328893584055</v>
      </c>
      <c r="N40" s="35">
        <v>1613.0036352734196</v>
      </c>
    </row>
    <row r="41" spans="2:16" x14ac:dyDescent="0.25">
      <c r="F41" s="32" t="s">
        <v>17</v>
      </c>
      <c r="L41" s="35">
        <v>738.22169681302171</v>
      </c>
      <c r="N41" s="35">
        <v>5332.9475666911158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-920.04335746055233</v>
      </c>
      <c r="M43" s="83"/>
      <c r="N43" s="10">
        <v>-565.99196865258398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5675.4345667732159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298.67877320872225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3976.6278951822001</v>
      </c>
      <c r="N49" s="29">
        <v>502.34097735180006</v>
      </c>
      <c r="P49" s="36"/>
    </row>
    <row r="50" spans="1:16" x14ac:dyDescent="0.25">
      <c r="C50" s="24"/>
      <c r="H50" s="14"/>
      <c r="I50" s="8" t="s">
        <v>29</v>
      </c>
      <c r="L50" s="37">
        <v>10047063.909</v>
      </c>
      <c r="N50" s="37">
        <v>1268647.189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4226.0541948361843</v>
      </c>
      <c r="N52" s="29">
        <v>1898.0663983569184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158.89384026504001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776.65119731907555</v>
      </c>
      <c r="N55" s="10">
        <v>551.14711637910125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671.51650594545436</v>
      </c>
      <c r="M56" s="34"/>
      <c r="N56" s="33">
        <v>394.44630390493609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3449.4029975171084</v>
      </c>
      <c r="N57" s="10">
        <v>1188.0254417127769</v>
      </c>
    </row>
    <row r="58" spans="1:16" s="44" customFormat="1" ht="15.75" customHeight="1" x14ac:dyDescent="0.2">
      <c r="G58" s="42" t="s">
        <v>32</v>
      </c>
      <c r="L58" s="33">
        <v>3449.4029975171084</v>
      </c>
      <c r="M58" s="45"/>
      <c r="N58" s="33">
        <v>1188.0254417127769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-253.54360808793848</v>
      </c>
      <c r="M68" s="47"/>
      <c r="N68" s="29">
        <v>-14225.403442402599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-67.5</v>
      </c>
      <c r="M70" s="47"/>
      <c r="N70" s="10">
        <v>-4308.8921157473696</v>
      </c>
    </row>
    <row r="71" spans="1:14" x14ac:dyDescent="0.25">
      <c r="I71" s="13"/>
      <c r="J71" s="49" t="s">
        <v>39</v>
      </c>
      <c r="K71" s="49"/>
      <c r="L71" s="10">
        <v>-1.147316437305901</v>
      </c>
      <c r="M71" s="47"/>
      <c r="N71" s="10">
        <v>-3272.7031985212489</v>
      </c>
    </row>
    <row r="72" spans="1:14" x14ac:dyDescent="0.25">
      <c r="I72" s="13"/>
      <c r="J72" s="48" t="s">
        <v>40</v>
      </c>
      <c r="K72" s="48"/>
      <c r="L72" s="10">
        <v>-184.89629165063258</v>
      </c>
      <c r="M72" s="47"/>
      <c r="N72" s="10">
        <v>-6643.8081281339819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-7355.5452590793502</v>
      </c>
      <c r="M75" s="47"/>
      <c r="N75" s="29">
        <v>-3903.8913968844363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-11104.765207805973</v>
      </c>
      <c r="M77" s="50"/>
      <c r="N77" s="29">
        <v>-3944.9365918048607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-2743.480818738431</v>
      </c>
      <c r="M79" s="47"/>
      <c r="N79" s="10">
        <v>-646.01942183341146</v>
      </c>
    </row>
    <row r="80" spans="1:14" x14ac:dyDescent="0.25">
      <c r="B80" s="8"/>
      <c r="I80" s="13"/>
      <c r="J80" s="49" t="s">
        <v>39</v>
      </c>
      <c r="K80" s="49"/>
      <c r="L80" s="10">
        <v>-1824.5400059244032</v>
      </c>
      <c r="M80" s="47"/>
      <c r="N80" s="10">
        <v>-68.056937889999986</v>
      </c>
    </row>
    <row r="81" spans="2:14" x14ac:dyDescent="0.25">
      <c r="B81" s="8"/>
      <c r="I81" s="13"/>
      <c r="J81" s="48" t="s">
        <v>40</v>
      </c>
      <c r="K81" s="48"/>
      <c r="L81" s="10">
        <v>-6536.7443831431392</v>
      </c>
      <c r="M81" s="47"/>
      <c r="N81" s="10">
        <v>-3230.8602320814489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3749.2199487266225</v>
      </c>
      <c r="M83" s="47"/>
      <c r="N83" s="29">
        <v>41.045194920424663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525.0764814170401</v>
      </c>
      <c r="M85" s="47"/>
      <c r="N85" s="10">
        <v>41.045194920424663</v>
      </c>
    </row>
    <row r="86" spans="2:14" x14ac:dyDescent="0.25">
      <c r="B86" s="8"/>
      <c r="I86" s="13"/>
      <c r="J86" s="49" t="s">
        <v>39</v>
      </c>
      <c r="K86" s="49"/>
      <c r="L86" s="10">
        <v>564.05953811999996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2660.0839291895827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-3594.0559995509411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-3169.0372900275679</v>
      </c>
      <c r="N93" s="10">
        <v>0</v>
      </c>
    </row>
    <row r="94" spans="2:14" x14ac:dyDescent="0.25">
      <c r="B94" s="8"/>
      <c r="J94" s="49" t="s">
        <v>39</v>
      </c>
      <c r="L94" s="10">
        <v>-425.01870952337305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-11203.144866718229</v>
      </c>
      <c r="M97" s="19"/>
      <c r="N97" s="19">
        <v>-18129.294839287038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-27307.693921150167</v>
      </c>
      <c r="M100" s="52"/>
      <c r="N100" s="29">
        <v>-22040.782212806494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252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-352.87200000000007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-352.87200000000007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252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3533.0099594893636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3536.3175507435599</v>
      </c>
      <c r="M155" s="52"/>
      <c r="N155" s="62">
        <v>1212.751721096904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776.65119731906771</v>
      </c>
      <c r="M157" s="52"/>
      <c r="N157" s="61">
        <v>551.14711637909147</v>
      </c>
    </row>
    <row r="158" spans="1:17" x14ac:dyDescent="0.25">
      <c r="I158" s="8" t="s">
        <v>66</v>
      </c>
      <c r="J158" s="44"/>
      <c r="K158" s="44"/>
      <c r="L158" s="41">
        <v>7.1064493251677368</v>
      </c>
      <c r="N158" s="41">
        <v>78.129173366300364</v>
      </c>
    </row>
    <row r="159" spans="1:17" x14ac:dyDescent="0.25">
      <c r="I159" s="8" t="s">
        <v>67</v>
      </c>
      <c r="J159" s="44"/>
      <c r="K159" s="44"/>
      <c r="L159" s="41">
        <v>851.96046548797335</v>
      </c>
      <c r="N159" s="41">
        <v>241.93941330180724</v>
      </c>
    </row>
    <row r="160" spans="1:17" x14ac:dyDescent="0.25">
      <c r="I160" s="8" t="s">
        <v>68</v>
      </c>
      <c r="J160" s="44"/>
      <c r="K160" s="44"/>
      <c r="L160" s="41">
        <v>-82.415717494073377</v>
      </c>
      <c r="N160" s="41">
        <v>231.07852971098399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253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45508.92461627326</v>
      </c>
      <c r="N8" s="23">
        <v>21196.732383171693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30717.77196041244</v>
      </c>
      <c r="N10" s="29">
        <v>19448.211143115448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29094.9641160422</v>
      </c>
      <c r="N12" s="19">
        <v>11256.473768377098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28446.489537459376</v>
      </c>
      <c r="M14" s="21"/>
      <c r="N14" s="19">
        <v>11086.799786377098</v>
      </c>
    </row>
    <row r="15" spans="1:15" ht="15" customHeight="1" x14ac:dyDescent="0.25">
      <c r="D15" s="30" t="s">
        <v>12</v>
      </c>
      <c r="E15" s="31" t="s">
        <v>13</v>
      </c>
      <c r="L15" s="10">
        <v>27648.41786559821</v>
      </c>
      <c r="N15" s="10">
        <v>10612.42782614814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798.07167186116612</v>
      </c>
      <c r="N19" s="10">
        <v>474.37196022895859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798.07167186116612</v>
      </c>
      <c r="M21" s="34"/>
      <c r="N21" s="33">
        <v>474.37196022895859</v>
      </c>
    </row>
    <row r="22" spans="3:14" ht="21" customHeight="1" x14ac:dyDescent="0.25">
      <c r="D22" s="8" t="s">
        <v>20</v>
      </c>
      <c r="L22" s="19">
        <v>648.47457858281905</v>
      </c>
      <c r="M22" s="21"/>
      <c r="N22" s="19">
        <v>169.673982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648.47457858281905</v>
      </c>
      <c r="N24" s="10">
        <v>0</v>
      </c>
    </row>
    <row r="25" spans="3:14" ht="15" customHeight="1" x14ac:dyDescent="0.25">
      <c r="F25" s="32" t="s">
        <v>16</v>
      </c>
      <c r="L25" s="33">
        <v>648.47457858281905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169.673982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169.673982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1622.8078443702425</v>
      </c>
      <c r="M32" s="21"/>
      <c r="N32" s="19">
        <v>8191.7373747383481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178.0356293041373</v>
      </c>
      <c r="N34" s="10">
        <v>25.873477897612556</v>
      </c>
    </row>
    <row r="35" spans="2:16" x14ac:dyDescent="0.25">
      <c r="D35" s="30" t="s">
        <v>14</v>
      </c>
      <c r="E35" s="8" t="s">
        <v>23</v>
      </c>
      <c r="L35" s="10">
        <v>338.94499286910184</v>
      </c>
      <c r="N35" s="10">
        <v>2662.4048273519325</v>
      </c>
    </row>
    <row r="36" spans="2:16" ht="15.75" customHeight="1" x14ac:dyDescent="0.25">
      <c r="F36" s="32" t="s">
        <v>16</v>
      </c>
      <c r="L36" s="35">
        <v>338.81150464911298</v>
      </c>
      <c r="N36" s="35">
        <v>2662.4048273519325</v>
      </c>
    </row>
    <row r="37" spans="2:16" x14ac:dyDescent="0.25">
      <c r="F37" s="32" t="s">
        <v>17</v>
      </c>
      <c r="L37" s="35">
        <v>0.13348821998882299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2096.5726325293576</v>
      </c>
      <c r="N39" s="10">
        <v>6185.3481455088031</v>
      </c>
    </row>
    <row r="40" spans="2:16" x14ac:dyDescent="0.25">
      <c r="F40" s="32" t="s">
        <v>16</v>
      </c>
      <c r="L40" s="35">
        <v>648.31211593481385</v>
      </c>
      <c r="N40" s="35">
        <v>1128.0411010886185</v>
      </c>
    </row>
    <row r="41" spans="2:16" x14ac:dyDescent="0.25">
      <c r="F41" s="32" t="s">
        <v>17</v>
      </c>
      <c r="L41" s="35">
        <v>1448.2605165945438</v>
      </c>
      <c r="N41" s="35">
        <v>5057.3070444201849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-990.74541033235414</v>
      </c>
      <c r="M43" s="83"/>
      <c r="N43" s="10">
        <v>-681.88907601999995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6018.7870552039985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340.21196764553576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3951.1859320505005</v>
      </c>
      <c r="N49" s="29">
        <v>436.38265216974997</v>
      </c>
      <c r="P49" s="36"/>
    </row>
    <row r="50" spans="1:16" x14ac:dyDescent="0.25">
      <c r="C50" s="24"/>
      <c r="H50" s="14"/>
      <c r="I50" s="8" t="s">
        <v>29</v>
      </c>
      <c r="L50" s="37">
        <v>10047516.674000001</v>
      </c>
      <c r="N50" s="37">
        <v>1108479.486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4480.9677009607831</v>
      </c>
      <c r="N52" s="29">
        <v>1312.1385878864919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97.685848486623996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1006.6871301719151</v>
      </c>
      <c r="N55" s="10">
        <v>640.58585366698412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862.98229024824309</v>
      </c>
      <c r="M56" s="34"/>
      <c r="N56" s="33">
        <v>460.58378335681869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3474.2805707888674</v>
      </c>
      <c r="N57" s="10">
        <v>573.86688573288393</v>
      </c>
    </row>
    <row r="58" spans="1:16" s="44" customFormat="1" ht="15.75" customHeight="1" x14ac:dyDescent="0.2">
      <c r="G58" s="42" t="s">
        <v>32</v>
      </c>
      <c r="L58" s="33">
        <v>2864.5916237388669</v>
      </c>
      <c r="M58" s="45"/>
      <c r="N58" s="33">
        <v>573.86688573288393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770.43588181026132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761.0787156760864</v>
      </c>
    </row>
    <row r="62" spans="1:16" x14ac:dyDescent="0.25">
      <c r="G62" s="43" t="s">
        <v>79</v>
      </c>
      <c r="I62" s="43"/>
      <c r="L62" s="10">
        <v>9.3571661341749319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-253.22418100910346</v>
      </c>
      <c r="M68" s="47"/>
      <c r="N68" s="29">
        <v>-13371.381260954598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-0.3735775359950339</v>
      </c>
      <c r="M70" s="47"/>
      <c r="N70" s="10">
        <v>-2918.7075957627276</v>
      </c>
    </row>
    <row r="71" spans="1:14" x14ac:dyDescent="0.25">
      <c r="I71" s="13"/>
      <c r="J71" s="49" t="s">
        <v>39</v>
      </c>
      <c r="K71" s="49"/>
      <c r="L71" s="10">
        <v>-67.819327912368692</v>
      </c>
      <c r="M71" s="47"/>
      <c r="N71" s="10">
        <v>-3864.8053681675142</v>
      </c>
    </row>
    <row r="72" spans="1:14" x14ac:dyDescent="0.25">
      <c r="I72" s="13"/>
      <c r="J72" s="48" t="s">
        <v>40</v>
      </c>
      <c r="K72" s="48"/>
      <c r="L72" s="10">
        <v>-185.03127556073972</v>
      </c>
      <c r="M72" s="47"/>
      <c r="N72" s="10">
        <v>-6587.8682970243572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-7344.5141105923503</v>
      </c>
      <c r="M75" s="47"/>
      <c r="N75" s="29">
        <v>-3148.9870087370173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-10995.913544339455</v>
      </c>
      <c r="M77" s="50"/>
      <c r="N77" s="29">
        <v>-3407.8966062446307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-1501.2552578208351</v>
      </c>
      <c r="M79" s="47"/>
      <c r="N79" s="10">
        <v>-785.09746533014402</v>
      </c>
    </row>
    <row r="80" spans="1:14" x14ac:dyDescent="0.25">
      <c r="B80" s="8"/>
      <c r="I80" s="13"/>
      <c r="J80" s="49" t="s">
        <v>39</v>
      </c>
      <c r="K80" s="49"/>
      <c r="L80" s="10">
        <v>-3420.5222001187421</v>
      </c>
      <c r="M80" s="47"/>
      <c r="N80" s="10">
        <v>-135.743829944487</v>
      </c>
    </row>
    <row r="81" spans="2:14" x14ac:dyDescent="0.25">
      <c r="B81" s="8"/>
      <c r="I81" s="13"/>
      <c r="J81" s="48" t="s">
        <v>40</v>
      </c>
      <c r="K81" s="48"/>
      <c r="L81" s="10">
        <v>-6074.1360863998761</v>
      </c>
      <c r="M81" s="47"/>
      <c r="N81" s="10">
        <v>-2487.0553109699999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3651.3994337471049</v>
      </c>
      <c r="M83" s="47"/>
      <c r="N83" s="29">
        <v>258.9095975076138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413.36102747263601</v>
      </c>
      <c r="M85" s="47"/>
      <c r="N85" s="10">
        <v>258.9095975076138</v>
      </c>
    </row>
    <row r="86" spans="2:14" x14ac:dyDescent="0.25">
      <c r="B86" s="8"/>
      <c r="I86" s="13"/>
      <c r="J86" s="49" t="s">
        <v>39</v>
      </c>
      <c r="K86" s="49"/>
      <c r="L86" s="10">
        <v>679.51127231000009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2558.5271339644692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-4011.1412402764081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-3291.0507765446487</v>
      </c>
      <c r="N93" s="10">
        <v>0</v>
      </c>
    </row>
    <row r="94" spans="2:14" x14ac:dyDescent="0.25">
      <c r="B94" s="8"/>
      <c r="J94" s="49" t="s">
        <v>39</v>
      </c>
      <c r="L94" s="10">
        <v>-533.63152689774756</v>
      </c>
      <c r="N94" s="10">
        <v>0</v>
      </c>
    </row>
    <row r="95" spans="2:14" x14ac:dyDescent="0.25">
      <c r="B95" s="8"/>
      <c r="J95" s="48" t="s">
        <v>40</v>
      </c>
      <c r="L95" s="10">
        <v>-186.45893683401178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-11608.879531877861</v>
      </c>
      <c r="M97" s="19"/>
      <c r="N97" s="19">
        <v>-16520.368269691615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-26953.148350815223</v>
      </c>
      <c r="M100" s="52"/>
      <c r="N100" s="29">
        <v>-20475.167426717446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253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-354.11900000000003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-354.11900000000003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253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3943.774845198996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3551.361879</v>
      </c>
      <c r="M155" s="52"/>
      <c r="N155" s="62">
        <v>585.18289463130998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1016.044296306105</v>
      </c>
      <c r="M157" s="52"/>
      <c r="N157" s="61">
        <v>640.58585366698594</v>
      </c>
    </row>
    <row r="158" spans="1:17" x14ac:dyDescent="0.25">
      <c r="I158" s="8" t="s">
        <v>66</v>
      </c>
      <c r="J158" s="44"/>
      <c r="K158" s="44"/>
      <c r="L158" s="41">
        <v>9.7188271582566426</v>
      </c>
      <c r="N158" s="41">
        <v>129.88760118567271</v>
      </c>
    </row>
    <row r="159" spans="1:17" x14ac:dyDescent="0.25">
      <c r="I159" s="8" t="s">
        <v>67</v>
      </c>
      <c r="J159" s="44"/>
      <c r="K159" s="44"/>
      <c r="L159" s="41">
        <v>1104.670576920018</v>
      </c>
      <c r="N159" s="41">
        <v>280.43812286334258</v>
      </c>
    </row>
    <row r="160" spans="1:17" x14ac:dyDescent="0.25">
      <c r="I160" s="8" t="s">
        <v>68</v>
      </c>
      <c r="J160" s="44"/>
      <c r="K160" s="44"/>
      <c r="L160" s="41">
        <v>-98.345107772169428</v>
      </c>
      <c r="N160" s="41">
        <v>230.2601296179707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"/>
  <sheetViews>
    <sheetView showGridLines="0" view="pageBreakPreview" zoomScaleNormal="80" zoomScaleSheetLayoutView="100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2.75" x14ac:dyDescent="0.2"/>
  <cols>
    <col min="1" max="3" width="4" customWidth="1"/>
    <col min="9" max="9" width="20.7109375" customWidth="1"/>
    <col min="10" max="10" width="19.85546875" customWidth="1"/>
    <col min="11" max="11" width="23" customWidth="1"/>
    <col min="12" max="12" width="20.28515625" customWidth="1"/>
    <col min="13" max="13" width="6.85546875" customWidth="1"/>
    <col min="14" max="14" width="15.7109375" customWidth="1"/>
    <col min="17" max="17" width="11.5703125" customWidth="1"/>
    <col min="19" max="19" width="9.28515625" bestFit="1" customWidth="1"/>
    <col min="20" max="20" width="6.42578125" customWidth="1"/>
    <col min="21" max="21" width="18.42578125" bestFit="1" customWidth="1"/>
    <col min="25" max="25" width="13.5703125" bestFit="1" customWidth="1"/>
    <col min="28" max="28" width="18.42578125" bestFit="1" customWidth="1"/>
  </cols>
  <sheetData>
    <row r="1" spans="1:19" ht="15.75" x14ac:dyDescent="0.25">
      <c r="A1" s="1" t="s">
        <v>0</v>
      </c>
      <c r="B1" s="2"/>
      <c r="C1" s="3"/>
      <c r="D1" s="3"/>
      <c r="E1" s="3"/>
      <c r="F1" s="3"/>
      <c r="G1" s="1"/>
      <c r="H1" s="3"/>
      <c r="I1" s="3"/>
      <c r="J1" s="3"/>
      <c r="K1" s="3"/>
      <c r="L1" s="4"/>
      <c r="M1" s="5"/>
      <c r="N1" s="4"/>
      <c r="O1" s="6"/>
      <c r="P1" s="528"/>
      <c r="Q1" s="528"/>
      <c r="R1" s="528"/>
    </row>
    <row r="2" spans="1:19" ht="15.75" x14ac:dyDescent="0.25">
      <c r="A2" s="1"/>
      <c r="B2" s="7"/>
      <c r="C2" s="8"/>
      <c r="D2" s="8"/>
      <c r="E2" s="8"/>
      <c r="F2" s="8"/>
      <c r="G2" s="8"/>
      <c r="H2" s="8"/>
      <c r="I2" s="8"/>
      <c r="J2" s="9" t="s">
        <v>1</v>
      </c>
      <c r="K2" s="8"/>
      <c r="L2" s="10"/>
      <c r="M2" s="11"/>
      <c r="N2" s="12"/>
      <c r="O2" s="13"/>
      <c r="P2" s="528"/>
      <c r="Q2" s="528"/>
      <c r="R2" s="528"/>
    </row>
    <row r="3" spans="1:19" ht="15.75" x14ac:dyDescent="0.25">
      <c r="A3" s="1"/>
      <c r="B3" s="1"/>
      <c r="C3" s="8"/>
      <c r="D3" s="8"/>
      <c r="E3" s="8"/>
      <c r="F3" s="8"/>
      <c r="G3" s="8"/>
      <c r="H3" s="8"/>
      <c r="I3" s="13"/>
      <c r="J3" s="13"/>
      <c r="K3" s="13"/>
      <c r="L3" s="10"/>
      <c r="M3" s="47"/>
      <c r="N3" s="10"/>
      <c r="O3" s="13"/>
      <c r="P3" s="528"/>
      <c r="Q3" s="528"/>
      <c r="R3" s="528"/>
    </row>
    <row r="4" spans="1:19" ht="15.75" x14ac:dyDescent="0.25">
      <c r="A4" s="1"/>
      <c r="B4" s="7"/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  <c r="O4" s="13"/>
      <c r="P4" s="528"/>
      <c r="Q4" s="528"/>
      <c r="R4" s="528"/>
    </row>
    <row r="5" spans="1:19" ht="15.75" x14ac:dyDescent="0.25">
      <c r="A5" s="1"/>
      <c r="B5" s="7"/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  <c r="O5" s="13"/>
      <c r="P5" s="528"/>
      <c r="Q5" s="528"/>
      <c r="R5" s="528"/>
    </row>
    <row r="6" spans="1:19" ht="15.75" x14ac:dyDescent="0.25">
      <c r="A6" s="1"/>
      <c r="B6" s="7"/>
      <c r="C6" s="7"/>
      <c r="D6" s="14" t="s">
        <v>138</v>
      </c>
      <c r="E6" s="529">
        <v>42004</v>
      </c>
      <c r="F6" s="8"/>
      <c r="G6" s="14" t="s">
        <v>109</v>
      </c>
      <c r="H6" s="8"/>
      <c r="I6" s="8"/>
      <c r="J6" s="13"/>
      <c r="K6" s="13"/>
      <c r="L6" s="13"/>
      <c r="M6" s="75"/>
      <c r="N6" s="13"/>
      <c r="O6" s="13"/>
      <c r="P6" s="528"/>
      <c r="Q6" s="528"/>
      <c r="R6" s="528"/>
    </row>
    <row r="7" spans="1:19" ht="15.75" x14ac:dyDescent="0.25">
      <c r="A7" s="1"/>
      <c r="B7" s="7"/>
      <c r="C7" s="7"/>
      <c r="D7" s="8"/>
      <c r="E7" s="8"/>
      <c r="F7" s="8"/>
      <c r="G7" s="8"/>
      <c r="H7" s="8"/>
      <c r="I7" s="8"/>
      <c r="J7" s="13"/>
      <c r="K7" s="13"/>
      <c r="L7" s="13"/>
      <c r="M7" s="75"/>
      <c r="N7" s="13"/>
      <c r="O7" s="13"/>
      <c r="P7" s="530"/>
      <c r="Q7" s="530"/>
      <c r="R7" s="528"/>
    </row>
    <row r="8" spans="1:19" ht="15.75" x14ac:dyDescent="0.25">
      <c r="A8" s="1"/>
      <c r="B8" s="7"/>
      <c r="C8" s="7"/>
      <c r="D8" s="8"/>
      <c r="E8" s="8"/>
      <c r="F8" s="8"/>
      <c r="G8" s="8"/>
      <c r="H8" s="8"/>
      <c r="I8" s="8" t="s">
        <v>74</v>
      </c>
      <c r="J8" s="8" t="s">
        <v>100</v>
      </c>
      <c r="K8" s="13"/>
      <c r="L8" s="41">
        <v>34859.807705019899</v>
      </c>
      <c r="M8" s="41"/>
      <c r="N8" s="10">
        <v>1816.3811074100001</v>
      </c>
      <c r="O8" s="47"/>
      <c r="P8" s="531"/>
      <c r="Q8" s="530"/>
      <c r="R8" s="528"/>
    </row>
    <row r="9" spans="1:19" ht="15.75" x14ac:dyDescent="0.25">
      <c r="A9" s="1"/>
      <c r="B9" s="7"/>
      <c r="C9" s="7"/>
      <c r="D9" s="8"/>
      <c r="E9" s="8"/>
      <c r="F9" s="8"/>
      <c r="G9" s="8"/>
      <c r="H9" s="8"/>
      <c r="I9" s="8"/>
      <c r="J9" s="76" t="s">
        <v>101</v>
      </c>
      <c r="K9" s="13"/>
      <c r="L9" s="41">
        <v>33933.644940439073</v>
      </c>
      <c r="M9" s="41"/>
      <c r="N9" s="10">
        <v>21849.174885943805</v>
      </c>
      <c r="O9" s="47"/>
      <c r="P9" s="531"/>
      <c r="Q9" s="530"/>
      <c r="R9" s="528"/>
    </row>
    <row r="10" spans="1:19" ht="15.75" x14ac:dyDescent="0.25">
      <c r="A10" s="1"/>
      <c r="B10" s="7"/>
      <c r="C10" s="7"/>
      <c r="D10" s="8"/>
      <c r="E10" s="8"/>
      <c r="F10" s="8"/>
      <c r="G10" s="8"/>
      <c r="H10" s="8"/>
      <c r="I10" s="8"/>
      <c r="J10" s="8" t="s">
        <v>102</v>
      </c>
      <c r="K10" s="13"/>
      <c r="L10" s="41">
        <v>4926.5766246603989</v>
      </c>
      <c r="M10" s="41"/>
      <c r="N10" s="10">
        <v>1211.898670687566</v>
      </c>
      <c r="O10" s="47"/>
      <c r="P10" s="531"/>
      <c r="Q10" s="530"/>
      <c r="R10" s="528"/>
    </row>
    <row r="11" spans="1:19" ht="15.75" x14ac:dyDescent="0.25">
      <c r="A11" s="1"/>
      <c r="B11" s="7"/>
      <c r="C11" s="7"/>
      <c r="D11" s="8"/>
      <c r="E11" s="8"/>
      <c r="F11" s="8"/>
      <c r="G11" s="8"/>
      <c r="H11" s="8"/>
      <c r="I11" s="8"/>
      <c r="J11" s="8" t="s">
        <v>103</v>
      </c>
      <c r="K11" s="13"/>
      <c r="L11" s="41">
        <v>2145.9396063880708</v>
      </c>
      <c r="M11" s="41"/>
      <c r="N11" s="10">
        <v>502.93146620373415</v>
      </c>
      <c r="O11" s="47"/>
      <c r="P11" s="531"/>
      <c r="Q11" s="530"/>
      <c r="R11" s="528"/>
    </row>
    <row r="12" spans="1:19" ht="15.75" x14ac:dyDescent="0.25">
      <c r="A12" s="1"/>
      <c r="B12" s="7"/>
      <c r="C12" s="7"/>
      <c r="D12" s="8"/>
      <c r="E12" s="8"/>
      <c r="F12" s="8"/>
      <c r="G12" s="8"/>
      <c r="H12" s="8"/>
      <c r="I12" s="8"/>
      <c r="J12" s="13" t="s">
        <v>104</v>
      </c>
      <c r="K12" s="13"/>
      <c r="L12" s="10">
        <v>19320.36447430561</v>
      </c>
      <c r="M12" s="13"/>
      <c r="N12" s="10"/>
      <c r="O12" s="13"/>
      <c r="P12" s="530"/>
      <c r="Q12" s="530"/>
      <c r="R12" s="528"/>
    </row>
    <row r="13" spans="1:19" ht="15.75" x14ac:dyDescent="0.25">
      <c r="A13" s="1"/>
      <c r="B13" s="7"/>
      <c r="C13" s="7"/>
      <c r="D13" s="8"/>
      <c r="E13" s="8"/>
      <c r="F13" s="8"/>
      <c r="G13" s="8"/>
      <c r="H13" s="8"/>
      <c r="I13" s="8"/>
      <c r="J13" s="8" t="s">
        <v>105</v>
      </c>
      <c r="K13" s="8"/>
      <c r="L13" s="10">
        <v>12030.099917992258</v>
      </c>
      <c r="M13" s="11"/>
      <c r="N13" s="10">
        <v>0</v>
      </c>
      <c r="O13" s="13"/>
      <c r="P13" s="530"/>
      <c r="Q13" s="530"/>
      <c r="R13" s="528"/>
    </row>
    <row r="14" spans="1:19" ht="15.75" x14ac:dyDescent="0.25">
      <c r="A14" s="1"/>
      <c r="B14" s="7"/>
      <c r="C14" s="7"/>
      <c r="D14" s="8"/>
      <c r="E14" s="8"/>
      <c r="F14" s="8"/>
      <c r="G14" s="8"/>
      <c r="H14" s="8"/>
      <c r="I14" s="8"/>
      <c r="J14" s="8"/>
      <c r="K14" s="8"/>
      <c r="L14" s="10"/>
      <c r="M14" s="11"/>
      <c r="N14" s="10"/>
      <c r="O14" s="13"/>
      <c r="P14" s="530"/>
      <c r="Q14" s="530"/>
      <c r="R14" s="528"/>
    </row>
    <row r="15" spans="1:19" ht="15.75" x14ac:dyDescent="0.25">
      <c r="A15" s="1"/>
      <c r="B15" s="7"/>
      <c r="C15" s="7"/>
      <c r="D15" s="8"/>
      <c r="E15" s="8"/>
      <c r="F15" s="8"/>
      <c r="G15" s="8"/>
      <c r="H15" s="8"/>
      <c r="I15" s="8"/>
      <c r="J15" s="13" t="s">
        <v>106</v>
      </c>
      <c r="K15" s="13"/>
      <c r="L15" s="62">
        <v>107216.43326880533</v>
      </c>
      <c r="M15" s="61"/>
      <c r="N15" s="19">
        <v>25380.386130245108</v>
      </c>
      <c r="O15" s="47"/>
      <c r="P15" s="531"/>
      <c r="Q15" s="532"/>
      <c r="R15" s="528"/>
      <c r="S15" s="533"/>
    </row>
    <row r="16" spans="1:19" ht="15.75" x14ac:dyDescent="0.25">
      <c r="A16" s="1"/>
      <c r="B16" s="7"/>
      <c r="C16" s="43"/>
      <c r="D16" s="8"/>
      <c r="E16" s="43"/>
      <c r="F16" s="43"/>
      <c r="G16" s="43"/>
      <c r="H16" s="43"/>
      <c r="I16" s="8"/>
      <c r="J16" s="8"/>
      <c r="K16" s="8"/>
      <c r="L16" s="10"/>
      <c r="M16" s="11"/>
      <c r="N16" s="10"/>
      <c r="O16" s="13"/>
      <c r="P16" s="530"/>
      <c r="Q16" s="534"/>
      <c r="R16" s="528"/>
    </row>
    <row r="17" spans="3:20" x14ac:dyDescent="0.2">
      <c r="C17" s="43"/>
      <c r="D17" s="43"/>
      <c r="E17" s="43"/>
      <c r="F17" s="43"/>
      <c r="G17" s="43"/>
      <c r="H17" s="43"/>
      <c r="I17" s="8"/>
      <c r="J17" s="8"/>
      <c r="K17" s="8"/>
      <c r="L17" s="8"/>
      <c r="M17" s="8"/>
      <c r="N17" s="47"/>
      <c r="O17" s="530"/>
      <c r="P17" s="530"/>
      <c r="Q17" s="534"/>
      <c r="R17" s="535"/>
      <c r="S17" s="536"/>
    </row>
    <row r="18" spans="3:20" x14ac:dyDescent="0.2">
      <c r="C18" s="43"/>
      <c r="D18" s="43"/>
      <c r="E18" s="43"/>
      <c r="F18" s="43"/>
      <c r="G18" s="43"/>
      <c r="H18" s="43"/>
      <c r="I18" s="8"/>
      <c r="J18" s="8"/>
      <c r="K18" s="8"/>
      <c r="L18" s="8"/>
      <c r="M18" s="75"/>
      <c r="N18" s="47"/>
      <c r="O18" s="530"/>
      <c r="P18" s="530"/>
      <c r="Q18" s="534"/>
      <c r="R18" s="537"/>
      <c r="S18" s="536"/>
    </row>
    <row r="19" spans="3:20" x14ac:dyDescent="0.2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-25855.354046249999</v>
      </c>
      <c r="M19" s="41"/>
      <c r="N19" s="10">
        <v>-1817.3816386144695</v>
      </c>
      <c r="O19" s="538"/>
      <c r="P19" s="531"/>
      <c r="Q19" s="532"/>
      <c r="R19" s="539"/>
      <c r="S19" s="536"/>
      <c r="T19" s="338"/>
    </row>
    <row r="20" spans="3:20" ht="13.5" x14ac:dyDescent="0.2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-24953.767671841648</v>
      </c>
      <c r="M20" s="41"/>
      <c r="N20" s="10">
        <v>-21847.369022242736</v>
      </c>
      <c r="O20" s="538"/>
      <c r="P20" s="531"/>
      <c r="Q20" s="534"/>
      <c r="R20" s="539"/>
      <c r="S20" s="536"/>
      <c r="T20" s="338"/>
    </row>
    <row r="21" spans="3:20" x14ac:dyDescent="0.2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-431.96521726227905</v>
      </c>
      <c r="M21" s="41"/>
      <c r="N21" s="10">
        <v>-1212.1540052330201</v>
      </c>
      <c r="O21" s="538"/>
      <c r="P21" s="531"/>
      <c r="Q21" s="540"/>
      <c r="R21" s="539"/>
      <c r="S21" s="536"/>
      <c r="T21" s="338"/>
    </row>
    <row r="22" spans="3:20" x14ac:dyDescent="0.2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-2114.3688831903155</v>
      </c>
      <c r="M22" s="41"/>
      <c r="N22" s="10">
        <v>-502.20029266707542</v>
      </c>
      <c r="O22" s="538"/>
      <c r="P22" s="531"/>
      <c r="Q22" s="540"/>
      <c r="R22" s="539"/>
      <c r="S22" s="536"/>
      <c r="T22" s="338"/>
    </row>
    <row r="23" spans="3:20" x14ac:dyDescent="0.2">
      <c r="C23" s="8"/>
      <c r="D23" s="8"/>
      <c r="E23" s="8"/>
      <c r="F23" s="8"/>
      <c r="G23" s="8"/>
      <c r="H23" s="8"/>
      <c r="I23" s="43"/>
      <c r="J23" s="8" t="s">
        <v>104</v>
      </c>
      <c r="K23" s="8"/>
      <c r="L23" s="10">
        <v>-14682.5357524232</v>
      </c>
      <c r="M23" s="11"/>
      <c r="N23" s="10"/>
      <c r="O23" s="538"/>
      <c r="P23" s="531"/>
      <c r="Q23" s="540"/>
      <c r="R23" s="539"/>
      <c r="S23" s="536"/>
      <c r="T23" s="338"/>
    </row>
    <row r="24" spans="3:20" x14ac:dyDescent="0.2">
      <c r="C24" s="8"/>
      <c r="D24" s="8"/>
      <c r="E24" s="8"/>
      <c r="F24" s="8"/>
      <c r="G24" s="8"/>
      <c r="H24" s="8"/>
      <c r="I24" s="43"/>
      <c r="J24" s="13" t="s">
        <v>105</v>
      </c>
      <c r="K24" s="13"/>
      <c r="L24" s="10"/>
      <c r="M24" s="13"/>
      <c r="N24" s="10">
        <v>0</v>
      </c>
      <c r="O24" s="538"/>
      <c r="P24" s="531"/>
      <c r="Q24" s="540"/>
      <c r="R24" s="539"/>
      <c r="S24" s="536"/>
    </row>
    <row r="25" spans="3:20" x14ac:dyDescent="0.2">
      <c r="C25" s="8"/>
      <c r="D25" s="8"/>
      <c r="E25" s="8"/>
      <c r="F25" s="8"/>
      <c r="G25" s="8"/>
      <c r="H25" s="8"/>
      <c r="I25" s="43"/>
      <c r="J25" s="8"/>
      <c r="K25" s="8"/>
      <c r="L25" s="10"/>
      <c r="M25" s="11"/>
      <c r="N25" s="10"/>
      <c r="O25" s="44"/>
      <c r="P25" s="44"/>
      <c r="Q25" s="540"/>
      <c r="R25" s="536"/>
      <c r="S25" s="536"/>
    </row>
    <row r="26" spans="3:20" x14ac:dyDescent="0.2">
      <c r="C26" s="8"/>
      <c r="D26" s="8"/>
      <c r="E26" s="8"/>
      <c r="F26" s="8"/>
      <c r="G26" s="8"/>
      <c r="H26" s="8"/>
      <c r="I26" s="8"/>
      <c r="J26" s="13" t="s">
        <v>106</v>
      </c>
      <c r="K26" s="13"/>
      <c r="L26" s="62">
        <v>-68037.991570967439</v>
      </c>
      <c r="M26" s="61"/>
      <c r="N26" s="62">
        <v>-25379.1049587573</v>
      </c>
      <c r="O26" s="44"/>
      <c r="P26" s="44"/>
      <c r="Q26" s="532"/>
      <c r="S26" s="533"/>
    </row>
    <row r="27" spans="3:20" x14ac:dyDescent="0.2">
      <c r="K27" s="44"/>
      <c r="L27" s="44"/>
      <c r="M27" s="44"/>
      <c r="N27" s="192"/>
      <c r="O27" s="44"/>
      <c r="P27" s="44"/>
      <c r="Q27" s="44"/>
    </row>
    <row r="28" spans="3:20" x14ac:dyDescent="0.2">
      <c r="K28" s="44"/>
      <c r="L28" s="44"/>
      <c r="M28" s="44"/>
      <c r="N28" s="192"/>
      <c r="O28" s="44"/>
      <c r="P28" s="44"/>
      <c r="Q28" s="44"/>
    </row>
    <row r="29" spans="3:20" x14ac:dyDescent="0.2">
      <c r="K29" s="44"/>
      <c r="L29" s="44"/>
      <c r="M29" s="44"/>
      <c r="N29" s="192"/>
      <c r="O29" s="44"/>
      <c r="P29" s="44"/>
      <c r="Q29" s="44"/>
    </row>
    <row r="30" spans="3:20" x14ac:dyDescent="0.2">
      <c r="C30" s="8"/>
      <c r="D30" s="8"/>
      <c r="E30" s="8"/>
      <c r="F30" s="8"/>
      <c r="G30" s="8"/>
      <c r="H30" s="8"/>
      <c r="I30" s="30" t="s">
        <v>212</v>
      </c>
      <c r="J30" s="8" t="s">
        <v>213</v>
      </c>
      <c r="K30" s="8"/>
      <c r="L30" s="10">
        <v>108771.26448429748</v>
      </c>
      <c r="M30" s="11"/>
      <c r="N30" s="10">
        <v>21813.216385549189</v>
      </c>
      <c r="O30" s="44"/>
      <c r="P30" s="44"/>
      <c r="Q30" s="44"/>
    </row>
    <row r="31" spans="3:20" x14ac:dyDescent="0.2">
      <c r="C31" s="8"/>
      <c r="D31" s="8"/>
      <c r="E31" s="8"/>
      <c r="F31" s="8"/>
      <c r="G31" s="8"/>
      <c r="H31" s="8"/>
      <c r="I31" s="8"/>
      <c r="J31" s="8" t="s">
        <v>214</v>
      </c>
      <c r="K31" s="8"/>
      <c r="L31" s="10">
        <v>316.59903838168248</v>
      </c>
      <c r="M31" s="11"/>
      <c r="N31" s="10">
        <v>4687.8300925138101</v>
      </c>
      <c r="O31" s="44"/>
      <c r="P31" s="44"/>
      <c r="Q31" s="44"/>
    </row>
    <row r="32" spans="3:20" x14ac:dyDescent="0.2">
      <c r="C32" s="8"/>
      <c r="D32" s="8"/>
      <c r="E32" s="8"/>
      <c r="F32" s="8"/>
      <c r="G32" s="8"/>
      <c r="H32" s="8"/>
      <c r="I32" s="8"/>
      <c r="J32" s="8"/>
      <c r="K32" s="8"/>
      <c r="L32" s="19">
        <v>109087.86352267917</v>
      </c>
      <c r="M32" s="11"/>
      <c r="N32" s="19">
        <v>26501.046478062999</v>
      </c>
      <c r="O32" s="44"/>
      <c r="P32" s="44"/>
      <c r="Q32" s="44"/>
    </row>
    <row r="33" spans="3:27" x14ac:dyDescent="0.2">
      <c r="K33" s="44"/>
      <c r="L33" s="44"/>
      <c r="M33" s="44"/>
      <c r="N33" s="44"/>
      <c r="O33" s="44"/>
      <c r="P33" s="44"/>
      <c r="Q33" s="44"/>
    </row>
    <row r="34" spans="3:27" x14ac:dyDescent="0.2">
      <c r="K34" s="44"/>
      <c r="L34" s="44"/>
      <c r="M34" s="44"/>
      <c r="N34" s="44"/>
      <c r="O34" s="44"/>
      <c r="P34" s="44"/>
      <c r="Q34" s="44"/>
    </row>
    <row r="35" spans="3:27" x14ac:dyDescent="0.2">
      <c r="K35" s="44"/>
      <c r="L35" s="541"/>
      <c r="M35" s="541"/>
      <c r="N35" s="541"/>
      <c r="O35" s="44"/>
      <c r="P35" s="44"/>
      <c r="Q35" s="44"/>
    </row>
    <row r="36" spans="3:27" x14ac:dyDescent="0.2">
      <c r="L36" s="541"/>
      <c r="M36" s="541"/>
      <c r="N36" s="541"/>
      <c r="U36" s="44"/>
      <c r="X36" s="44"/>
      <c r="Y36" s="44"/>
      <c r="Z36" s="44"/>
    </row>
    <row r="37" spans="3:27" x14ac:dyDescent="0.2">
      <c r="L37" s="541"/>
      <c r="M37" s="541"/>
      <c r="N37" s="541"/>
      <c r="U37" s="44"/>
      <c r="X37" s="44"/>
      <c r="Y37" s="44"/>
      <c r="Z37" s="44"/>
    </row>
    <row r="38" spans="3:27" x14ac:dyDescent="0.2">
      <c r="C38" s="30" t="s">
        <v>107</v>
      </c>
      <c r="D38" s="8" t="s">
        <v>108</v>
      </c>
      <c r="L38" s="541"/>
      <c r="M38" s="541"/>
      <c r="N38" s="541"/>
      <c r="U38" s="44"/>
      <c r="X38" s="44"/>
      <c r="Y38" s="44"/>
      <c r="Z38" s="44"/>
    </row>
    <row r="39" spans="3:27" x14ac:dyDescent="0.2">
      <c r="C39" s="93" t="s">
        <v>215</v>
      </c>
      <c r="D39" s="8" t="s">
        <v>216</v>
      </c>
      <c r="N39" s="542"/>
      <c r="O39" s="543"/>
      <c r="P39" s="543"/>
      <c r="Q39" s="544"/>
      <c r="R39" s="544"/>
      <c r="X39" s="44"/>
      <c r="Y39" s="44"/>
      <c r="Z39" s="545"/>
    </row>
    <row r="40" spans="3:27" x14ac:dyDescent="0.2">
      <c r="N40" s="546"/>
      <c r="O40" s="546"/>
      <c r="P40" s="546"/>
      <c r="Q40" s="547"/>
      <c r="R40" s="530"/>
      <c r="S40" s="547"/>
      <c r="T40" s="530"/>
      <c r="U40" s="548"/>
      <c r="V40" s="530"/>
      <c r="X40" s="44"/>
      <c r="Y40" s="546"/>
      <c r="Z40" s="546"/>
    </row>
    <row r="41" spans="3:27" x14ac:dyDescent="0.2">
      <c r="L41" s="528"/>
      <c r="M41" s="528"/>
      <c r="N41" s="549"/>
      <c r="O41" s="549"/>
      <c r="P41" s="546"/>
      <c r="Q41" s="530"/>
      <c r="R41" s="530"/>
      <c r="S41" s="530"/>
      <c r="T41" s="530"/>
      <c r="U41" s="530"/>
      <c r="V41" s="530"/>
      <c r="X41" s="44"/>
      <c r="Y41" s="550"/>
      <c r="Z41" s="546"/>
    </row>
    <row r="42" spans="3:27" x14ac:dyDescent="0.2">
      <c r="K42" s="551"/>
      <c r="L42" s="528"/>
      <c r="M42" s="528"/>
      <c r="N42" s="552"/>
      <c r="O42" s="552"/>
      <c r="Q42" s="553"/>
      <c r="R42" s="554"/>
      <c r="S42" s="554"/>
      <c r="T42" s="549"/>
      <c r="U42" s="555"/>
      <c r="V42" s="530"/>
      <c r="X42" s="44"/>
      <c r="Y42" s="550"/>
      <c r="Z42" s="546"/>
    </row>
    <row r="43" spans="3:27" x14ac:dyDescent="0.2">
      <c r="K43" s="556"/>
      <c r="L43" s="528"/>
      <c r="M43" s="528"/>
      <c r="N43" s="552"/>
      <c r="O43" s="557"/>
      <c r="Q43" s="558"/>
      <c r="R43" s="559"/>
      <c r="S43" s="560"/>
      <c r="T43" s="561"/>
      <c r="U43" s="562"/>
      <c r="V43" s="530"/>
      <c r="X43" s="44"/>
      <c r="Y43" s="563"/>
      <c r="Z43" s="564"/>
      <c r="AA43" s="565"/>
    </row>
    <row r="44" spans="3:27" x14ac:dyDescent="0.2">
      <c r="K44" s="556"/>
      <c r="L44" s="528"/>
      <c r="M44" s="528"/>
      <c r="N44" s="552"/>
      <c r="O44" s="557"/>
      <c r="Q44" s="558"/>
      <c r="R44" s="559"/>
      <c r="S44" s="560"/>
      <c r="T44" s="561"/>
      <c r="U44" s="562"/>
      <c r="V44" s="530"/>
      <c r="X44" s="44"/>
      <c r="Y44" s="563"/>
      <c r="Z44" s="564"/>
      <c r="AA44" s="565"/>
    </row>
    <row r="45" spans="3:27" x14ac:dyDescent="0.2">
      <c r="K45" s="566"/>
      <c r="L45" s="528"/>
      <c r="M45" s="528"/>
      <c r="N45" s="552"/>
      <c r="O45" s="557"/>
      <c r="Q45" s="558"/>
      <c r="R45" s="559"/>
      <c r="S45" s="560"/>
      <c r="T45" s="561"/>
      <c r="U45" s="562"/>
      <c r="V45" s="530"/>
      <c r="X45" s="44"/>
      <c r="Y45" s="563"/>
      <c r="Z45" s="564"/>
      <c r="AA45" s="565"/>
    </row>
    <row r="46" spans="3:27" x14ac:dyDescent="0.2">
      <c r="K46" s="566"/>
      <c r="L46" s="528"/>
      <c r="M46" s="528"/>
      <c r="N46" s="552"/>
      <c r="O46" s="557"/>
      <c r="Q46" s="558"/>
      <c r="R46" s="559"/>
      <c r="S46" s="560"/>
      <c r="T46" s="561"/>
      <c r="U46" s="562"/>
      <c r="V46" s="530"/>
      <c r="X46" s="44"/>
      <c r="Y46" s="563"/>
      <c r="Z46" s="564"/>
      <c r="AA46" s="565"/>
    </row>
    <row r="47" spans="3:27" x14ac:dyDescent="0.2">
      <c r="K47" s="566"/>
      <c r="L47" s="528"/>
      <c r="M47" s="528"/>
      <c r="N47" s="552"/>
      <c r="O47" s="557"/>
      <c r="Q47" s="558"/>
      <c r="R47" s="559"/>
      <c r="S47" s="560"/>
      <c r="T47" s="561"/>
      <c r="U47" s="562"/>
      <c r="V47" s="530"/>
      <c r="X47" s="44"/>
      <c r="Y47" s="563"/>
      <c r="Z47" s="564"/>
      <c r="AA47" s="565"/>
    </row>
    <row r="48" spans="3:27" x14ac:dyDescent="0.2">
      <c r="L48" s="528"/>
      <c r="M48" s="528"/>
      <c r="N48" s="549"/>
      <c r="O48" s="549"/>
      <c r="P48" s="546"/>
      <c r="Q48" s="558"/>
      <c r="R48" s="558"/>
      <c r="S48" s="558"/>
      <c r="T48" s="558"/>
      <c r="U48" s="567"/>
      <c r="V48" s="530"/>
      <c r="X48" s="44"/>
      <c r="Y48" s="546"/>
      <c r="Z48" s="546"/>
    </row>
    <row r="49" spans="5:26" x14ac:dyDescent="0.2">
      <c r="E49" s="533"/>
      <c r="L49" s="528"/>
      <c r="M49" s="528"/>
      <c r="N49" s="528"/>
      <c r="O49" s="528"/>
      <c r="Q49" s="530"/>
      <c r="R49" s="530"/>
      <c r="S49" s="568"/>
      <c r="T49" s="530"/>
      <c r="U49" s="530"/>
      <c r="V49" s="530"/>
      <c r="X49" s="44"/>
      <c r="Y49" s="546"/>
      <c r="Z49" s="546"/>
    </row>
    <row r="50" spans="5:26" x14ac:dyDescent="0.2">
      <c r="E50" s="533"/>
      <c r="Q50" s="530"/>
      <c r="R50" s="530"/>
      <c r="S50" s="530"/>
      <c r="T50" s="530"/>
      <c r="U50" s="530"/>
      <c r="V50" s="530"/>
      <c r="X50" s="44"/>
      <c r="Y50" s="546"/>
      <c r="Z50" s="546"/>
    </row>
    <row r="51" spans="5:26" x14ac:dyDescent="0.2">
      <c r="E51" s="533"/>
      <c r="U51" s="44"/>
      <c r="X51" s="44"/>
      <c r="Y51" s="44"/>
      <c r="Z51" s="44"/>
    </row>
    <row r="52" spans="5:26" x14ac:dyDescent="0.2">
      <c r="U52" s="44"/>
      <c r="X52" s="44"/>
      <c r="Y52" s="44"/>
      <c r="Z52" s="44"/>
    </row>
    <row r="53" spans="5:26" x14ac:dyDescent="0.2">
      <c r="U53" s="44"/>
      <c r="X53" s="44"/>
      <c r="Y53" s="44"/>
      <c r="Z53" s="44"/>
    </row>
    <row r="54" spans="5:26" x14ac:dyDescent="0.2">
      <c r="U54" s="44"/>
      <c r="X54" s="44"/>
      <c r="Y54" s="44"/>
      <c r="Z54" s="44"/>
    </row>
    <row r="55" spans="5:26" x14ac:dyDescent="0.2">
      <c r="U55" s="44"/>
      <c r="X55" s="44"/>
      <c r="Y55" s="44"/>
      <c r="Z55" s="44"/>
    </row>
    <row r="56" spans="5:26" x14ac:dyDescent="0.2">
      <c r="U56" s="44"/>
      <c r="X56" s="44"/>
      <c r="Y56" s="44"/>
      <c r="Z56" s="44"/>
    </row>
  </sheetData>
  <pageMargins left="0.74803149606299213" right="0.74803149606299213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254</v>
      </c>
      <c r="D3" s="15"/>
      <c r="E3" s="16"/>
      <c r="F3" s="16"/>
      <c r="G3" s="16" t="s">
        <v>244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45006.656865640929</v>
      </c>
      <c r="N8" s="23">
        <v>21788.24427817894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30654.744170292804</v>
      </c>
      <c r="N10" s="29">
        <v>19863.33927060218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28797.728678367006</v>
      </c>
      <c r="N12" s="19">
        <v>11103.786027261873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28138.556562320839</v>
      </c>
      <c r="M14" s="21"/>
      <c r="N14" s="19">
        <v>10937.428905261873</v>
      </c>
    </row>
    <row r="15" spans="1:15" ht="15" customHeight="1" x14ac:dyDescent="0.25">
      <c r="D15" s="30" t="s">
        <v>12</v>
      </c>
      <c r="E15" s="31" t="s">
        <v>13</v>
      </c>
      <c r="L15" s="10">
        <v>27348.216261250393</v>
      </c>
      <c r="N15" s="10">
        <v>10469.972791332681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790.34030107044509</v>
      </c>
      <c r="N19" s="10">
        <v>467.4561139291942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790.34030107044509</v>
      </c>
      <c r="M21" s="34"/>
      <c r="N21" s="33">
        <v>467.4561139291942</v>
      </c>
    </row>
    <row r="22" spans="3:14" ht="21" customHeight="1" x14ac:dyDescent="0.25">
      <c r="D22" s="8" t="s">
        <v>20</v>
      </c>
      <c r="L22" s="19">
        <v>659.17211604616546</v>
      </c>
      <c r="M22" s="21"/>
      <c r="N22" s="19">
        <v>166.357122</v>
      </c>
    </row>
    <row r="23" spans="3:14" ht="15" customHeight="1" x14ac:dyDescent="0.25">
      <c r="D23" s="30" t="s">
        <v>12</v>
      </c>
      <c r="E23" s="31" t="s">
        <v>13</v>
      </c>
      <c r="L23" s="10">
        <v>226.6112218999275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432.56089414623801</v>
      </c>
      <c r="N24" s="10">
        <v>0</v>
      </c>
    </row>
    <row r="25" spans="3:14" ht="15" customHeight="1" x14ac:dyDescent="0.25">
      <c r="F25" s="32" t="s">
        <v>16</v>
      </c>
      <c r="L25" s="33">
        <v>432.56089414623801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166.357122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166.357122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1857.0154919257989</v>
      </c>
      <c r="M32" s="21"/>
      <c r="N32" s="19">
        <v>8759.5532433403096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180.46975124371644</v>
      </c>
      <c r="N34" s="10">
        <v>21.070737130661797</v>
      </c>
    </row>
    <row r="35" spans="2:16" x14ac:dyDescent="0.25">
      <c r="D35" s="30" t="s">
        <v>14</v>
      </c>
      <c r="E35" s="8" t="s">
        <v>23</v>
      </c>
      <c r="L35" s="10">
        <v>684.54491846336509</v>
      </c>
      <c r="N35" s="10">
        <v>2206.3227055547331</v>
      </c>
    </row>
    <row r="36" spans="2:16" ht="15.75" customHeight="1" x14ac:dyDescent="0.25">
      <c r="F36" s="32" t="s">
        <v>16</v>
      </c>
      <c r="L36" s="35">
        <v>684.33993114337488</v>
      </c>
      <c r="N36" s="35">
        <v>2206.3227055547331</v>
      </c>
    </row>
    <row r="37" spans="2:16" x14ac:dyDescent="0.25">
      <c r="F37" s="32" t="s">
        <v>17</v>
      </c>
      <c r="L37" s="35">
        <v>0.20498731999015812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1865.6344782496226</v>
      </c>
      <c r="N39" s="10">
        <v>6870.3064463449145</v>
      </c>
    </row>
    <row r="40" spans="2:16" x14ac:dyDescent="0.25">
      <c r="F40" s="32" t="s">
        <v>16</v>
      </c>
      <c r="L40" s="35">
        <v>727.27354098380943</v>
      </c>
      <c r="N40" s="35">
        <v>1433.2429134660445</v>
      </c>
    </row>
    <row r="41" spans="2:16" x14ac:dyDescent="0.25">
      <c r="F41" s="32" t="s">
        <v>17</v>
      </c>
      <c r="L41" s="35">
        <v>1138.3609372658132</v>
      </c>
      <c r="N41" s="35">
        <v>5437.0635328788703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-873.6336560309054</v>
      </c>
      <c r="M43" s="83"/>
      <c r="N43" s="10">
        <v>-338.14664569000001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5957.1911589714364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323.52397493463752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3908.4682263375003</v>
      </c>
      <c r="N49" s="29">
        <v>431.26575210600015</v>
      </c>
      <c r="P49" s="36"/>
    </row>
    <row r="50" spans="1:16" x14ac:dyDescent="0.25">
      <c r="C50" s="24"/>
      <c r="H50" s="14"/>
      <c r="I50" s="8" t="s">
        <v>29</v>
      </c>
      <c r="L50" s="37">
        <v>10060407.275</v>
      </c>
      <c r="N50" s="37">
        <v>1108518.108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4162.7293351045437</v>
      </c>
      <c r="N52" s="29">
        <v>1493.6392554707613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129.265773439795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483.94851570472503</v>
      </c>
      <c r="N55" s="10">
        <v>423.37418966158526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431.74670013188461</v>
      </c>
      <c r="M56" s="34"/>
      <c r="N56" s="33">
        <v>318.27475488510726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3678.7808193998185</v>
      </c>
      <c r="N57" s="10">
        <v>940.9992923693809</v>
      </c>
    </row>
    <row r="58" spans="1:16" s="44" customFormat="1" ht="15.75" customHeight="1" x14ac:dyDescent="0.2">
      <c r="G58" s="42" t="s">
        <v>32</v>
      </c>
      <c r="L58" s="33">
        <v>3398.3996563298178</v>
      </c>
      <c r="M58" s="45"/>
      <c r="N58" s="33">
        <v>940.9992923693809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744.41362468114914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744.41362468114914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254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-253.77089873295481</v>
      </c>
      <c r="M68" s="47"/>
      <c r="N68" s="29">
        <v>-13921.796509430038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-3.118786403227054</v>
      </c>
      <c r="M70" s="47"/>
      <c r="N70" s="10">
        <v>-3866.8227220341623</v>
      </c>
    </row>
    <row r="71" spans="1:14" x14ac:dyDescent="0.25">
      <c r="I71" s="13"/>
      <c r="J71" s="49" t="s">
        <v>39</v>
      </c>
      <c r="K71" s="49"/>
      <c r="L71" s="10">
        <v>-67.868863446030232</v>
      </c>
      <c r="M71" s="47"/>
      <c r="N71" s="10">
        <v>-3580.2791198303103</v>
      </c>
    </row>
    <row r="72" spans="1:14" x14ac:dyDescent="0.25">
      <c r="I72" s="13"/>
      <c r="J72" s="48" t="s">
        <v>40</v>
      </c>
      <c r="K72" s="48"/>
      <c r="L72" s="10">
        <v>-182.7832488836975</v>
      </c>
      <c r="M72" s="47"/>
      <c r="N72" s="10">
        <v>-6474.6946675655645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-7690.7375372773504</v>
      </c>
      <c r="M75" s="47"/>
      <c r="N75" s="29">
        <v>-3226.5557278128658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-11286.613473154415</v>
      </c>
      <c r="M77" s="50"/>
      <c r="N77" s="29">
        <v>-3283.8959744799781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-995.24203059732042</v>
      </c>
      <c r="M79" s="47"/>
      <c r="N79" s="10">
        <v>-1307.844049777548</v>
      </c>
    </row>
    <row r="80" spans="1:14" x14ac:dyDescent="0.25">
      <c r="B80" s="8"/>
      <c r="I80" s="13"/>
      <c r="J80" s="49" t="s">
        <v>39</v>
      </c>
      <c r="K80" s="49"/>
      <c r="L80" s="10">
        <v>-3997.5179729154197</v>
      </c>
      <c r="M80" s="47"/>
      <c r="N80" s="10">
        <v>-379.95061445243005</v>
      </c>
    </row>
    <row r="81" spans="2:14" x14ac:dyDescent="0.25">
      <c r="B81" s="8"/>
      <c r="I81" s="13"/>
      <c r="J81" s="48" t="s">
        <v>40</v>
      </c>
      <c r="K81" s="48"/>
      <c r="L81" s="10">
        <v>-6293.8534696416737</v>
      </c>
      <c r="M81" s="47"/>
      <c r="N81" s="10">
        <v>-1596.1013102500001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3595.8759358770649</v>
      </c>
      <c r="M83" s="47"/>
      <c r="N83" s="29">
        <v>57.340246667112311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389.3940937921339</v>
      </c>
      <c r="M85" s="47"/>
      <c r="N85" s="10">
        <v>57.340246667112311</v>
      </c>
    </row>
    <row r="86" spans="2:14" x14ac:dyDescent="0.25">
      <c r="B86" s="8"/>
      <c r="I86" s="13"/>
      <c r="J86" s="49" t="s">
        <v>39</v>
      </c>
      <c r="K86" s="49"/>
      <c r="L86" s="10">
        <v>726.81698532004498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2479.6648567648858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-4070.4438148819804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-3565.3339401716257</v>
      </c>
      <c r="N93" s="10">
        <v>0</v>
      </c>
    </row>
    <row r="94" spans="2:14" x14ac:dyDescent="0.25">
      <c r="B94" s="8"/>
      <c r="J94" s="49" t="s">
        <v>39</v>
      </c>
      <c r="L94" s="10">
        <v>-365.04038812587294</v>
      </c>
      <c r="N94" s="10">
        <v>0</v>
      </c>
    </row>
    <row r="95" spans="2:14" x14ac:dyDescent="0.25">
      <c r="B95" s="8"/>
      <c r="J95" s="48" t="s">
        <v>40</v>
      </c>
      <c r="L95" s="10">
        <v>-140.0694865844815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-12014.952250892286</v>
      </c>
      <c r="M97" s="19"/>
      <c r="N97" s="19">
        <v>-17148.352237242903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-27133.952155314309</v>
      </c>
      <c r="M100" s="52"/>
      <c r="N100" s="29">
        <v>-21268.723821681746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254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-347.68099999999998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-347.68099999999998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254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4001.1271843729792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3713.6250027403848</v>
      </c>
      <c r="M155" s="52"/>
      <c r="N155" s="62">
        <v>959.84747672097103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481.26985009357901</v>
      </c>
      <c r="M157" s="52"/>
      <c r="N157" s="61">
        <v>423.37418966158833</v>
      </c>
    </row>
    <row r="158" spans="1:17" x14ac:dyDescent="0.25">
      <c r="I158" s="8" t="s">
        <v>66</v>
      </c>
      <c r="J158" s="44"/>
      <c r="K158" s="44"/>
      <c r="L158" s="41">
        <v>-49.127809597194044</v>
      </c>
      <c r="N158" s="41">
        <v>-23.487130787071173</v>
      </c>
    </row>
    <row r="159" spans="1:17" x14ac:dyDescent="0.25">
      <c r="I159" s="8" t="s">
        <v>67</v>
      </c>
      <c r="J159" s="44"/>
      <c r="K159" s="44"/>
      <c r="L159" s="41">
        <v>630.17479939386828</v>
      </c>
      <c r="N159" s="41">
        <v>223.29934914269745</v>
      </c>
    </row>
    <row r="160" spans="1:17" x14ac:dyDescent="0.25">
      <c r="I160" s="8" t="s">
        <v>68</v>
      </c>
      <c r="J160" s="44"/>
      <c r="K160" s="44"/>
      <c r="L160" s="41">
        <v>-99.777139703095273</v>
      </c>
      <c r="N160" s="41">
        <v>223.561971305962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255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E8" s="16"/>
      <c r="I8" s="8" t="s">
        <v>74</v>
      </c>
      <c r="J8" s="8" t="s">
        <v>100</v>
      </c>
      <c r="K8" s="13"/>
      <c r="L8" s="41">
        <v>12772.962739606293</v>
      </c>
      <c r="M8" s="41"/>
      <c r="N8" s="41">
        <v>4910.9549620700991</v>
      </c>
    </row>
    <row r="9" spans="1:15" x14ac:dyDescent="0.25">
      <c r="C9" s="7"/>
      <c r="J9" s="76" t="s">
        <v>123</v>
      </c>
      <c r="K9" s="13"/>
      <c r="L9" s="41">
        <v>16523.796003044507</v>
      </c>
      <c r="M9" s="41"/>
      <c r="N9" s="41">
        <v>12403.32451481611</v>
      </c>
    </row>
    <row r="10" spans="1:15" x14ac:dyDescent="0.25">
      <c r="C10" s="7"/>
      <c r="J10" s="8" t="s">
        <v>102</v>
      </c>
      <c r="K10" s="13"/>
      <c r="L10" s="41">
        <v>5526.59278582139</v>
      </c>
      <c r="M10" s="41"/>
      <c r="N10" s="41">
        <v>2298.0697383831589</v>
      </c>
    </row>
    <row r="11" spans="1:15" x14ac:dyDescent="0.25">
      <c r="C11" s="7"/>
      <c r="J11" s="8" t="s">
        <v>103</v>
      </c>
      <c r="K11" s="13"/>
      <c r="L11" s="41">
        <v>2.3489817290918777</v>
      </c>
      <c r="M11" s="41"/>
      <c r="N11" s="41">
        <v>219.18220948199001</v>
      </c>
    </row>
    <row r="12" spans="1:15" x14ac:dyDescent="0.25">
      <c r="C12" s="7"/>
      <c r="J12" s="13" t="s">
        <v>104</v>
      </c>
      <c r="K12" s="13"/>
      <c r="L12" s="10">
        <v>6664.254120260186</v>
      </c>
      <c r="M12" s="13"/>
    </row>
    <row r="13" spans="1:15" x14ac:dyDescent="0.25">
      <c r="C13" s="7"/>
      <c r="J13" s="8" t="s">
        <v>105</v>
      </c>
      <c r="L13" s="10">
        <v>4262.652514832399</v>
      </c>
      <c r="N13" s="10">
        <v>497.48846636510018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45752.607145293863</v>
      </c>
      <c r="M15" s="61"/>
      <c r="N15" s="62">
        <v>20329.019891116455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-8739.7749824259099</v>
      </c>
      <c r="M19" s="41"/>
      <c r="N19" s="41">
        <v>-4898.9348726719636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-12490.877196472367</v>
      </c>
      <c r="M20" s="41"/>
      <c r="N20" s="41">
        <v>-12333.996409086139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-3506.758536037682</v>
      </c>
      <c r="M21" s="41"/>
      <c r="N21" s="41">
        <v>-2295.0206604825539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-1.0297935470115434</v>
      </c>
      <c r="M22" s="41"/>
      <c r="N22" s="41">
        <v>-219.21187542482085</v>
      </c>
    </row>
    <row r="23" spans="3:14" x14ac:dyDescent="0.25">
      <c r="I23" s="43"/>
      <c r="J23" s="8" t="s">
        <v>104</v>
      </c>
      <c r="L23" s="10">
        <v>-2837.6774049330929</v>
      </c>
    </row>
    <row r="24" spans="3:14" x14ac:dyDescent="0.25">
      <c r="I24" s="43"/>
      <c r="J24" s="13" t="s">
        <v>105</v>
      </c>
      <c r="K24" s="13"/>
      <c r="M24" s="13"/>
      <c r="N24" s="41">
        <v>-497.48846975470025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-27576.117913416067</v>
      </c>
      <c r="M26" s="61"/>
      <c r="N26" s="62">
        <v>-20244.652287420176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" right="0.49" top="0.23" bottom="0.28999999999999998" header="0.23" footer="0.28000000000000003"/>
  <pageSetup paperSize="9" scale="88" fitToHeight="4" orientation="landscape" r:id="rId1"/>
  <headerFooter alignWithMargins="0"/>
  <rowBreaks count="1" manualBreakCount="1">
    <brk id="184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zoomScale="60" zoomScaleNormal="100" workbookViewId="0">
      <pane xSplit="8" ySplit="7" topLeftCell="P2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255</v>
      </c>
      <c r="D3" s="15"/>
      <c r="E3" s="16"/>
      <c r="F3" s="16" t="s">
        <v>244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46436.327829444774</v>
      </c>
      <c r="N8" s="23">
        <v>20753.914549310975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31417.512110407908</v>
      </c>
      <c r="N10" s="29">
        <v>19096.797314713385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29125.508024472281</v>
      </c>
      <c r="N12" s="19">
        <v>11331.507947033524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29125.508024472281</v>
      </c>
      <c r="M14" s="21"/>
      <c r="N14" s="19">
        <v>11331.507947033524</v>
      </c>
    </row>
    <row r="15" spans="1:15" ht="15" customHeight="1" x14ac:dyDescent="0.25">
      <c r="D15" s="30" t="s">
        <v>12</v>
      </c>
      <c r="E15" s="31" t="s">
        <v>13</v>
      </c>
      <c r="L15" s="10">
        <v>28309.192562534499</v>
      </c>
      <c r="N15" s="10">
        <v>10849.768275119201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816.31546193778399</v>
      </c>
      <c r="N19" s="10">
        <v>481.73967191432479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816.31546193778399</v>
      </c>
      <c r="M21" s="34"/>
      <c r="N21" s="33">
        <v>481.73967191432479</v>
      </c>
    </row>
    <row r="22" spans="3:14" ht="21" customHeight="1" x14ac:dyDescent="0.25">
      <c r="D22" s="8" t="s">
        <v>20</v>
      </c>
      <c r="L22" s="19">
        <v>0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2292.0040859356259</v>
      </c>
      <c r="M32" s="21"/>
      <c r="N32" s="19">
        <v>7765.2893676798631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184.11493828026425</v>
      </c>
      <c r="N34" s="10">
        <v>21.605820419222333</v>
      </c>
    </row>
    <row r="35" spans="2:16" x14ac:dyDescent="0.25">
      <c r="D35" s="30" t="s">
        <v>14</v>
      </c>
      <c r="E35" s="8" t="s">
        <v>23</v>
      </c>
      <c r="L35" s="10">
        <v>826.3760171584845</v>
      </c>
      <c r="N35" s="10">
        <v>2182.5181191527045</v>
      </c>
    </row>
    <row r="36" spans="2:16" ht="15.75" customHeight="1" x14ac:dyDescent="0.25">
      <c r="F36" s="32" t="s">
        <v>16</v>
      </c>
      <c r="L36" s="35">
        <v>675.29169699849331</v>
      </c>
      <c r="N36" s="35">
        <v>2182.5181191527045</v>
      </c>
    </row>
    <row r="37" spans="2:16" x14ac:dyDescent="0.25">
      <c r="F37" s="32" t="s">
        <v>17</v>
      </c>
      <c r="L37" s="35">
        <v>151.08432015999108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1847.7815308618276</v>
      </c>
      <c r="N39" s="10">
        <v>5806.6391064651643</v>
      </c>
    </row>
    <row r="40" spans="2:16" x14ac:dyDescent="0.25">
      <c r="F40" s="32" t="s">
        <v>16</v>
      </c>
      <c r="L40" s="35">
        <v>253.96271505120589</v>
      </c>
      <c r="N40" s="35">
        <v>1314.3920379639571</v>
      </c>
    </row>
    <row r="41" spans="2:16" x14ac:dyDescent="0.25">
      <c r="F41" s="32" t="s">
        <v>17</v>
      </c>
      <c r="L41" s="35">
        <v>1593.8188158106218</v>
      </c>
      <c r="N41" s="35">
        <v>4492.2470685012077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-566.26840036495037</v>
      </c>
      <c r="M43" s="83"/>
      <c r="N43" s="10">
        <v>-245.47367835722699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6322.2090057101623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342.0451145500237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4262.652514832399</v>
      </c>
      <c r="N49" s="29">
        <v>497.48846636510018</v>
      </c>
      <c r="P49" s="36"/>
    </row>
    <row r="50" spans="1:16" x14ac:dyDescent="0.25">
      <c r="C50" s="24"/>
      <c r="H50" s="14"/>
      <c r="I50" s="8" t="s">
        <v>29</v>
      </c>
      <c r="L50" s="37">
        <v>10060544.051999999</v>
      </c>
      <c r="N50" s="37">
        <v>1172467.953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4091.9090839442779</v>
      </c>
      <c r="N52" s="29">
        <v>1159.6287682324876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186.91699180162399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683.72068415089802</v>
      </c>
      <c r="N55" s="10">
        <v>424.89465819454898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616.893242218723</v>
      </c>
      <c r="M56" s="34"/>
      <c r="N56" s="33">
        <v>261.39656259950891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3408.1883997933796</v>
      </c>
      <c r="N57" s="10">
        <v>547.81711823631485</v>
      </c>
    </row>
    <row r="58" spans="1:16" s="44" customFormat="1" ht="15.75" customHeight="1" x14ac:dyDescent="0.2">
      <c r="G58" s="42" t="s">
        <v>32</v>
      </c>
      <c r="L58" s="33">
        <v>3027.4534787033763</v>
      </c>
      <c r="M58" s="45"/>
      <c r="N58" s="33">
        <v>547.81711823631485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584.07014608110444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584.07014608110444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-255.46225399432691</v>
      </c>
      <c r="M68" s="47"/>
      <c r="N68" s="29">
        <v>-14472.307835941636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-2.0953552612797131</v>
      </c>
      <c r="M70" s="47"/>
      <c r="N70" s="10">
        <v>-4016.2914476815058</v>
      </c>
    </row>
    <row r="71" spans="1:14" x14ac:dyDescent="0.25">
      <c r="I71" s="13"/>
      <c r="J71" s="49" t="s">
        <v>39</v>
      </c>
      <c r="K71" s="49"/>
      <c r="L71" s="10">
        <v>-3.5494012282979699</v>
      </c>
      <c r="M71" s="47"/>
      <c r="N71" s="10">
        <v>-3750.3991548982622</v>
      </c>
    </row>
    <row r="72" spans="1:14" x14ac:dyDescent="0.25">
      <c r="I72" s="13"/>
      <c r="J72" s="48" t="s">
        <v>40</v>
      </c>
      <c r="K72" s="48"/>
      <c r="L72" s="10">
        <v>-249.81749750474924</v>
      </c>
      <c r="M72" s="47"/>
      <c r="N72" s="10">
        <v>-6705.6172333618688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-8619.5891394801365</v>
      </c>
      <c r="M75" s="47"/>
      <c r="N75" s="29">
        <v>-1575.8781154710221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-11873.470565860536</v>
      </c>
      <c r="M77" s="50"/>
      <c r="N77" s="29">
        <v>-1575.8781154710221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-959.24254689094971</v>
      </c>
      <c r="M79" s="47"/>
      <c r="N79" s="10">
        <v>-748.15437530769941</v>
      </c>
    </row>
    <row r="80" spans="1:14" x14ac:dyDescent="0.25">
      <c r="B80" s="8"/>
      <c r="I80" s="13"/>
      <c r="J80" s="49" t="s">
        <v>39</v>
      </c>
      <c r="K80" s="49"/>
      <c r="L80" s="10">
        <v>-2205.9950115632269</v>
      </c>
      <c r="M80" s="47"/>
      <c r="N80" s="10">
        <v>-337.34942741332299</v>
      </c>
    </row>
    <row r="81" spans="2:14" x14ac:dyDescent="0.25">
      <c r="B81" s="8"/>
      <c r="I81" s="13"/>
      <c r="J81" s="48" t="s">
        <v>40</v>
      </c>
      <c r="K81" s="48"/>
      <c r="L81" s="10">
        <v>-8708.2330074063611</v>
      </c>
      <c r="M81" s="47"/>
      <c r="N81" s="10">
        <v>-490.37431274999989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3253.8814263804002</v>
      </c>
      <c r="M83" s="47"/>
      <c r="N83" s="29">
        <v>0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651.572569653355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2602.3088567270452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0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-3999.5681165062838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-3517.4794867937012</v>
      </c>
      <c r="N93" s="10">
        <v>0</v>
      </c>
    </row>
    <row r="94" spans="2:14" x14ac:dyDescent="0.25">
      <c r="B94" s="8"/>
      <c r="J94" s="49" t="s">
        <v>39</v>
      </c>
      <c r="L94" s="10">
        <v>-333.55007583389403</v>
      </c>
      <c r="N94" s="10">
        <v>0</v>
      </c>
    </row>
    <row r="95" spans="2:14" x14ac:dyDescent="0.25">
      <c r="B95" s="8"/>
      <c r="J95" s="48" t="s">
        <v>40</v>
      </c>
      <c r="L95" s="10">
        <v>-148.53855387868882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-12874.619509980746</v>
      </c>
      <c r="M97" s="19"/>
      <c r="N97" s="19">
        <v>-16048.185951412657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-27576.117913416037</v>
      </c>
      <c r="M100" s="52"/>
      <c r="N100" s="29">
        <v>-20244.652287420173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255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-356.43900000000002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-356.43900000000002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255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3923.2426639999999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3467.6078600000001</v>
      </c>
      <c r="M155" s="52"/>
      <c r="N155" s="62">
        <v>562.23385199999996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686.83075389935436</v>
      </c>
      <c r="M157" s="52"/>
      <c r="N157" s="61">
        <v>407.06262304453276</v>
      </c>
    </row>
    <row r="158" spans="1:17" x14ac:dyDescent="0.25">
      <c r="I158" s="8" t="s">
        <v>66</v>
      </c>
      <c r="J158" s="44"/>
      <c r="K158" s="44"/>
      <c r="L158" s="41">
        <v>89.841215946217133</v>
      </c>
      <c r="N158" s="41">
        <v>56.85001744446938</v>
      </c>
    </row>
    <row r="159" spans="1:17" x14ac:dyDescent="0.25">
      <c r="I159" s="8" t="s">
        <v>67</v>
      </c>
      <c r="J159" s="44"/>
      <c r="K159" s="44"/>
      <c r="L159" s="41">
        <v>675.84801692484893</v>
      </c>
      <c r="N159" s="41">
        <v>154.78240361943853</v>
      </c>
    </row>
    <row r="160" spans="1:17" x14ac:dyDescent="0.25">
      <c r="I160" s="8" t="s">
        <v>68</v>
      </c>
      <c r="J160" s="44"/>
      <c r="K160" s="44"/>
      <c r="L160" s="41">
        <v>-78.85847897171179</v>
      </c>
      <c r="N160" s="41">
        <v>195.43020198062482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32" max="16383" man="1"/>
    <brk id="184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256</v>
      </c>
      <c r="D3" s="15"/>
      <c r="E3" s="16"/>
      <c r="F3" s="16"/>
      <c r="G3" s="16" t="s">
        <v>257</v>
      </c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45813.14403892785</v>
      </c>
      <c r="N8" s="23">
        <v>19078.623981862784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31781.297471287424</v>
      </c>
      <c r="N10" s="29">
        <v>17500.978622158225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28984.270941381103</v>
      </c>
      <c r="N12" s="19">
        <v>10267.673388212688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28984.270941381103</v>
      </c>
      <c r="M14" s="21"/>
      <c r="N14" s="19">
        <v>10267.673388212688</v>
      </c>
    </row>
    <row r="15" spans="1:15" ht="15" customHeight="1" x14ac:dyDescent="0.25">
      <c r="D15" s="30" t="s">
        <v>12</v>
      </c>
      <c r="E15" s="31" t="s">
        <v>13</v>
      </c>
      <c r="L15" s="10">
        <v>28162.824159033473</v>
      </c>
      <c r="N15" s="10">
        <v>9785.5742161351427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821.44678234762989</v>
      </c>
      <c r="N19" s="10">
        <v>482.09917207754535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821.44678234762989</v>
      </c>
      <c r="M21" s="34"/>
      <c r="N21" s="33">
        <v>482.09917207754535</v>
      </c>
    </row>
    <row r="22" spans="3:14" ht="21" customHeight="1" x14ac:dyDescent="0.25">
      <c r="D22" s="8" t="s">
        <v>20</v>
      </c>
      <c r="L22" s="19">
        <v>0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2797.0265299063185</v>
      </c>
      <c r="M32" s="21"/>
      <c r="N32" s="19">
        <v>7233.3052339455362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179.7729365228229</v>
      </c>
      <c r="N34" s="10">
        <v>12.543730499586127</v>
      </c>
    </row>
    <row r="35" spans="2:16" x14ac:dyDescent="0.25">
      <c r="D35" s="30" t="s">
        <v>14</v>
      </c>
      <c r="E35" s="8" t="s">
        <v>23</v>
      </c>
      <c r="L35" s="10">
        <v>781.39215561020421</v>
      </c>
      <c r="N35" s="10">
        <v>2122.9039975744322</v>
      </c>
    </row>
    <row r="36" spans="2:16" ht="15.75" customHeight="1" x14ac:dyDescent="0.25">
      <c r="F36" s="32" t="s">
        <v>16</v>
      </c>
      <c r="L36" s="35">
        <v>781.21698724020882</v>
      </c>
      <c r="N36" s="35">
        <v>2122.9039975744322</v>
      </c>
    </row>
    <row r="37" spans="2:16" x14ac:dyDescent="0.25">
      <c r="F37" s="32" t="s">
        <v>17</v>
      </c>
      <c r="L37" s="35">
        <v>0.17516836999532581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1981.0950132147284</v>
      </c>
      <c r="N39" s="10">
        <v>5270.0204181515182</v>
      </c>
    </row>
    <row r="40" spans="2:16" x14ac:dyDescent="0.25">
      <c r="F40" s="32" t="s">
        <v>16</v>
      </c>
      <c r="L40" s="35">
        <v>685.56763340949919</v>
      </c>
      <c r="N40" s="35">
        <v>666.79702249072773</v>
      </c>
    </row>
    <row r="41" spans="2:16" x14ac:dyDescent="0.25">
      <c r="F41" s="32" t="s">
        <v>17</v>
      </c>
      <c r="L41" s="35">
        <v>1295.5273798052292</v>
      </c>
      <c r="N41" s="35">
        <v>4603.2233956607906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-145.2335754414367</v>
      </c>
      <c r="M43" s="83"/>
      <c r="N43" s="10">
        <v>-172.16291228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6297.950117882313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341.6000703584449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3985.9324505227505</v>
      </c>
      <c r="N49" s="29">
        <v>426.17377811189999</v>
      </c>
      <c r="P49" s="36"/>
    </row>
    <row r="50" spans="1:16" x14ac:dyDescent="0.25">
      <c r="C50" s="24"/>
      <c r="H50" s="14"/>
      <c r="I50" s="8" t="s">
        <v>29</v>
      </c>
      <c r="L50" s="37">
        <v>10069300.115</v>
      </c>
      <c r="N50" s="37">
        <v>1076604.2139999999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3406.363928876915</v>
      </c>
      <c r="N52" s="29">
        <v>1151.471581592659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211.45450235506999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970.46902349071217</v>
      </c>
      <c r="N55" s="10">
        <v>515.57365693176507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856.84681891156504</v>
      </c>
      <c r="M56" s="34"/>
      <c r="N56" s="33">
        <v>417.81774897632482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2435.8949053862029</v>
      </c>
      <c r="N57" s="10">
        <v>424.44342230582396</v>
      </c>
    </row>
    <row r="58" spans="1:16" s="44" customFormat="1" ht="15.75" customHeight="1" x14ac:dyDescent="0.2">
      <c r="G58" s="42" t="s">
        <v>32</v>
      </c>
      <c r="L58" s="33">
        <v>2357.6035863526577</v>
      </c>
      <c r="M58" s="45"/>
      <c r="N58" s="33">
        <v>424.44342230582396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2114.4447834906427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2159.6520837797634</v>
      </c>
    </row>
    <row r="62" spans="1:16" x14ac:dyDescent="0.25">
      <c r="G62" s="43" t="s">
        <v>79</v>
      </c>
      <c r="I62" s="43"/>
      <c r="L62" s="10">
        <v>-45.207300289120397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256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-255.56239229757122</v>
      </c>
      <c r="M68" s="47"/>
      <c r="N68" s="29">
        <v>-13934.216749661815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-1.3268274644640179</v>
      </c>
      <c r="M70" s="47"/>
      <c r="N70" s="10">
        <v>-2622.6476323269926</v>
      </c>
    </row>
    <row r="71" spans="1:14" x14ac:dyDescent="0.25">
      <c r="I71" s="13"/>
      <c r="J71" s="49" t="s">
        <v>39</v>
      </c>
      <c r="K71" s="49"/>
      <c r="L71" s="10">
        <v>-5.4161304838480007</v>
      </c>
      <c r="M71" s="47"/>
      <c r="N71" s="10">
        <v>-4530.6711963986399</v>
      </c>
    </row>
    <row r="72" spans="1:14" x14ac:dyDescent="0.25">
      <c r="I72" s="13"/>
      <c r="J72" s="48" t="s">
        <v>40</v>
      </c>
      <c r="K72" s="48"/>
      <c r="L72" s="10">
        <v>-248.81943434925921</v>
      </c>
      <c r="M72" s="47"/>
      <c r="N72" s="10">
        <v>-6780.8979209361833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-8758.6037689591558</v>
      </c>
      <c r="M75" s="47"/>
      <c r="N75" s="29">
        <v>-1460.4446016101333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-12555.359639743509</v>
      </c>
      <c r="M77" s="50"/>
      <c r="N77" s="29">
        <v>-1500.9392805844536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-2785.8356426678056</v>
      </c>
      <c r="M79" s="47"/>
      <c r="N79" s="10">
        <v>-788.73522965894961</v>
      </c>
    </row>
    <row r="80" spans="1:14" x14ac:dyDescent="0.25">
      <c r="B80" s="8"/>
      <c r="I80" s="13"/>
      <c r="J80" s="49" t="s">
        <v>39</v>
      </c>
      <c r="K80" s="49"/>
      <c r="L80" s="10">
        <v>-1760.011337546948</v>
      </c>
      <c r="M80" s="47"/>
      <c r="N80" s="10">
        <v>-169.429744457808</v>
      </c>
    </row>
    <row r="81" spans="2:14" x14ac:dyDescent="0.25">
      <c r="B81" s="8"/>
      <c r="I81" s="13"/>
      <c r="J81" s="48" t="s">
        <v>40</v>
      </c>
      <c r="K81" s="48"/>
      <c r="L81" s="10">
        <v>-8009.5126595287547</v>
      </c>
      <c r="M81" s="47"/>
      <c r="N81" s="10">
        <v>-542.77430646769608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3796.7558707843523</v>
      </c>
      <c r="M83" s="47"/>
      <c r="N83" s="29">
        <v>40.494678974320216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276.73802728739201</v>
      </c>
      <c r="M85" s="47"/>
      <c r="N85" s="10">
        <v>40.494678974320216</v>
      </c>
    </row>
    <row r="86" spans="2:14" x14ac:dyDescent="0.25">
      <c r="B86" s="8"/>
      <c r="I86" s="13"/>
      <c r="J86" s="49" t="s">
        <v>39</v>
      </c>
      <c r="K86" s="49"/>
      <c r="L86" s="10">
        <v>849.40336970999999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2670.6144737869599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-3003.7801036902674</v>
      </c>
      <c r="M91" s="80"/>
      <c r="N91" s="19">
        <v>-14.022573986735999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-2340.693514731322</v>
      </c>
      <c r="N93" s="10">
        <v>-14.022573986735999</v>
      </c>
    </row>
    <row r="94" spans="2:14" x14ac:dyDescent="0.25">
      <c r="B94" s="8"/>
      <c r="J94" s="49" t="s">
        <v>39</v>
      </c>
      <c r="L94" s="10">
        <v>-663.08658895894587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-12017.946264946995</v>
      </c>
      <c r="M97" s="19"/>
      <c r="N97" s="19">
        <v>-15408.683925258687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-27057.901730419548</v>
      </c>
      <c r="M100" s="52"/>
      <c r="N100" s="29">
        <v>-18455.74245777521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256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-360.52800000000002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-360.52800000000002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92" t="s">
        <v>1</v>
      </c>
      <c r="J130" s="44"/>
      <c r="K130" s="44"/>
      <c r="L130" s="17" t="s">
        <v>3</v>
      </c>
      <c r="M130" s="18"/>
      <c r="N130" s="17" t="s">
        <v>4</v>
      </c>
    </row>
    <row r="131" spans="1:17" s="14" customFormat="1" ht="28.5" customHeight="1" x14ac:dyDescent="0.2">
      <c r="A131" s="14" t="s">
        <v>2</v>
      </c>
      <c r="C131" s="8" t="s">
        <v>256</v>
      </c>
    </row>
    <row r="132" spans="1:17" ht="34.5" customHeight="1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2950.6095740000001</v>
      </c>
      <c r="M138" s="52"/>
      <c r="N138" s="62">
        <v>13.767434213904002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2501.2177809999998</v>
      </c>
      <c r="M139" s="52"/>
      <c r="N139" s="62">
        <v>435.60709579358399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925.26172320152568</v>
      </c>
      <c r="M141" s="52"/>
      <c r="N141" s="61">
        <v>515.57365693175529</v>
      </c>
    </row>
    <row r="142" spans="1:17" x14ac:dyDescent="0.25">
      <c r="I142" s="8" t="s">
        <v>66</v>
      </c>
      <c r="J142" s="44"/>
      <c r="K142" s="44"/>
      <c r="L142" s="41">
        <v>-24.625100761219819</v>
      </c>
      <c r="N142" s="41">
        <v>98.52461050917087</v>
      </c>
    </row>
    <row r="143" spans="1:17" x14ac:dyDescent="0.25">
      <c r="I143" s="8" t="s">
        <v>67</v>
      </c>
      <c r="J143" s="44"/>
      <c r="K143" s="44"/>
      <c r="L143" s="41">
        <v>1052.433402148564</v>
      </c>
      <c r="N143" s="41">
        <v>293.56375400680838</v>
      </c>
    </row>
    <row r="144" spans="1:17" x14ac:dyDescent="0.25">
      <c r="I144" s="8" t="s">
        <v>68</v>
      </c>
      <c r="J144" s="44"/>
      <c r="K144" s="44"/>
      <c r="L144" s="41">
        <v>-102.5465781858186</v>
      </c>
      <c r="N144" s="41">
        <v>123.48529241577602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3" manualBreakCount="3">
    <brk id="63" max="16383" man="1"/>
    <brk id="107" max="14" man="1"/>
    <brk id="184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7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258</v>
      </c>
      <c r="D3" s="15"/>
      <c r="E3" s="16"/>
      <c r="F3" s="16" t="s">
        <v>257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46102.324835707914</v>
      </c>
      <c r="N8" s="23">
        <v>19158.095021141649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31246.732398275515</v>
      </c>
      <c r="N10" s="29">
        <v>17600.576606647883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29199.301163660279</v>
      </c>
      <c r="N12" s="19">
        <v>10320.416435595833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28915.85501853556</v>
      </c>
      <c r="M14" s="21"/>
      <c r="N14" s="19">
        <v>10320.416435595833</v>
      </c>
    </row>
    <row r="15" spans="1:15" ht="15" customHeight="1" x14ac:dyDescent="0.25">
      <c r="D15" s="30" t="s">
        <v>12</v>
      </c>
      <c r="E15" s="31" t="s">
        <v>13</v>
      </c>
      <c r="L15" s="10">
        <v>28071.060306938882</v>
      </c>
      <c r="N15" s="10">
        <v>9828.5514129556886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844.79471159668049</v>
      </c>
      <c r="N19" s="10">
        <v>491.8650226401445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844.79471159668049</v>
      </c>
      <c r="M21" s="34"/>
      <c r="N21" s="33">
        <v>491.8650226401445</v>
      </c>
    </row>
    <row r="22" spans="3:14" ht="21" customHeight="1" x14ac:dyDescent="0.25">
      <c r="D22" s="8" t="s">
        <v>20</v>
      </c>
      <c r="L22" s="19">
        <v>283.44614512471651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283.44614512471651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2047.4312346152394</v>
      </c>
      <c r="M32" s="21"/>
      <c r="N32" s="19">
        <v>7280.1601710520508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120.2628906947252</v>
      </c>
      <c r="N34" s="10">
        <v>6.2345999236923229</v>
      </c>
    </row>
    <row r="35" spans="2:16" x14ac:dyDescent="0.25">
      <c r="D35" s="30" t="s">
        <v>14</v>
      </c>
      <c r="E35" s="8" t="s">
        <v>23</v>
      </c>
      <c r="L35" s="10">
        <v>939.71607561489282</v>
      </c>
      <c r="N35" s="10">
        <v>1855.1533935795592</v>
      </c>
    </row>
    <row r="36" spans="2:16" ht="15.75" customHeight="1" x14ac:dyDescent="0.25">
      <c r="F36" s="32" t="s">
        <v>16</v>
      </c>
      <c r="L36" s="35">
        <v>939.5531700148972</v>
      </c>
      <c r="N36" s="35">
        <v>1855.1533935795592</v>
      </c>
    </row>
    <row r="37" spans="2:16" x14ac:dyDescent="0.25">
      <c r="F37" s="32" t="s">
        <v>17</v>
      </c>
      <c r="L37" s="35">
        <v>0.1629055999956131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1403.1665966014402</v>
      </c>
      <c r="N39" s="10">
        <v>5487.9895375487995</v>
      </c>
    </row>
    <row r="40" spans="2:16" x14ac:dyDescent="0.25">
      <c r="F40" s="32" t="s">
        <v>16</v>
      </c>
      <c r="L40" s="35">
        <v>132.86388214276923</v>
      </c>
      <c r="N40" s="35">
        <v>1039.225204543523</v>
      </c>
    </row>
    <row r="41" spans="2:16" x14ac:dyDescent="0.25">
      <c r="F41" s="32" t="s">
        <v>17</v>
      </c>
      <c r="L41" s="35">
        <v>1270.3027144586708</v>
      </c>
      <c r="N41" s="35">
        <v>4448.764333005277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-415.71432829581903</v>
      </c>
      <c r="M43" s="83"/>
      <c r="N43" s="10">
        <v>-69.217359999999999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6308.0222852182351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331.00950962937037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4025.3332201582498</v>
      </c>
      <c r="N49" s="29">
        <v>490.71506647799998</v>
      </c>
      <c r="P49" s="36"/>
    </row>
    <row r="50" spans="1:16" x14ac:dyDescent="0.25">
      <c r="C50" s="24"/>
      <c r="H50" s="14"/>
      <c r="I50" s="8" t="s">
        <v>29</v>
      </c>
      <c r="L50" s="37">
        <v>10069626.567</v>
      </c>
      <c r="N50" s="37">
        <v>1227554.888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4191.2274224265429</v>
      </c>
      <c r="N52" s="29">
        <v>1066.8033480157649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138.13857383728501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481.1059093441134</v>
      </c>
      <c r="N55" s="10">
        <v>440.82800918450397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432.47097440456582</v>
      </c>
      <c r="M56" s="34"/>
      <c r="N56" s="33">
        <v>352.63826623071071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3710.1215130824294</v>
      </c>
      <c r="N57" s="10">
        <v>487.83676499397598</v>
      </c>
    </row>
    <row r="58" spans="1:16" s="44" customFormat="1" ht="15.75" customHeight="1" x14ac:dyDescent="0.2">
      <c r="G58" s="42" t="s">
        <v>32</v>
      </c>
      <c r="L58" s="33">
        <v>3710.1215130824294</v>
      </c>
      <c r="M58" s="45"/>
      <c r="N58" s="33">
        <v>487.83676499397598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2455.335253484056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2648.9350632406013</v>
      </c>
    </row>
    <row r="62" spans="1:16" x14ac:dyDescent="0.25">
      <c r="G62" s="43" t="s">
        <v>79</v>
      </c>
      <c r="I62" s="43"/>
      <c r="L62" s="10">
        <v>-193.59980975654517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258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-271.13380871297943</v>
      </c>
      <c r="M68" s="47"/>
      <c r="N68" s="29">
        <v>-13700.119145670691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-15.67387449367021</v>
      </c>
      <c r="M70" s="47"/>
      <c r="N70" s="10">
        <v>-2726.7099447906917</v>
      </c>
    </row>
    <row r="71" spans="1:14" x14ac:dyDescent="0.25">
      <c r="I71" s="13"/>
      <c r="J71" s="49" t="s">
        <v>39</v>
      </c>
      <c r="K71" s="49"/>
      <c r="L71" s="10">
        <v>-2.9024767618586744</v>
      </c>
      <c r="M71" s="47"/>
      <c r="N71" s="10">
        <v>-3947.4702792867588</v>
      </c>
    </row>
    <row r="72" spans="1:14" x14ac:dyDescent="0.25">
      <c r="I72" s="13"/>
      <c r="J72" s="48" t="s">
        <v>40</v>
      </c>
      <c r="K72" s="48"/>
      <c r="L72" s="10">
        <v>-252.55745745745054</v>
      </c>
      <c r="M72" s="47"/>
      <c r="N72" s="10">
        <v>-7025.9389215932397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-9319.9625830408822</v>
      </c>
      <c r="M75" s="47"/>
      <c r="N75" s="29">
        <v>-1685.4801909603257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-12938.861599278473</v>
      </c>
      <c r="M77" s="50"/>
      <c r="N77" s="29">
        <v>-1742.2682940800548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-3352.9802455600434</v>
      </c>
      <c r="M79" s="47"/>
      <c r="N79" s="10">
        <v>-561.49514718772684</v>
      </c>
    </row>
    <row r="80" spans="1:14" x14ac:dyDescent="0.25">
      <c r="B80" s="8"/>
      <c r="I80" s="13"/>
      <c r="J80" s="49" t="s">
        <v>39</v>
      </c>
      <c r="K80" s="49"/>
      <c r="L80" s="10">
        <v>-1306.086124424143</v>
      </c>
      <c r="M80" s="47"/>
      <c r="N80" s="10">
        <v>-696.32123687225601</v>
      </c>
    </row>
    <row r="81" spans="2:14" x14ac:dyDescent="0.25">
      <c r="B81" s="8"/>
      <c r="I81" s="13"/>
      <c r="J81" s="48" t="s">
        <v>40</v>
      </c>
      <c r="K81" s="48"/>
      <c r="L81" s="10">
        <v>-8279.7952292942864</v>
      </c>
      <c r="M81" s="47"/>
      <c r="N81" s="10">
        <v>-484.45191002007198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3618.8990162375917</v>
      </c>
      <c r="M83" s="47"/>
      <c r="N83" s="29">
        <v>56.788103119729143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384.24712971187199</v>
      </c>
      <c r="M85" s="47"/>
      <c r="N85" s="10">
        <v>56.788103119729143</v>
      </c>
    </row>
    <row r="86" spans="2:14" x14ac:dyDescent="0.25">
      <c r="B86" s="8"/>
      <c r="I86" s="13"/>
      <c r="J86" s="49" t="s">
        <v>39</v>
      </c>
      <c r="K86" s="49"/>
      <c r="L86" s="10">
        <v>655.90658986000005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2578.7452966657202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-3681.9505458719436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-2673.2736779518682</v>
      </c>
      <c r="N93" s="10">
        <v>0</v>
      </c>
    </row>
    <row r="94" spans="2:14" x14ac:dyDescent="0.25">
      <c r="B94" s="8"/>
      <c r="J94" s="49" t="s">
        <v>39</v>
      </c>
      <c r="L94" s="10">
        <v>-680.83092698092207</v>
      </c>
      <c r="N94" s="10">
        <v>0</v>
      </c>
    </row>
    <row r="95" spans="2:14" x14ac:dyDescent="0.25">
      <c r="B95" s="8"/>
      <c r="J95" s="48" t="s">
        <v>40</v>
      </c>
      <c r="L95" s="10">
        <v>-327.84594093915337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-13273.046937625804</v>
      </c>
      <c r="M97" s="19"/>
      <c r="N97" s="19">
        <v>-15385.599336631016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-27838.421954990761</v>
      </c>
      <c r="M100" s="52"/>
      <c r="N100" s="29">
        <v>-18613.864844206153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258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-360.29599999999999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-360.29599999999999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1" spans="1:17" x14ac:dyDescent="0.25">
      <c r="A131" s="20" t="s">
        <v>85</v>
      </c>
      <c r="I131" s="92" t="s">
        <v>1</v>
      </c>
      <c r="J131" s="44"/>
      <c r="K131" s="44"/>
      <c r="L131" s="17" t="s">
        <v>3</v>
      </c>
      <c r="M131" s="18"/>
      <c r="N131" s="17" t="s">
        <v>4</v>
      </c>
    </row>
    <row r="132" spans="1:17" s="14" customFormat="1" ht="28.5" customHeight="1" x14ac:dyDescent="0.2">
      <c r="A132" s="14" t="s">
        <v>2</v>
      </c>
      <c r="C132" s="8" t="s">
        <v>258</v>
      </c>
    </row>
    <row r="133" spans="1:17" ht="34.5" customHeight="1" x14ac:dyDescent="0.25">
      <c r="C133" s="8" t="s">
        <v>9</v>
      </c>
      <c r="D133" s="8" t="s">
        <v>58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D134" s="8" t="s">
        <v>43</v>
      </c>
      <c r="I134" s="44"/>
      <c r="J134" s="44"/>
      <c r="K134" s="44"/>
      <c r="L134" s="60"/>
      <c r="M134" s="26"/>
      <c r="N134" s="60"/>
    </row>
    <row r="135" spans="1:17" x14ac:dyDescent="0.25">
      <c r="C135" s="8" t="s">
        <v>21</v>
      </c>
      <c r="D135" s="8" t="s">
        <v>59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56</v>
      </c>
      <c r="D137" s="8" t="s">
        <v>60</v>
      </c>
      <c r="I137" s="44"/>
      <c r="J137" s="44"/>
      <c r="K137" s="44"/>
      <c r="L137" s="61">
        <v>0</v>
      </c>
      <c r="M137" s="26"/>
      <c r="N137" s="61">
        <v>0</v>
      </c>
    </row>
    <row r="138" spans="1:17" x14ac:dyDescent="0.25">
      <c r="I138" s="44"/>
      <c r="J138" s="44"/>
      <c r="K138" s="44"/>
      <c r="L138" s="60"/>
      <c r="M138" s="26"/>
      <c r="N138" s="60"/>
    </row>
    <row r="139" spans="1:17" x14ac:dyDescent="0.25">
      <c r="C139" s="8" t="s">
        <v>61</v>
      </c>
      <c r="D139" s="8" t="s">
        <v>62</v>
      </c>
      <c r="I139" s="44"/>
      <c r="J139" s="44"/>
      <c r="K139" s="44"/>
      <c r="L139" s="62">
        <v>3613.7336995000001</v>
      </c>
      <c r="M139" s="52"/>
      <c r="N139" s="62">
        <v>0</v>
      </c>
      <c r="O139" s="22"/>
      <c r="P139" s="16"/>
      <c r="Q139" s="16"/>
    </row>
    <row r="140" spans="1:17" x14ac:dyDescent="0.25">
      <c r="D140" s="8" t="s">
        <v>63</v>
      </c>
      <c r="I140" s="44"/>
      <c r="J140" s="44"/>
      <c r="K140" s="44"/>
      <c r="L140" s="62">
        <v>3784.2725765</v>
      </c>
      <c r="M140" s="52"/>
      <c r="N140" s="62">
        <v>494.20001999999999</v>
      </c>
      <c r="O140" s="22"/>
      <c r="P140" s="16"/>
      <c r="Q140" s="16"/>
    </row>
    <row r="141" spans="1:17" x14ac:dyDescent="0.25">
      <c r="D141" s="14"/>
      <c r="I141" s="44"/>
      <c r="J141" s="44"/>
      <c r="K141" s="44"/>
      <c r="L141" s="60"/>
      <c r="M141" s="26"/>
      <c r="N141" s="60"/>
    </row>
    <row r="142" spans="1:17" x14ac:dyDescent="0.25">
      <c r="C142" s="8" t="s">
        <v>64</v>
      </c>
      <c r="D142" s="43" t="s">
        <v>65</v>
      </c>
      <c r="J142" s="44"/>
      <c r="K142" s="44"/>
      <c r="L142" s="61">
        <v>287.50609958759475</v>
      </c>
      <c r="M142" s="52"/>
      <c r="N142" s="61">
        <v>440.82800918448498</v>
      </c>
    </row>
    <row r="143" spans="1:17" x14ac:dyDescent="0.25">
      <c r="I143" s="8" t="s">
        <v>66</v>
      </c>
      <c r="J143" s="44"/>
      <c r="K143" s="44"/>
      <c r="L143" s="41">
        <v>52.745038245664787</v>
      </c>
      <c r="N143" s="41">
        <v>92.210503571315257</v>
      </c>
    </row>
    <row r="144" spans="1:17" x14ac:dyDescent="0.25">
      <c r="I144" s="8" t="s">
        <v>67</v>
      </c>
      <c r="J144" s="44"/>
      <c r="K144" s="44"/>
      <c r="L144" s="41">
        <v>368.75891589356388</v>
      </c>
      <c r="N144" s="41">
        <v>240.12561124253801</v>
      </c>
    </row>
    <row r="145" spans="1:14" x14ac:dyDescent="0.25">
      <c r="I145" s="8" t="s">
        <v>68</v>
      </c>
      <c r="J145" s="44"/>
      <c r="K145" s="44"/>
      <c r="L145" s="41">
        <v>-133.99785455163391</v>
      </c>
      <c r="N145" s="41">
        <v>108.4918943706317</v>
      </c>
    </row>
    <row r="146" spans="1:14" x14ac:dyDescent="0.25">
      <c r="I146" s="8" t="s">
        <v>69</v>
      </c>
      <c r="J146" s="44"/>
      <c r="K146" s="44"/>
      <c r="L146" s="41">
        <v>0</v>
      </c>
      <c r="N146" s="41">
        <v>0</v>
      </c>
    </row>
    <row r="147" spans="1:14" x14ac:dyDescent="0.25">
      <c r="I147" s="44"/>
      <c r="J147" s="44"/>
      <c r="K147" s="44"/>
      <c r="L147" s="60"/>
      <c r="M147" s="26"/>
      <c r="N147" s="60"/>
    </row>
    <row r="148" spans="1:14" x14ac:dyDescent="0.25">
      <c r="C148" s="8" t="s">
        <v>70</v>
      </c>
      <c r="D148" s="8" t="s">
        <v>71</v>
      </c>
      <c r="I148" s="44"/>
      <c r="J148" s="44"/>
      <c r="K148" s="44"/>
      <c r="L148" s="61">
        <v>0</v>
      </c>
      <c r="M148" s="26"/>
      <c r="N148" s="61">
        <v>0</v>
      </c>
    </row>
    <row r="149" spans="1:14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4" x14ac:dyDescent="0.25">
      <c r="I150" s="44"/>
      <c r="J150" s="44"/>
      <c r="K150" s="44"/>
      <c r="L150" s="60"/>
      <c r="M150" s="26"/>
      <c r="N150" s="60"/>
    </row>
    <row r="151" spans="1:14" x14ac:dyDescent="0.25">
      <c r="A151" s="63"/>
      <c r="B151" s="64"/>
      <c r="C151" s="65"/>
      <c r="D151" s="65"/>
      <c r="E151" s="65"/>
      <c r="F151" s="65"/>
      <c r="G151" s="65"/>
      <c r="H151" s="65"/>
      <c r="I151" s="66"/>
      <c r="J151" s="66"/>
      <c r="K151" s="66"/>
      <c r="L151" s="67"/>
      <c r="M151" s="68"/>
      <c r="N151" s="67"/>
    </row>
    <row r="152" spans="1:14" x14ac:dyDescent="0.25">
      <c r="I152" s="13"/>
      <c r="J152" s="13"/>
      <c r="K152" s="13"/>
      <c r="M152" s="47"/>
    </row>
    <row r="153" spans="1:14" x14ac:dyDescent="0.25">
      <c r="B153" s="1"/>
      <c r="I153" s="13"/>
      <c r="J153" s="13"/>
      <c r="K153" s="13"/>
      <c r="M153" s="47"/>
    </row>
    <row r="154" spans="1:14" x14ac:dyDescent="0.25">
      <c r="L154" s="8"/>
      <c r="M154" s="8"/>
      <c r="N154" s="8"/>
    </row>
    <row r="155" spans="1:14" ht="15" customHeight="1" x14ac:dyDescent="0.25">
      <c r="C155" s="69"/>
      <c r="D155" s="43"/>
      <c r="E155" s="43"/>
      <c r="F155" s="43"/>
      <c r="G155" s="43"/>
      <c r="H155" s="43"/>
      <c r="I155" s="43"/>
      <c r="J155" s="70"/>
      <c r="K155" s="70"/>
      <c r="L155" s="70"/>
      <c r="M155" s="71"/>
      <c r="N155" s="70"/>
    </row>
    <row r="156" spans="1:14" ht="15" customHeight="1" x14ac:dyDescent="0.25">
      <c r="C156" s="72"/>
      <c r="D156" s="43"/>
      <c r="E156" s="43"/>
      <c r="F156" s="43"/>
      <c r="G156" s="43"/>
      <c r="H156" s="43"/>
      <c r="I156" s="43"/>
      <c r="J156" s="70"/>
      <c r="K156" s="70"/>
      <c r="L156" s="73"/>
      <c r="M156" s="74"/>
      <c r="N156" s="73"/>
    </row>
    <row r="157" spans="1:14" ht="12.75" customHeight="1" x14ac:dyDescent="0.25">
      <c r="C157" s="7"/>
      <c r="D157" s="14"/>
      <c r="G157" s="14"/>
      <c r="J157" s="13"/>
      <c r="K157" s="13"/>
      <c r="L157" s="13"/>
      <c r="M157" s="75"/>
      <c r="N157" s="13"/>
    </row>
    <row r="158" spans="1:14" x14ac:dyDescent="0.25">
      <c r="C158" s="7"/>
      <c r="J158" s="13"/>
      <c r="K158" s="13"/>
      <c r="L158" s="13"/>
      <c r="M158" s="75"/>
      <c r="N158" s="13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J160" s="76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K162" s="13"/>
      <c r="L162" s="41"/>
      <c r="M162" s="41"/>
      <c r="N162" s="41"/>
    </row>
    <row r="163" spans="3:14" x14ac:dyDescent="0.25">
      <c r="C163" s="7"/>
      <c r="J163" s="13"/>
      <c r="K163" s="13"/>
      <c r="L163" s="75"/>
      <c r="M163" s="13"/>
      <c r="N163" s="75"/>
    </row>
    <row r="164" spans="3:14" x14ac:dyDescent="0.25">
      <c r="C164" s="7"/>
      <c r="J164" s="13"/>
      <c r="K164" s="13"/>
      <c r="L164" s="62"/>
      <c r="M164" s="61"/>
      <c r="N164" s="62"/>
    </row>
    <row r="165" spans="3:14" x14ac:dyDescent="0.25">
      <c r="C165" s="7"/>
      <c r="L165" s="8"/>
      <c r="M165" s="8"/>
      <c r="N165" s="8"/>
    </row>
    <row r="166" spans="3:14" x14ac:dyDescent="0.25">
      <c r="C166" s="7"/>
      <c r="L166" s="8"/>
      <c r="M166" s="75"/>
      <c r="N166" s="8"/>
    </row>
    <row r="167" spans="3:14" x14ac:dyDescent="0.25">
      <c r="C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J168" s="76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K170" s="13"/>
      <c r="L170" s="41"/>
      <c r="M170" s="41"/>
      <c r="N170" s="41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75"/>
      <c r="M171" s="13"/>
      <c r="N171" s="75"/>
    </row>
    <row r="172" spans="3:14" x14ac:dyDescent="0.25">
      <c r="C172" s="43"/>
      <c r="D172" s="43"/>
      <c r="E172" s="43"/>
      <c r="F172" s="43"/>
      <c r="G172" s="43"/>
      <c r="H172" s="43"/>
      <c r="I172" s="43"/>
      <c r="J172" s="13"/>
      <c r="K172" s="13"/>
      <c r="L172" s="62"/>
      <c r="M172" s="61"/>
      <c r="N172" s="62"/>
    </row>
    <row r="173" spans="3:14" x14ac:dyDescent="0.25">
      <c r="C173" s="43"/>
      <c r="D173" s="43"/>
      <c r="E173" s="43"/>
      <c r="F173" s="43"/>
      <c r="G173" s="43"/>
      <c r="H173" s="43"/>
      <c r="I173" s="43"/>
      <c r="J173" s="43"/>
      <c r="K173" s="43"/>
      <c r="L173" s="77"/>
      <c r="M173" s="78"/>
      <c r="N173" s="77"/>
    </row>
    <row r="177" spans="6:6" x14ac:dyDescent="0.25">
      <c r="F177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6383" man="1"/>
    <brk id="184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167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13254.169275585802</v>
      </c>
      <c r="M8" s="41"/>
      <c r="N8" s="41">
        <v>5555.0079597072208</v>
      </c>
    </row>
    <row r="9" spans="1:15" x14ac:dyDescent="0.25">
      <c r="C9" s="7"/>
      <c r="J9" s="76" t="s">
        <v>101</v>
      </c>
      <c r="K9" s="13"/>
      <c r="L9" s="41">
        <v>16481.304204025178</v>
      </c>
      <c r="M9" s="41"/>
      <c r="N9" s="41">
        <v>12170.256964847918</v>
      </c>
    </row>
    <row r="10" spans="1:15" x14ac:dyDescent="0.25">
      <c r="C10" s="7"/>
      <c r="J10" s="8" t="s">
        <v>102</v>
      </c>
      <c r="K10" s="13"/>
      <c r="L10" s="41">
        <v>5428.0523131633154</v>
      </c>
      <c r="M10" s="41"/>
      <c r="N10" s="41">
        <v>2242.3026068572499</v>
      </c>
    </row>
    <row r="11" spans="1:15" x14ac:dyDescent="0.25">
      <c r="C11" s="7"/>
      <c r="J11" s="8" t="s">
        <v>103</v>
      </c>
      <c r="K11" s="13"/>
      <c r="L11" s="41">
        <v>2.4914579263781715</v>
      </c>
      <c r="M11" s="41"/>
      <c r="N11" s="41">
        <v>69.605362213345842</v>
      </c>
    </row>
    <row r="12" spans="1:15" x14ac:dyDescent="0.25">
      <c r="C12" s="7"/>
      <c r="J12" s="13" t="s">
        <v>104</v>
      </c>
      <c r="K12" s="13"/>
      <c r="L12" s="10">
        <v>6626.4390744256852</v>
      </c>
      <c r="M12" s="13"/>
    </row>
    <row r="13" spans="1:15" x14ac:dyDescent="0.25">
      <c r="C13" s="7"/>
      <c r="J13" s="8" t="s">
        <v>105</v>
      </c>
      <c r="L13" s="10">
        <v>4201.8593698204995</v>
      </c>
      <c r="N13" s="10">
        <v>565.63835784975015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45994.315694946861</v>
      </c>
      <c r="M15" s="61"/>
      <c r="N15" s="62">
        <v>20602.811251475487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-9303.5637864651981</v>
      </c>
      <c r="M19" s="41"/>
      <c r="N19" s="41">
        <v>-5543.5386772850352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-12527.654003659767</v>
      </c>
      <c r="M20" s="41"/>
      <c r="N20" s="41">
        <v>-12097.13518247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-3449.0430093423006</v>
      </c>
      <c r="M21" s="41"/>
      <c r="N21" s="41">
        <v>-2237.8182738041851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-1.3485822895093944</v>
      </c>
      <c r="M22" s="41"/>
      <c r="N22" s="41">
        <v>-70.568603264451326</v>
      </c>
    </row>
    <row r="23" spans="3:14" x14ac:dyDescent="0.25">
      <c r="I23" s="43"/>
      <c r="J23" s="8" t="s">
        <v>104</v>
      </c>
      <c r="L23" s="10">
        <v>-2809.2296641038288</v>
      </c>
    </row>
    <row r="24" spans="3:14" x14ac:dyDescent="0.25">
      <c r="I24" s="43"/>
      <c r="J24" s="13" t="s">
        <v>105</v>
      </c>
      <c r="K24" s="13"/>
      <c r="M24" s="13"/>
      <c r="N24" s="41">
        <v>-566.55260350425033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-28090.839045860608</v>
      </c>
      <c r="M26" s="61"/>
      <c r="N26" s="62">
        <v>-20515.613340327924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44" right="0.65" top="0.54" bottom="0.56999999999999995" header="0.5" footer="0.5"/>
  <pageSetup paperSize="9" scale="89" orientation="landscape" r:id="rId1"/>
  <headerFooter alignWithMargins="0"/>
  <rowBreaks count="1" manualBreakCount="1">
    <brk id="184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167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45975.294995971257</v>
      </c>
      <c r="N8" s="23">
        <v>21447.237054882949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33105.358045527813</v>
      </c>
      <c r="N10" s="29">
        <v>19326.09208662844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29332.05627110304</v>
      </c>
      <c r="N12" s="19">
        <v>9233.6115307375148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29051.788614152367</v>
      </c>
      <c r="M14" s="21"/>
      <c r="N14" s="19">
        <v>9233.6115307375148</v>
      </c>
    </row>
    <row r="15" spans="1:15" ht="15" customHeight="1" x14ac:dyDescent="0.25">
      <c r="D15" s="30" t="s">
        <v>12</v>
      </c>
      <c r="E15" s="31" t="s">
        <v>13</v>
      </c>
      <c r="L15" s="10">
        <v>28256.30975667958</v>
      </c>
      <c r="N15" s="10">
        <v>8691.2487647409216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795.47885747278656</v>
      </c>
      <c r="N19" s="10">
        <v>542.36276599659436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795.47885747278656</v>
      </c>
      <c r="M21" s="34"/>
      <c r="N21" s="33">
        <v>542.36276599659436</v>
      </c>
    </row>
    <row r="22" spans="3:14" ht="21" customHeight="1" x14ac:dyDescent="0.25">
      <c r="D22" s="8" t="s">
        <v>20</v>
      </c>
      <c r="L22" s="19">
        <v>280.26765695067263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280.26765695067263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3773.3017744247759</v>
      </c>
      <c r="M32" s="21"/>
      <c r="N32" s="19">
        <v>10092.480555890928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142.00219825848382</v>
      </c>
      <c r="N34" s="10">
        <v>4.9278304319682809</v>
      </c>
    </row>
    <row r="35" spans="2:16" x14ac:dyDescent="0.25">
      <c r="D35" s="30" t="s">
        <v>14</v>
      </c>
      <c r="E35" s="8" t="s">
        <v>23</v>
      </c>
      <c r="L35" s="10">
        <v>503.74675042596527</v>
      </c>
      <c r="N35" s="10">
        <v>2563.3666189550004</v>
      </c>
    </row>
    <row r="36" spans="2:16" ht="15.75" customHeight="1" x14ac:dyDescent="0.25">
      <c r="F36" s="32" t="s">
        <v>16</v>
      </c>
      <c r="L36" s="35">
        <v>503.55677298597044</v>
      </c>
      <c r="N36" s="35">
        <v>2563.3666189550004</v>
      </c>
    </row>
    <row r="37" spans="2:16" x14ac:dyDescent="0.25">
      <c r="F37" s="32" t="s">
        <v>17</v>
      </c>
      <c r="L37" s="35">
        <v>0.18997743999481198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3192.2618929974269</v>
      </c>
      <c r="N39" s="10">
        <v>7578.1228357839609</v>
      </c>
    </row>
    <row r="40" spans="2:16" x14ac:dyDescent="0.25">
      <c r="F40" s="32" t="s">
        <v>16</v>
      </c>
      <c r="L40" s="35">
        <v>846.27370744015934</v>
      </c>
      <c r="N40" s="35">
        <v>956.74279200246644</v>
      </c>
    </row>
    <row r="41" spans="2:16" x14ac:dyDescent="0.25">
      <c r="F41" s="32" t="s">
        <v>17</v>
      </c>
      <c r="L41" s="35">
        <v>2345.9881855572676</v>
      </c>
      <c r="N41" s="35">
        <v>6621.3800437814953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-64.709067257100003</v>
      </c>
      <c r="M43" s="83"/>
      <c r="N43" s="10">
        <v>-53.936729280000002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6252.4516231334437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373.98745129224096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4201.8593698204995</v>
      </c>
      <c r="N49" s="29">
        <v>565.63835784975015</v>
      </c>
      <c r="P49" s="36"/>
    </row>
    <row r="50" spans="1:16" x14ac:dyDescent="0.25">
      <c r="C50" s="24"/>
      <c r="H50" s="14"/>
      <c r="I50" s="8" t="s">
        <v>29</v>
      </c>
      <c r="L50" s="37">
        <v>10070363.978</v>
      </c>
      <c r="N50" s="37">
        <v>1355634.1710000003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2041.6385061972508</v>
      </c>
      <c r="N52" s="29">
        <v>1555.5066104047567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189.11528056626804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-19.020698975612401</v>
      </c>
      <c r="N55" s="10">
        <v>844.42580340746667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24.75897915770555</v>
      </c>
      <c r="M56" s="34"/>
      <c r="N56" s="33">
        <v>659.80539705068088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2060.659205172863</v>
      </c>
      <c r="N57" s="10">
        <v>521.965526431022</v>
      </c>
    </row>
    <row r="58" spans="1:16" s="44" customFormat="1" ht="15.75" customHeight="1" x14ac:dyDescent="0.2">
      <c r="G58" s="42" t="s">
        <v>32</v>
      </c>
      <c r="L58" s="33">
        <v>2060.659205172863</v>
      </c>
      <c r="M58" s="45"/>
      <c r="N58" s="33">
        <v>521.965526431022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167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-80.993991915412053</v>
      </c>
      <c r="M68" s="47"/>
      <c r="N68" s="29">
        <v>-14135.669532183678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0</v>
      </c>
      <c r="M70" s="47"/>
      <c r="N70" s="10">
        <v>-5179.3208463494766</v>
      </c>
    </row>
    <row r="71" spans="1:14" x14ac:dyDescent="0.25">
      <c r="I71" s="13"/>
      <c r="J71" s="49" t="s">
        <v>39</v>
      </c>
      <c r="K71" s="49"/>
      <c r="L71" s="10">
        <v>-1.6731714330227789</v>
      </c>
      <c r="M71" s="47"/>
      <c r="N71" s="10">
        <v>-3710.6092985794039</v>
      </c>
    </row>
    <row r="72" spans="1:14" x14ac:dyDescent="0.25">
      <c r="I72" s="13"/>
      <c r="J72" s="48" t="s">
        <v>40</v>
      </c>
      <c r="K72" s="48"/>
      <c r="L72" s="10">
        <v>-79.320820482389266</v>
      </c>
      <c r="M72" s="47"/>
      <c r="N72" s="10">
        <v>-5245.7393872547964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-6996.8616913812612</v>
      </c>
      <c r="M75" s="47"/>
      <c r="N75" s="29">
        <v>-2078.9428383176364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-10547.984770024726</v>
      </c>
      <c r="M77" s="50"/>
      <c r="N77" s="29">
        <v>-2152.9728457423871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-872.13987799430208</v>
      </c>
      <c r="M79" s="47"/>
      <c r="N79" s="10">
        <v>-741.18296799457414</v>
      </c>
    </row>
    <row r="80" spans="1:14" x14ac:dyDescent="0.25">
      <c r="B80" s="8"/>
      <c r="I80" s="13"/>
      <c r="J80" s="49" t="s">
        <v>39</v>
      </c>
      <c r="K80" s="49"/>
      <c r="L80" s="10">
        <v>-1041.853991671657</v>
      </c>
      <c r="M80" s="47"/>
      <c r="N80" s="10">
        <v>-919.48806781000008</v>
      </c>
    </row>
    <row r="81" spans="2:14" x14ac:dyDescent="0.25">
      <c r="B81" s="8"/>
      <c r="I81" s="13"/>
      <c r="J81" s="48" t="s">
        <v>40</v>
      </c>
      <c r="K81" s="48"/>
      <c r="L81" s="10">
        <v>-8633.9909003587691</v>
      </c>
      <c r="M81" s="47"/>
      <c r="N81" s="10">
        <v>-492.30180993781312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3551.1230786434662</v>
      </c>
      <c r="M83" s="47"/>
      <c r="N83" s="29">
        <v>74.030007424751034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344.10402147846105</v>
      </c>
      <c r="M85" s="47"/>
      <c r="N85" s="10">
        <v>74.030007424751034</v>
      </c>
    </row>
    <row r="86" spans="2:14" x14ac:dyDescent="0.25">
      <c r="B86" s="8"/>
      <c r="I86" s="13"/>
      <c r="J86" s="49" t="s">
        <v>39</v>
      </c>
      <c r="K86" s="49"/>
      <c r="L86" s="10">
        <v>350.94513869999997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2856.0739184650051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-3341.9907352517293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-2085.9606410159299</v>
      </c>
      <c r="N93" s="10">
        <v>0</v>
      </c>
    </row>
    <row r="94" spans="2:14" x14ac:dyDescent="0.25">
      <c r="B94" s="8"/>
      <c r="J94" s="49" t="s">
        <v>39</v>
      </c>
      <c r="L94" s="10">
        <v>-612.37054218049309</v>
      </c>
      <c r="N94" s="10">
        <v>0</v>
      </c>
    </row>
    <row r="95" spans="2:14" x14ac:dyDescent="0.25">
      <c r="B95" s="8"/>
      <c r="J95" s="48" t="s">
        <v>40</v>
      </c>
      <c r="L95" s="10">
        <v>-643.65955205530634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-10419.846418548403</v>
      </c>
      <c r="M97" s="19"/>
      <c r="N97" s="19">
        <v>-16214.612370501314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-28090.839045860612</v>
      </c>
      <c r="M100" s="52"/>
      <c r="N100" s="29">
        <v>-20515.613340327916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167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-366.00900000000001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-366.00900000000001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92" t="s">
        <v>1</v>
      </c>
      <c r="J130" s="44"/>
      <c r="K130" s="44"/>
      <c r="L130" s="17" t="s">
        <v>3</v>
      </c>
      <c r="M130" s="18"/>
      <c r="N130" s="17" t="s">
        <v>4</v>
      </c>
    </row>
    <row r="131" spans="1:17" s="14" customFormat="1" ht="28.5" customHeight="1" x14ac:dyDescent="0.2">
      <c r="A131" s="14" t="s">
        <v>2</v>
      </c>
      <c r="C131" s="8" t="s">
        <v>167</v>
      </c>
    </row>
    <row r="132" spans="1:17" ht="34.5" customHeight="1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3280.0844065000001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2099.7292619999998</v>
      </c>
      <c r="M139" s="52"/>
      <c r="N139" s="62">
        <v>527.82392600000003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-13.065655705565392</v>
      </c>
      <c r="M141" s="52"/>
      <c r="N141" s="61">
        <v>844.42580340746485</v>
      </c>
    </row>
    <row r="142" spans="1:17" x14ac:dyDescent="0.25">
      <c r="I142" s="8" t="s">
        <v>66</v>
      </c>
      <c r="J142" s="44"/>
      <c r="K142" s="44"/>
      <c r="L142" s="41">
        <v>-11.355478861281989</v>
      </c>
      <c r="N142" s="41">
        <v>96.933257708139365</v>
      </c>
    </row>
    <row r="143" spans="1:17" x14ac:dyDescent="0.25">
      <c r="I143" s="8" t="s">
        <v>67</v>
      </c>
      <c r="J143" s="44"/>
      <c r="K143" s="44"/>
      <c r="L143" s="41">
        <v>147.6560860796543</v>
      </c>
      <c r="N143" s="41">
        <v>602.74748756724159</v>
      </c>
    </row>
    <row r="144" spans="1:17" x14ac:dyDescent="0.25">
      <c r="I144" s="8" t="s">
        <v>68</v>
      </c>
      <c r="J144" s="44"/>
      <c r="K144" s="44"/>
      <c r="L144" s="41">
        <v>-149.36626292393771</v>
      </c>
      <c r="N144" s="41">
        <v>144.74505813208401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168</v>
      </c>
      <c r="D3" s="15"/>
      <c r="E3" s="16"/>
      <c r="F3" s="16" t="s">
        <v>169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45703.947694918636</v>
      </c>
      <c r="N8" s="23">
        <v>19568.208800077402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32043.572212344254</v>
      </c>
      <c r="N10" s="29">
        <v>17375.47082940628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28392.203131610509</v>
      </c>
      <c r="N12" s="19">
        <v>8971.4493202776939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27935.791447448024</v>
      </c>
      <c r="M14" s="21"/>
      <c r="N14" s="19">
        <v>8971.4493202776939</v>
      </c>
    </row>
    <row r="15" spans="1:15" ht="15" customHeight="1" x14ac:dyDescent="0.25">
      <c r="D15" s="30" t="s">
        <v>12</v>
      </c>
      <c r="E15" s="31" t="s">
        <v>13</v>
      </c>
      <c r="L15" s="10">
        <v>27170.25389548294</v>
      </c>
      <c r="N15" s="10">
        <v>8081.6203833239606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765.5375519650828</v>
      </c>
      <c r="N19" s="10">
        <v>889.82893695373423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765.5375519650828</v>
      </c>
      <c r="M21" s="34"/>
      <c r="N21" s="33">
        <v>889.82893695373423</v>
      </c>
    </row>
    <row r="22" spans="3:14" ht="21" customHeight="1" x14ac:dyDescent="0.25">
      <c r="D22" s="8" t="s">
        <v>20</v>
      </c>
      <c r="L22" s="19">
        <v>456.41168416248291</v>
      </c>
      <c r="M22" s="21"/>
      <c r="N22" s="19">
        <v>5.9604644775390622E-14</v>
      </c>
    </row>
    <row r="23" spans="3:14" ht="15" customHeight="1" x14ac:dyDescent="0.25">
      <c r="D23" s="30" t="s">
        <v>12</v>
      </c>
      <c r="E23" s="31" t="s">
        <v>13</v>
      </c>
      <c r="L23" s="10">
        <v>456.41168416248291</v>
      </c>
      <c r="N23" s="10">
        <v>5.9604644775390622E-14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3651.3690807337439</v>
      </c>
      <c r="M32" s="21"/>
      <c r="N32" s="19">
        <v>8404.0215091285845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115.60693057106072</v>
      </c>
      <c r="N34" s="10">
        <v>5.5029747467548633</v>
      </c>
    </row>
    <row r="35" spans="2:16" x14ac:dyDescent="0.25">
      <c r="D35" s="30" t="s">
        <v>14</v>
      </c>
      <c r="E35" s="8" t="s">
        <v>23</v>
      </c>
      <c r="L35" s="10">
        <v>602.99745923949695</v>
      </c>
      <c r="N35" s="10">
        <v>2047.5252881671679</v>
      </c>
    </row>
    <row r="36" spans="2:16" ht="15.75" customHeight="1" x14ac:dyDescent="0.25">
      <c r="F36" s="32" t="s">
        <v>16</v>
      </c>
      <c r="L36" s="35">
        <v>602.81793684949753</v>
      </c>
      <c r="N36" s="35">
        <v>2047.5252881671679</v>
      </c>
    </row>
    <row r="37" spans="2:16" x14ac:dyDescent="0.25">
      <c r="F37" s="32" t="s">
        <v>17</v>
      </c>
      <c r="L37" s="35">
        <v>0.17952238999938971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3281.9244836532698</v>
      </c>
      <c r="N39" s="10">
        <v>6354.5125754946612</v>
      </c>
    </row>
    <row r="40" spans="2:16" x14ac:dyDescent="0.25">
      <c r="F40" s="32" t="s">
        <v>16</v>
      </c>
      <c r="L40" s="35">
        <v>703.36136600219277</v>
      </c>
      <c r="N40" s="35">
        <v>805.75620047570123</v>
      </c>
    </row>
    <row r="41" spans="2:16" x14ac:dyDescent="0.25">
      <c r="F41" s="32" t="s">
        <v>17</v>
      </c>
      <c r="L41" s="35">
        <v>2578.5631176510774</v>
      </c>
      <c r="N41" s="35">
        <v>5548.7563750189602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-349.15979273008372</v>
      </c>
      <c r="M43" s="83"/>
      <c r="N43" s="10">
        <v>-3.51932928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6629.0252585444196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384.96589832931778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4011.5294906363001</v>
      </c>
      <c r="N49" s="29">
        <v>682.04801838000014</v>
      </c>
      <c r="P49" s="36"/>
    </row>
    <row r="50" spans="1:16" x14ac:dyDescent="0.25">
      <c r="C50" s="24"/>
      <c r="H50" s="14"/>
      <c r="I50" s="8" t="s">
        <v>29</v>
      </c>
      <c r="L50" s="37">
        <v>10070363.978</v>
      </c>
      <c r="N50" s="37">
        <v>1712182.8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2634.8548350643487</v>
      </c>
      <c r="N52" s="29">
        <v>1510.6899522911183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163.40187274312098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28.316662507053973</v>
      </c>
      <c r="N55" s="10">
        <v>698.44393579646533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-67.425562494434956</v>
      </c>
      <c r="M56" s="34"/>
      <c r="N56" s="33">
        <v>537.51187029909192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2606.5381725572947</v>
      </c>
      <c r="N57" s="10">
        <v>648.8441437515321</v>
      </c>
    </row>
    <row r="58" spans="1:16" s="44" customFormat="1" ht="15.75" customHeight="1" x14ac:dyDescent="0.2">
      <c r="G58" s="42" t="s">
        <v>32</v>
      </c>
      <c r="L58" s="33">
        <v>2606.5381725572947</v>
      </c>
      <c r="M58" s="45"/>
      <c r="N58" s="33">
        <v>648.8441437515321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1973.4529208816114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2133.2977639832848</v>
      </c>
    </row>
    <row r="62" spans="1:16" x14ac:dyDescent="0.25">
      <c r="G62" s="43" t="s">
        <v>79</v>
      </c>
      <c r="I62" s="43"/>
      <c r="L62" s="10">
        <v>-159.84484310167363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168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-259.86102854088176</v>
      </c>
      <c r="M68" s="47"/>
      <c r="N68" s="29">
        <v>-13816.683233253078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-0.65393102995761365</v>
      </c>
      <c r="M70" s="47"/>
      <c r="N70" s="10">
        <v>-2048.1250587880731</v>
      </c>
    </row>
    <row r="71" spans="1:14" x14ac:dyDescent="0.25">
      <c r="I71" s="13"/>
      <c r="J71" s="49" t="s">
        <v>39</v>
      </c>
      <c r="K71" s="49"/>
      <c r="L71" s="10">
        <v>-179.4263244963683</v>
      </c>
      <c r="M71" s="47"/>
      <c r="N71" s="10">
        <v>-6046.381462076768</v>
      </c>
    </row>
    <row r="72" spans="1:14" x14ac:dyDescent="0.25">
      <c r="I72" s="13"/>
      <c r="J72" s="48" t="s">
        <v>40</v>
      </c>
      <c r="K72" s="48"/>
      <c r="L72" s="10">
        <v>-79.780773014555862</v>
      </c>
      <c r="M72" s="47"/>
      <c r="N72" s="10">
        <v>-5722.1767123882373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-9287.0630058920542</v>
      </c>
      <c r="M75" s="47"/>
      <c r="N75" s="29">
        <v>-660.80445536844002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-12830.276218195442</v>
      </c>
      <c r="M77" s="50"/>
      <c r="N77" s="29">
        <v>-670.0706516864077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-3105.0036832682686</v>
      </c>
      <c r="M79" s="47"/>
      <c r="N79" s="10">
        <v>-108.1052716166417</v>
      </c>
    </row>
    <row r="80" spans="1:14" x14ac:dyDescent="0.25">
      <c r="B80" s="8"/>
      <c r="I80" s="13"/>
      <c r="J80" s="49" t="s">
        <v>39</v>
      </c>
      <c r="K80" s="49"/>
      <c r="L80" s="10">
        <v>-1280.7450337656169</v>
      </c>
      <c r="M80" s="47"/>
      <c r="N80" s="10">
        <v>-302.416359817108</v>
      </c>
    </row>
    <row r="81" spans="2:14" x14ac:dyDescent="0.25">
      <c r="B81" s="8"/>
      <c r="I81" s="13"/>
      <c r="J81" s="48" t="s">
        <v>40</v>
      </c>
      <c r="K81" s="48"/>
      <c r="L81" s="10">
        <v>-8444.5275011615558</v>
      </c>
      <c r="M81" s="47"/>
      <c r="N81" s="10">
        <v>-259.54902025265801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3543.2132123033884</v>
      </c>
      <c r="M83" s="47"/>
      <c r="N83" s="29">
        <v>9.2661963179676032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555.72304109000004</v>
      </c>
      <c r="M85" s="47"/>
      <c r="N85" s="10">
        <v>9.2661963179676032</v>
      </c>
    </row>
    <row r="86" spans="2:14" x14ac:dyDescent="0.25">
      <c r="B86" s="8"/>
      <c r="I86" s="13"/>
      <c r="J86" s="49" t="s">
        <v>39</v>
      </c>
      <c r="K86" s="49"/>
      <c r="L86" s="10">
        <v>440.05582741805762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2547.4343437953312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-3898.8708545389841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-2578.3761580799878</v>
      </c>
      <c r="N93" s="10">
        <v>0</v>
      </c>
    </row>
    <row r="94" spans="2:14" x14ac:dyDescent="0.25">
      <c r="B94" s="8"/>
      <c r="J94" s="49" t="s">
        <v>39</v>
      </c>
      <c r="L94" s="10">
        <v>-377.49341186748529</v>
      </c>
      <c r="N94" s="10">
        <v>0</v>
      </c>
    </row>
    <row r="95" spans="2:14" x14ac:dyDescent="0.25">
      <c r="B95" s="8"/>
      <c r="J95" s="48" t="s">
        <v>40</v>
      </c>
      <c r="L95" s="10">
        <v>-943.00128459151074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-13445.794888971919</v>
      </c>
      <c r="M97" s="19"/>
      <c r="N97" s="19">
        <v>-14477.487688621519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-28393.556411032139</v>
      </c>
      <c r="M100" s="52"/>
      <c r="N100" s="29">
        <v>-18772.209811517325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168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-347.59400000000005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-347.59400000000005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168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3810.0415640000001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2649.6872119999998</v>
      </c>
      <c r="M155" s="52"/>
      <c r="N155" s="62">
        <v>652.518373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-131.52818059455268</v>
      </c>
      <c r="M157" s="52"/>
      <c r="N157" s="61">
        <v>698.44393579645327</v>
      </c>
    </row>
    <row r="158" spans="1:17" x14ac:dyDescent="0.25">
      <c r="I158" s="8" t="s">
        <v>66</v>
      </c>
      <c r="J158" s="44"/>
      <c r="K158" s="44"/>
      <c r="L158" s="41">
        <v>-28.758502811398433</v>
      </c>
      <c r="N158" s="41">
        <v>36.004250396490477</v>
      </c>
    </row>
    <row r="159" spans="1:17" x14ac:dyDescent="0.25">
      <c r="I159" s="8" t="s">
        <v>67</v>
      </c>
      <c r="J159" s="44"/>
      <c r="K159" s="44"/>
      <c r="L159" s="41">
        <v>50.14414521341255</v>
      </c>
      <c r="N159" s="41">
        <v>510.86196608042451</v>
      </c>
    </row>
    <row r="160" spans="1:17" x14ac:dyDescent="0.25">
      <c r="I160" s="8" t="s">
        <v>68</v>
      </c>
      <c r="J160" s="44"/>
      <c r="K160" s="44"/>
      <c r="L160" s="41">
        <v>-152.91382299656681</v>
      </c>
      <c r="N160" s="41">
        <v>151.5777193195382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104" max="14" man="1"/>
    <brk id="184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170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44283.210559791209</v>
      </c>
      <c r="N8" s="23">
        <v>19255.430044495697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30577.166135224477</v>
      </c>
      <c r="N10" s="29">
        <v>17026.596284919357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27745.257329472046</v>
      </c>
      <c r="N12" s="19">
        <v>10645.105145521498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27290.637580426766</v>
      </c>
      <c r="M14" s="21"/>
      <c r="N14" s="19">
        <v>10140.166956327812</v>
      </c>
    </row>
    <row r="15" spans="1:15" ht="15" customHeight="1" x14ac:dyDescent="0.25">
      <c r="D15" s="30" t="s">
        <v>12</v>
      </c>
      <c r="E15" s="31" t="s">
        <v>13</v>
      </c>
      <c r="L15" s="10">
        <v>26478.76488846658</v>
      </c>
      <c r="N15" s="10">
        <v>9267.2247264608486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811.87269196018747</v>
      </c>
      <c r="N19" s="10">
        <v>872.94222986696434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811.87269196018747</v>
      </c>
      <c r="M21" s="34"/>
      <c r="N21" s="33">
        <v>872.94222986696434</v>
      </c>
    </row>
    <row r="22" spans="3:14" ht="21" customHeight="1" x14ac:dyDescent="0.25">
      <c r="D22" s="8" t="s">
        <v>20</v>
      </c>
      <c r="L22" s="19">
        <v>454.61974904528097</v>
      </c>
      <c r="M22" s="21"/>
      <c r="N22" s="19">
        <v>504.93818919368601</v>
      </c>
    </row>
    <row r="23" spans="3:14" ht="15" customHeight="1" x14ac:dyDescent="0.25">
      <c r="D23" s="30" t="s">
        <v>12</v>
      </c>
      <c r="E23" s="31" t="s">
        <v>13</v>
      </c>
      <c r="L23" s="10">
        <v>454.61974904528097</v>
      </c>
      <c r="N23" s="10">
        <v>504.93818919368601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2831.90880575243</v>
      </c>
      <c r="M32" s="21"/>
      <c r="N32" s="19">
        <v>6381.4911393978573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127.18341622911424</v>
      </c>
      <c r="N34" s="10">
        <v>4.7340374439645743</v>
      </c>
    </row>
    <row r="35" spans="2:16" x14ac:dyDescent="0.25">
      <c r="D35" s="30" t="s">
        <v>14</v>
      </c>
      <c r="E35" s="8" t="s">
        <v>23</v>
      </c>
      <c r="L35" s="10">
        <v>275.49181318661948</v>
      </c>
      <c r="N35" s="10">
        <v>1481.9940852989878</v>
      </c>
    </row>
    <row r="36" spans="2:16" ht="15.75" customHeight="1" x14ac:dyDescent="0.25">
      <c r="F36" s="32" t="s">
        <v>16</v>
      </c>
      <c r="L36" s="35">
        <v>275.34308583662028</v>
      </c>
      <c r="N36" s="35">
        <v>1481.9940852989878</v>
      </c>
    </row>
    <row r="37" spans="2:16" x14ac:dyDescent="0.25">
      <c r="F37" s="32" t="s">
        <v>17</v>
      </c>
      <c r="L37" s="35">
        <v>0.14872734999916079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2552.9346672095821</v>
      </c>
      <c r="N39" s="10">
        <v>5017.516290406862</v>
      </c>
    </row>
    <row r="40" spans="2:16" x14ac:dyDescent="0.25">
      <c r="F40" s="32" t="s">
        <v>16</v>
      </c>
      <c r="L40" s="35">
        <v>566.65308515641618</v>
      </c>
      <c r="N40" s="35">
        <v>827.03371821288908</v>
      </c>
    </row>
    <row r="41" spans="2:16" x14ac:dyDescent="0.25">
      <c r="F41" s="32" t="s">
        <v>17</v>
      </c>
      <c r="L41" s="35">
        <v>1986.2815820531659</v>
      </c>
      <c r="N41" s="35">
        <v>4190.4825721939733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-123.70109087288601</v>
      </c>
      <c r="M43" s="83"/>
      <c r="N43" s="10">
        <v>-122.753273751957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6626.9033052908553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378.67572899144801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3889.9328087212502</v>
      </c>
      <c r="N49" s="29">
        <v>741.15977503875001</v>
      </c>
      <c r="P49" s="36"/>
    </row>
    <row r="50" spans="1:16" x14ac:dyDescent="0.25">
      <c r="C50" s="24"/>
      <c r="H50" s="14"/>
      <c r="I50" s="8" t="s">
        <v>29</v>
      </c>
      <c r="L50" s="37">
        <v>10071023.453</v>
      </c>
      <c r="N50" s="37">
        <v>1918860.2590000001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2810.5325815631741</v>
      </c>
      <c r="N52" s="29">
        <v>1487.673984537591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156.70404964022401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72.781170955915329</v>
      </c>
      <c r="N55" s="10">
        <v>616.24845049405189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-20.216482433717069</v>
      </c>
      <c r="M56" s="34"/>
      <c r="N56" s="33">
        <v>467.3488426536664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2737.751410607259</v>
      </c>
      <c r="N57" s="10">
        <v>714.72148440331523</v>
      </c>
    </row>
    <row r="58" spans="1:16" s="44" customFormat="1" ht="15.75" customHeight="1" x14ac:dyDescent="0.2">
      <c r="G58" s="42" t="s">
        <v>32</v>
      </c>
      <c r="L58" s="33">
        <v>2737.751410607259</v>
      </c>
      <c r="M58" s="45"/>
      <c r="N58" s="33">
        <v>714.72148440331523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2305.9612355845538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2432.8849300245488</v>
      </c>
    </row>
    <row r="62" spans="1:16" x14ac:dyDescent="0.25">
      <c r="G62" s="43" t="s">
        <v>79</v>
      </c>
      <c r="I62" s="43"/>
      <c r="L62" s="10">
        <v>-126.92369443999527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170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-281.31091584526467</v>
      </c>
      <c r="M68" s="47"/>
      <c r="N68" s="29">
        <v>-13741.210405301292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-24.320675646333491</v>
      </c>
      <c r="M70" s="47"/>
      <c r="N70" s="10">
        <v>-2273.1454927260638</v>
      </c>
    </row>
    <row r="71" spans="1:14" x14ac:dyDescent="0.25">
      <c r="I71" s="13"/>
      <c r="J71" s="49" t="s">
        <v>39</v>
      </c>
      <c r="K71" s="49"/>
      <c r="L71" s="10">
        <v>-179.32800341325552</v>
      </c>
      <c r="M71" s="47"/>
      <c r="N71" s="10">
        <v>-5609.1377574248854</v>
      </c>
    </row>
    <row r="72" spans="1:14" x14ac:dyDescent="0.25">
      <c r="I72" s="13"/>
      <c r="J72" s="48" t="s">
        <v>40</v>
      </c>
      <c r="K72" s="48"/>
      <c r="L72" s="10">
        <v>-77.662236785675702</v>
      </c>
      <c r="M72" s="47"/>
      <c r="N72" s="10">
        <v>-5858.9271551503416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-9327.3745201541151</v>
      </c>
      <c r="M75" s="47"/>
      <c r="N75" s="29">
        <v>-853.10331891054045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-12722.583956883365</v>
      </c>
      <c r="M77" s="50"/>
      <c r="N77" s="29">
        <v>-862.82519230015441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-667.12216956886414</v>
      </c>
      <c r="M79" s="47"/>
      <c r="N79" s="10">
        <v>-369.30977131235545</v>
      </c>
    </row>
    <row r="80" spans="1:14" x14ac:dyDescent="0.25">
      <c r="B80" s="8"/>
      <c r="I80" s="13"/>
      <c r="J80" s="49" t="s">
        <v>39</v>
      </c>
      <c r="K80" s="49"/>
      <c r="L80" s="10">
        <v>-3595.253563459924</v>
      </c>
      <c r="M80" s="47"/>
      <c r="N80" s="10">
        <v>-259.36657232536203</v>
      </c>
    </row>
    <row r="81" spans="2:14" x14ac:dyDescent="0.25">
      <c r="B81" s="8"/>
      <c r="I81" s="13"/>
      <c r="J81" s="48" t="s">
        <v>40</v>
      </c>
      <c r="K81" s="48"/>
      <c r="L81" s="10">
        <v>-8460.2082238545772</v>
      </c>
      <c r="M81" s="47"/>
      <c r="N81" s="10">
        <v>-234.14884866243699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3395.2094367292498</v>
      </c>
      <c r="M83" s="47"/>
      <c r="N83" s="29">
        <v>9.7218733896139966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278.6801791194556</v>
      </c>
      <c r="M85" s="47"/>
      <c r="N85" s="10">
        <v>9.7218733896139966</v>
      </c>
    </row>
    <row r="86" spans="2:14" x14ac:dyDescent="0.25">
      <c r="B86" s="8"/>
      <c r="I86" s="13"/>
      <c r="J86" s="49" t="s">
        <v>39</v>
      </c>
      <c r="K86" s="49"/>
      <c r="L86" s="10">
        <v>611.60906806555033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2504.9201895442438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-3298.1079167494445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-1566.4151554103689</v>
      </c>
      <c r="N93" s="10">
        <v>0</v>
      </c>
    </row>
    <row r="94" spans="2:14" x14ac:dyDescent="0.25">
      <c r="B94" s="8"/>
      <c r="J94" s="49" t="s">
        <v>39</v>
      </c>
      <c r="L94" s="10">
        <v>-509.23903077897444</v>
      </c>
      <c r="N94" s="10">
        <v>0</v>
      </c>
    </row>
    <row r="95" spans="2:14" x14ac:dyDescent="0.25">
      <c r="B95" s="8"/>
      <c r="J95" s="48" t="s">
        <v>40</v>
      </c>
      <c r="L95" s="10">
        <v>-1222.4537305601011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-12906.793352748826</v>
      </c>
      <c r="M97" s="19"/>
      <c r="N97" s="19">
        <v>-14594.313724211832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-27212.758163270242</v>
      </c>
      <c r="M100" s="52"/>
      <c r="N100" s="29">
        <v>-18546.90276109046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170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-337.24099999999999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-337.24099999999999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92" t="s">
        <v>1</v>
      </c>
      <c r="J129" s="44"/>
      <c r="K129" s="44"/>
      <c r="L129" s="17" t="s">
        <v>3</v>
      </c>
      <c r="M129" s="18"/>
      <c r="N129" s="17" t="s">
        <v>4</v>
      </c>
    </row>
    <row r="130" spans="1:17" s="14" customFormat="1" ht="28.5" customHeight="1" x14ac:dyDescent="0.2">
      <c r="A130" s="14" t="s">
        <v>2</v>
      </c>
      <c r="C130" s="8" t="s">
        <v>170</v>
      </c>
    </row>
    <row r="131" spans="1:17" ht="34.5" customHeight="1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3232.890609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2788.3933499999998</v>
      </c>
      <c r="M138" s="52"/>
      <c r="N138" s="62">
        <v>722.08022700000004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-54.142523484020678</v>
      </c>
      <c r="M140" s="52"/>
      <c r="N140" s="61">
        <v>616.2484504940727</v>
      </c>
    </row>
    <row r="141" spans="1:17" x14ac:dyDescent="0.25">
      <c r="I141" s="8" t="s">
        <v>66</v>
      </c>
      <c r="J141" s="44"/>
      <c r="K141" s="44"/>
      <c r="L141" s="41">
        <v>1.370865601112651</v>
      </c>
      <c r="N141" s="41">
        <v>41.491860938801395</v>
      </c>
    </row>
    <row r="142" spans="1:17" x14ac:dyDescent="0.25">
      <c r="I142" s="8" t="s">
        <v>67</v>
      </c>
      <c r="J142" s="44"/>
      <c r="K142" s="44"/>
      <c r="L142" s="41">
        <v>104.86930218723818</v>
      </c>
      <c r="N142" s="41">
        <v>431.36310397667341</v>
      </c>
    </row>
    <row r="143" spans="1:17" x14ac:dyDescent="0.25">
      <c r="I143" s="8" t="s">
        <v>68</v>
      </c>
      <c r="J143" s="44"/>
      <c r="K143" s="44"/>
      <c r="L143" s="41">
        <v>-160.38269127237149</v>
      </c>
      <c r="N143" s="41">
        <v>143.3934855785979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zoomScale="60" zoomScaleNormal="100" workbookViewId="0">
      <pane xSplit="8" ySplit="1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171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12052.263373948717</v>
      </c>
      <c r="M8" s="41"/>
      <c r="N8" s="41">
        <v>4135.1947962408394</v>
      </c>
    </row>
    <row r="9" spans="1:15" x14ac:dyDescent="0.25">
      <c r="C9" s="7"/>
      <c r="J9" s="76" t="s">
        <v>101</v>
      </c>
      <c r="K9" s="13"/>
      <c r="L9" s="41">
        <v>15394.067431612199</v>
      </c>
      <c r="M9" s="41"/>
      <c r="N9" s="41">
        <v>11191.514566332224</v>
      </c>
    </row>
    <row r="10" spans="1:15" x14ac:dyDescent="0.25">
      <c r="C10" s="7"/>
      <c r="J10" s="8" t="s">
        <v>102</v>
      </c>
      <c r="K10" s="13"/>
      <c r="L10" s="41">
        <v>6606.3124111213638</v>
      </c>
      <c r="M10" s="41"/>
      <c r="N10" s="41">
        <v>2145.0601152835184</v>
      </c>
    </row>
    <row r="11" spans="1:15" x14ac:dyDescent="0.25">
      <c r="C11" s="7"/>
      <c r="J11" s="8" t="s">
        <v>103</v>
      </c>
      <c r="K11" s="13"/>
      <c r="L11" s="41">
        <v>2.7528799602259757</v>
      </c>
      <c r="M11" s="41"/>
      <c r="N11" s="41">
        <v>35.044025140308889</v>
      </c>
    </row>
    <row r="12" spans="1:15" x14ac:dyDescent="0.25">
      <c r="C12" s="7"/>
      <c r="J12" s="13" t="s">
        <v>104</v>
      </c>
      <c r="K12" s="13"/>
      <c r="L12" s="10">
        <v>7105.5624081957303</v>
      </c>
      <c r="M12" s="13"/>
    </row>
    <row r="13" spans="1:15" x14ac:dyDescent="0.25">
      <c r="C13" s="7"/>
      <c r="J13" s="8" t="s">
        <v>105</v>
      </c>
      <c r="L13" s="10">
        <v>3907.5570997639998</v>
      </c>
      <c r="N13" s="10">
        <v>744.51779911600011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45068.515604602231</v>
      </c>
      <c r="M15" s="61"/>
      <c r="N15" s="62">
        <v>18251.331302112892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-8557.8868774370076</v>
      </c>
      <c r="M19" s="41"/>
      <c r="N19" s="41">
        <v>-4129.9027142568211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-11917.685043656633</v>
      </c>
      <c r="M20" s="41"/>
      <c r="N20" s="41">
        <v>-11120.159527972253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-4871.792554365099</v>
      </c>
      <c r="M21" s="41"/>
      <c r="N21" s="41">
        <v>-2140.5837117941819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-2.5223844477978425</v>
      </c>
      <c r="M22" s="41"/>
      <c r="N22" s="41">
        <v>-35.547011396078474</v>
      </c>
    </row>
    <row r="23" spans="3:14" x14ac:dyDescent="0.25">
      <c r="I23" s="43"/>
      <c r="J23" s="8" t="s">
        <v>104</v>
      </c>
      <c r="L23" s="10">
        <v>-2696.8343233599321</v>
      </c>
    </row>
    <row r="24" spans="3:14" x14ac:dyDescent="0.25">
      <c r="I24" s="43"/>
      <c r="J24" s="13" t="s">
        <v>105</v>
      </c>
      <c r="K24" s="13"/>
      <c r="M24" s="13"/>
      <c r="N24" s="41">
        <v>-744.83374286000037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-28046.721183266473</v>
      </c>
      <c r="M26" s="61"/>
      <c r="N26" s="62">
        <v>-18171.026708279336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44" right="0.65" top="0.54" bottom="0.56999999999999995" header="0.5" footer="0.5"/>
  <pageSetup paperSize="9" scale="89" orientation="landscape" r:id="rId1"/>
  <headerFooter alignWithMargins="0"/>
  <rowBreaks count="1" manualBreakCount="1">
    <brk id="18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209"/>
  <sheetViews>
    <sheetView showGridLines="0" tabSelected="1" view="pageBreakPreview" zoomScale="85" zoomScaleNormal="100" zoomScaleSheetLayoutView="85" workbookViewId="0">
      <pane xSplit="4" ySplit="10" topLeftCell="E192" activePane="bottomRight" state="frozen"/>
      <selection activeCell="K190" sqref="K190"/>
      <selection pane="topRight" activeCell="K190" sqref="K190"/>
      <selection pane="bottomLeft" activeCell="K190" sqref="K190"/>
      <selection pane="bottomRight" activeCell="P208" sqref="P208"/>
    </sheetView>
  </sheetViews>
  <sheetFormatPr defaultRowHeight="12.75" x14ac:dyDescent="0.2"/>
  <cols>
    <col min="1" max="1" width="4.28515625" style="44" customWidth="1"/>
    <col min="2" max="2" width="3.28515625" style="44" customWidth="1"/>
    <col min="3" max="3" width="4.5703125" style="44" customWidth="1"/>
    <col min="4" max="4" width="12.42578125" style="44" customWidth="1"/>
    <col min="5" max="5" width="10.140625" style="44" customWidth="1"/>
    <col min="6" max="6" width="4.5703125" style="44" customWidth="1"/>
    <col min="7" max="7" width="11.5703125" style="184" customWidth="1"/>
    <col min="8" max="8" width="4.28515625" style="184" customWidth="1"/>
    <col min="9" max="9" width="11.85546875" style="184" customWidth="1"/>
    <col min="10" max="10" width="15.7109375" style="324" customWidth="1"/>
    <col min="11" max="11" width="10.85546875" style="185" customWidth="1"/>
    <col min="12" max="12" width="9.7109375" style="184" customWidth="1"/>
    <col min="13" max="13" width="3.85546875" style="184" customWidth="1"/>
    <col min="14" max="14" width="11.5703125" style="184" customWidth="1"/>
    <col min="15" max="15" width="3.5703125" style="44" customWidth="1"/>
    <col min="16" max="16" width="10.28515625" style="44" customWidth="1"/>
    <col min="17" max="17" width="17.28515625" style="187" customWidth="1"/>
    <col min="18" max="16384" width="9.140625" style="44"/>
  </cols>
  <sheetData>
    <row r="3" spans="1:256" ht="18" x14ac:dyDescent="0.25">
      <c r="B3" s="183" t="s">
        <v>72</v>
      </c>
      <c r="L3" s="186"/>
      <c r="M3" s="186"/>
    </row>
    <row r="4" spans="1:256" ht="28.5" customHeight="1" x14ac:dyDescent="0.2"/>
    <row r="5" spans="1:256" x14ac:dyDescent="0.2">
      <c r="H5" s="188"/>
      <c r="I5" s="188"/>
      <c r="K5" s="189"/>
    </row>
    <row r="6" spans="1:256" x14ac:dyDescent="0.2">
      <c r="G6" s="188" t="s">
        <v>3</v>
      </c>
      <c r="N6" s="188" t="s">
        <v>4</v>
      </c>
    </row>
    <row r="7" spans="1:256" x14ac:dyDescent="0.2">
      <c r="B7" s="44" t="s">
        <v>73</v>
      </c>
    </row>
    <row r="8" spans="1:256" x14ac:dyDescent="0.2">
      <c r="C8" s="190"/>
      <c r="H8" s="188"/>
      <c r="I8" s="188"/>
      <c r="K8" s="189"/>
      <c r="N8" s="188"/>
      <c r="O8" s="46"/>
      <c r="P8" s="46"/>
    </row>
    <row r="9" spans="1:256" ht="22.5" customHeight="1" x14ac:dyDescent="0.25">
      <c r="E9" s="2" t="s">
        <v>74</v>
      </c>
      <c r="F9" s="2"/>
      <c r="G9" s="2" t="s">
        <v>75</v>
      </c>
      <c r="H9" s="191"/>
      <c r="I9" s="2" t="s">
        <v>76</v>
      </c>
      <c r="K9" s="325"/>
      <c r="L9" s="2" t="s">
        <v>74</v>
      </c>
      <c r="M9" s="2"/>
      <c r="N9" s="2" t="s">
        <v>75</v>
      </c>
      <c r="O9" s="191"/>
      <c r="P9" s="2" t="s">
        <v>76</v>
      </c>
    </row>
    <row r="10" spans="1:256" s="3" customFormat="1" ht="15" customHeight="1" x14ac:dyDescent="0.2">
      <c r="J10" s="324"/>
      <c r="K10" s="124"/>
      <c r="Q10" s="191"/>
    </row>
    <row r="11" spans="1:256" ht="15" customHeight="1" x14ac:dyDescent="0.2">
      <c r="B11" s="28"/>
      <c r="G11" s="326"/>
      <c r="H11" s="326"/>
      <c r="I11" s="326"/>
      <c r="K11" s="327"/>
      <c r="L11" s="192"/>
      <c r="M11" s="192"/>
      <c r="N11" s="326"/>
      <c r="P11" s="46"/>
    </row>
    <row r="12" spans="1:256" s="3" customFormat="1" ht="15.75" customHeight="1" x14ac:dyDescent="0.2">
      <c r="A12" s="193"/>
      <c r="B12" s="44"/>
      <c r="C12" s="193" t="s">
        <v>355</v>
      </c>
      <c r="D12" s="193"/>
      <c r="E12" s="328">
        <v>35741.510432524796</v>
      </c>
      <c r="F12" s="328"/>
      <c r="G12" s="329">
        <v>-22633.547363919999</v>
      </c>
      <c r="H12" s="329"/>
      <c r="I12" s="329">
        <v>13107.963068604797</v>
      </c>
      <c r="J12" s="324"/>
      <c r="K12" s="330"/>
      <c r="L12" s="331">
        <v>9894.7801241024008</v>
      </c>
      <c r="M12" s="331"/>
      <c r="N12" s="329">
        <v>-9802.8378316899998</v>
      </c>
      <c r="O12" s="331"/>
      <c r="P12" s="329">
        <v>91.942292412401002</v>
      </c>
      <c r="Q12" s="194"/>
      <c r="R12" s="44"/>
      <c r="S12" s="328"/>
      <c r="T12" s="193"/>
      <c r="U12" s="44"/>
      <c r="V12" s="328"/>
      <c r="W12" s="193"/>
      <c r="X12" s="44"/>
      <c r="Y12" s="328"/>
      <c r="Z12" s="193"/>
      <c r="AA12" s="44"/>
      <c r="AB12" s="328"/>
      <c r="AC12" s="193"/>
      <c r="AD12" s="44"/>
      <c r="AE12" s="328"/>
      <c r="AF12" s="193"/>
      <c r="AG12" s="44"/>
      <c r="AH12" s="328"/>
      <c r="AI12" s="193"/>
      <c r="AJ12" s="44"/>
      <c r="AK12" s="328"/>
      <c r="AL12" s="193"/>
      <c r="AM12" s="44"/>
      <c r="AN12" s="328"/>
      <c r="AO12" s="193"/>
      <c r="AP12" s="44"/>
      <c r="AQ12" s="328"/>
      <c r="AR12" s="193"/>
      <c r="AS12" s="44"/>
      <c r="AT12" s="328"/>
      <c r="AU12" s="193"/>
      <c r="AV12" s="44"/>
      <c r="AW12" s="328"/>
      <c r="AX12" s="193"/>
      <c r="AY12" s="44"/>
      <c r="AZ12" s="328"/>
      <c r="BA12" s="193"/>
      <c r="BB12" s="44"/>
      <c r="BC12" s="328"/>
      <c r="BD12" s="193"/>
      <c r="BE12" s="44"/>
      <c r="BF12" s="328"/>
      <c r="BG12" s="193"/>
      <c r="BH12" s="44"/>
      <c r="BI12" s="328"/>
      <c r="BJ12" s="193"/>
      <c r="BK12" s="44"/>
      <c r="BL12" s="328"/>
      <c r="BM12" s="193"/>
      <c r="BN12" s="44"/>
      <c r="BO12" s="328"/>
      <c r="BP12" s="193"/>
      <c r="BQ12" s="44"/>
      <c r="BR12" s="328"/>
      <c r="BS12" s="193"/>
      <c r="BT12" s="44"/>
      <c r="BU12" s="328"/>
      <c r="BV12" s="193"/>
      <c r="BW12" s="44"/>
      <c r="BX12" s="328"/>
      <c r="BY12" s="193"/>
      <c r="BZ12" s="44"/>
      <c r="CA12" s="328"/>
      <c r="CB12" s="193"/>
      <c r="CC12" s="44"/>
      <c r="CD12" s="328"/>
      <c r="CE12" s="193"/>
      <c r="CF12" s="44"/>
      <c r="CG12" s="328"/>
      <c r="CH12" s="193"/>
      <c r="CI12" s="44"/>
      <c r="CJ12" s="328"/>
      <c r="CK12" s="193"/>
      <c r="CL12" s="44"/>
      <c r="CM12" s="328"/>
      <c r="CN12" s="193"/>
      <c r="CO12" s="44"/>
      <c r="CP12" s="328"/>
      <c r="CQ12" s="193"/>
      <c r="CR12" s="44"/>
      <c r="CS12" s="328"/>
      <c r="CT12" s="193"/>
      <c r="CU12" s="44"/>
      <c r="CV12" s="328"/>
      <c r="CW12" s="193"/>
      <c r="CX12" s="44"/>
      <c r="CY12" s="328"/>
      <c r="CZ12" s="193"/>
      <c r="DA12" s="44"/>
      <c r="DB12" s="328"/>
      <c r="DC12" s="193"/>
      <c r="DD12" s="44"/>
      <c r="DE12" s="328"/>
      <c r="DF12" s="193"/>
      <c r="DG12" s="44"/>
      <c r="DH12" s="328"/>
      <c r="DI12" s="193"/>
      <c r="DJ12" s="44"/>
      <c r="DK12" s="328"/>
      <c r="DL12" s="193"/>
      <c r="DM12" s="44"/>
      <c r="DN12" s="328"/>
      <c r="DO12" s="193"/>
      <c r="DP12" s="44"/>
      <c r="DQ12" s="328"/>
      <c r="DR12" s="193"/>
      <c r="DS12" s="44"/>
      <c r="DT12" s="328"/>
      <c r="DU12" s="193"/>
      <c r="DV12" s="44"/>
      <c r="DW12" s="328"/>
      <c r="DX12" s="193"/>
      <c r="DY12" s="44"/>
      <c r="DZ12" s="328"/>
      <c r="EA12" s="193"/>
      <c r="EB12" s="44"/>
      <c r="EC12" s="328"/>
      <c r="ED12" s="193"/>
      <c r="EE12" s="44"/>
      <c r="EF12" s="328"/>
      <c r="EG12" s="193"/>
      <c r="EH12" s="44"/>
      <c r="EI12" s="328"/>
      <c r="EJ12" s="193"/>
      <c r="EK12" s="44"/>
      <c r="EL12" s="328"/>
      <c r="EM12" s="193"/>
      <c r="EN12" s="44"/>
      <c r="EO12" s="328"/>
      <c r="EP12" s="193"/>
      <c r="EQ12" s="44"/>
      <c r="ER12" s="328"/>
      <c r="ES12" s="193"/>
      <c r="ET12" s="44"/>
      <c r="EU12" s="328"/>
      <c r="EV12" s="193"/>
      <c r="EW12" s="44"/>
      <c r="EX12" s="328"/>
      <c r="EY12" s="193"/>
      <c r="EZ12" s="44"/>
      <c r="FA12" s="328"/>
      <c r="FB12" s="193"/>
      <c r="FC12" s="44"/>
      <c r="FD12" s="328"/>
      <c r="FE12" s="193"/>
      <c r="FF12" s="44"/>
      <c r="FG12" s="328"/>
      <c r="FH12" s="193"/>
      <c r="FI12" s="44"/>
      <c r="FJ12" s="328"/>
      <c r="FK12" s="193"/>
      <c r="FL12" s="44"/>
      <c r="FM12" s="328"/>
      <c r="FN12" s="193"/>
      <c r="FO12" s="44"/>
      <c r="FP12" s="328"/>
      <c r="FQ12" s="193"/>
      <c r="FR12" s="44"/>
      <c r="FS12" s="328"/>
      <c r="FT12" s="193"/>
      <c r="FU12" s="44"/>
      <c r="FV12" s="328"/>
      <c r="FW12" s="193"/>
      <c r="FX12" s="44"/>
      <c r="FY12" s="328"/>
      <c r="FZ12" s="193"/>
      <c r="GA12" s="44"/>
      <c r="GB12" s="328"/>
      <c r="GC12" s="193"/>
      <c r="GD12" s="44"/>
      <c r="GE12" s="328"/>
      <c r="GF12" s="193"/>
      <c r="GG12" s="44"/>
      <c r="GH12" s="328"/>
      <c r="GI12" s="193"/>
      <c r="GJ12" s="44"/>
      <c r="GK12" s="328"/>
      <c r="GL12" s="193"/>
      <c r="GM12" s="44"/>
      <c r="GN12" s="328"/>
      <c r="GO12" s="193"/>
      <c r="GP12" s="44"/>
      <c r="GQ12" s="328"/>
      <c r="GR12" s="193"/>
      <c r="GS12" s="44"/>
      <c r="GT12" s="328"/>
      <c r="GU12" s="193"/>
      <c r="GV12" s="44"/>
      <c r="GW12" s="328"/>
      <c r="GX12" s="193"/>
      <c r="GY12" s="44"/>
      <c r="GZ12" s="328"/>
      <c r="HA12" s="193"/>
      <c r="HB12" s="44"/>
      <c r="HC12" s="328"/>
      <c r="HD12" s="193"/>
      <c r="HE12" s="44"/>
      <c r="HF12" s="328"/>
      <c r="HG12" s="193"/>
      <c r="HH12" s="44"/>
      <c r="HI12" s="328"/>
      <c r="HJ12" s="193"/>
      <c r="HK12" s="44"/>
      <c r="HL12" s="328"/>
      <c r="HM12" s="193"/>
      <c r="HN12" s="44"/>
      <c r="HO12" s="328"/>
      <c r="HP12" s="193"/>
      <c r="HQ12" s="44"/>
      <c r="HR12" s="328"/>
      <c r="HS12" s="193"/>
      <c r="HT12" s="44"/>
      <c r="HU12" s="328"/>
      <c r="HV12" s="193"/>
      <c r="HW12" s="44"/>
      <c r="HX12" s="328"/>
      <c r="HY12" s="193"/>
      <c r="HZ12" s="44"/>
      <c r="IA12" s="328"/>
      <c r="IB12" s="193"/>
      <c r="IC12" s="44"/>
      <c r="ID12" s="328"/>
      <c r="IE12" s="193"/>
      <c r="IF12" s="44"/>
      <c r="IG12" s="328"/>
      <c r="IH12" s="193"/>
      <c r="II12" s="44"/>
      <c r="IJ12" s="328"/>
      <c r="IK12" s="193"/>
      <c r="IL12" s="44"/>
      <c r="IM12" s="328"/>
      <c r="IN12" s="193"/>
      <c r="IO12" s="44"/>
      <c r="IP12" s="328"/>
      <c r="IQ12" s="193"/>
      <c r="IR12" s="44"/>
      <c r="IS12" s="328"/>
      <c r="IT12" s="193"/>
      <c r="IU12" s="44"/>
      <c r="IV12" s="328"/>
    </row>
    <row r="13" spans="1:256" s="3" customFormat="1" ht="15.75" customHeight="1" x14ac:dyDescent="0.2">
      <c r="A13" s="193"/>
      <c r="B13" s="44"/>
      <c r="C13" s="193" t="s">
        <v>356</v>
      </c>
      <c r="D13" s="193"/>
      <c r="E13" s="328">
        <v>35492.650011494406</v>
      </c>
      <c r="F13" s="328"/>
      <c r="G13" s="329">
        <v>-22444.413612</v>
      </c>
      <c r="H13" s="329"/>
      <c r="I13" s="329">
        <v>13048.236399494406</v>
      </c>
      <c r="J13" s="324"/>
      <c r="L13" s="331">
        <v>6636.5198358152002</v>
      </c>
      <c r="M13" s="331"/>
      <c r="N13" s="329">
        <v>-6487.6884117239997</v>
      </c>
      <c r="O13" s="331"/>
      <c r="P13" s="329">
        <v>148.83142409120046</v>
      </c>
      <c r="Q13" s="194"/>
      <c r="R13" s="44"/>
      <c r="S13" s="328"/>
      <c r="T13" s="193"/>
      <c r="U13" s="44"/>
      <c r="V13" s="328"/>
      <c r="W13" s="193"/>
      <c r="X13" s="44"/>
      <c r="Y13" s="328"/>
      <c r="Z13" s="193"/>
      <c r="AA13" s="44"/>
      <c r="AB13" s="328"/>
      <c r="AC13" s="193"/>
      <c r="AD13" s="44"/>
      <c r="AE13" s="328"/>
      <c r="AF13" s="193"/>
      <c r="AG13" s="44"/>
      <c r="AH13" s="328"/>
      <c r="AI13" s="193"/>
      <c r="AJ13" s="44"/>
      <c r="AK13" s="328"/>
      <c r="AL13" s="193"/>
      <c r="AM13" s="44"/>
      <c r="AN13" s="328"/>
      <c r="AO13" s="193"/>
      <c r="AP13" s="44"/>
      <c r="AQ13" s="328"/>
      <c r="AR13" s="193"/>
      <c r="AS13" s="44"/>
      <c r="AT13" s="328"/>
      <c r="AU13" s="193"/>
      <c r="AV13" s="44"/>
      <c r="AW13" s="328"/>
      <c r="AX13" s="193"/>
      <c r="AY13" s="44"/>
      <c r="AZ13" s="328"/>
      <c r="BA13" s="193"/>
      <c r="BB13" s="44"/>
      <c r="BC13" s="328"/>
      <c r="BD13" s="193"/>
      <c r="BE13" s="44"/>
      <c r="BF13" s="328"/>
      <c r="BG13" s="193"/>
      <c r="BH13" s="44"/>
      <c r="BI13" s="328"/>
      <c r="BJ13" s="193"/>
      <c r="BK13" s="44"/>
      <c r="BL13" s="328"/>
      <c r="BM13" s="193"/>
      <c r="BN13" s="44"/>
      <c r="BO13" s="328"/>
      <c r="BP13" s="193"/>
      <c r="BQ13" s="44"/>
      <c r="BR13" s="328"/>
      <c r="BS13" s="193"/>
      <c r="BT13" s="44"/>
      <c r="BU13" s="328"/>
      <c r="BV13" s="193"/>
      <c r="BW13" s="44"/>
      <c r="BX13" s="328"/>
      <c r="BY13" s="193"/>
      <c r="BZ13" s="44"/>
      <c r="CA13" s="328"/>
      <c r="CB13" s="193"/>
      <c r="CC13" s="44"/>
      <c r="CD13" s="328"/>
      <c r="CE13" s="193"/>
      <c r="CF13" s="44"/>
      <c r="CG13" s="328"/>
      <c r="CH13" s="193"/>
      <c r="CI13" s="44"/>
      <c r="CJ13" s="328"/>
      <c r="CK13" s="193"/>
      <c r="CL13" s="44"/>
      <c r="CM13" s="328"/>
      <c r="CN13" s="193"/>
      <c r="CO13" s="44"/>
      <c r="CP13" s="328"/>
      <c r="CQ13" s="193"/>
      <c r="CR13" s="44"/>
      <c r="CS13" s="328"/>
      <c r="CT13" s="193"/>
      <c r="CU13" s="44"/>
      <c r="CV13" s="328"/>
      <c r="CW13" s="193"/>
      <c r="CX13" s="44"/>
      <c r="CY13" s="328"/>
      <c r="CZ13" s="193"/>
      <c r="DA13" s="44"/>
      <c r="DB13" s="328"/>
      <c r="DC13" s="193"/>
      <c r="DD13" s="44"/>
      <c r="DE13" s="328"/>
      <c r="DF13" s="193"/>
      <c r="DG13" s="44"/>
      <c r="DH13" s="328"/>
      <c r="DI13" s="193"/>
      <c r="DJ13" s="44"/>
      <c r="DK13" s="328"/>
      <c r="DL13" s="193"/>
      <c r="DM13" s="44"/>
      <c r="DN13" s="328"/>
      <c r="DO13" s="193"/>
      <c r="DP13" s="44"/>
      <c r="DQ13" s="328"/>
      <c r="DR13" s="193"/>
      <c r="DS13" s="44"/>
      <c r="DT13" s="328"/>
      <c r="DU13" s="193"/>
      <c r="DV13" s="44"/>
      <c r="DW13" s="328"/>
      <c r="DX13" s="193"/>
      <c r="DY13" s="44"/>
      <c r="DZ13" s="328"/>
      <c r="EA13" s="193"/>
      <c r="EB13" s="44"/>
      <c r="EC13" s="328"/>
      <c r="ED13" s="193"/>
      <c r="EE13" s="44"/>
      <c r="EF13" s="328"/>
      <c r="EG13" s="193"/>
      <c r="EH13" s="44"/>
      <c r="EI13" s="328"/>
      <c r="EJ13" s="193"/>
      <c r="EK13" s="44"/>
      <c r="EL13" s="328"/>
      <c r="EM13" s="193"/>
      <c r="EN13" s="44"/>
      <c r="EO13" s="328"/>
      <c r="EP13" s="193"/>
      <c r="EQ13" s="44"/>
      <c r="ER13" s="328"/>
      <c r="ES13" s="193"/>
      <c r="ET13" s="44"/>
      <c r="EU13" s="328"/>
      <c r="EV13" s="193"/>
      <c r="EW13" s="44"/>
      <c r="EX13" s="328"/>
      <c r="EY13" s="193"/>
      <c r="EZ13" s="44"/>
      <c r="FA13" s="328"/>
      <c r="FB13" s="193"/>
      <c r="FC13" s="44"/>
      <c r="FD13" s="328"/>
      <c r="FE13" s="193"/>
      <c r="FF13" s="44"/>
      <c r="FG13" s="328"/>
      <c r="FH13" s="193"/>
      <c r="FI13" s="44"/>
      <c r="FJ13" s="328"/>
      <c r="FK13" s="193"/>
      <c r="FL13" s="44"/>
      <c r="FM13" s="328"/>
      <c r="FN13" s="193"/>
      <c r="FO13" s="44"/>
      <c r="FP13" s="328"/>
      <c r="FQ13" s="193"/>
      <c r="FR13" s="44"/>
      <c r="FS13" s="328"/>
      <c r="FT13" s="193"/>
      <c r="FU13" s="44"/>
      <c r="FV13" s="328"/>
      <c r="FW13" s="193"/>
      <c r="FX13" s="44"/>
      <c r="FY13" s="328"/>
      <c r="FZ13" s="193"/>
      <c r="GA13" s="44"/>
      <c r="GB13" s="328"/>
      <c r="GC13" s="193"/>
      <c r="GD13" s="44"/>
      <c r="GE13" s="328"/>
      <c r="GF13" s="193"/>
      <c r="GG13" s="44"/>
      <c r="GH13" s="328"/>
      <c r="GI13" s="193"/>
      <c r="GJ13" s="44"/>
      <c r="GK13" s="328"/>
      <c r="GL13" s="193"/>
      <c r="GM13" s="44"/>
      <c r="GN13" s="328"/>
      <c r="GO13" s="193"/>
      <c r="GP13" s="44"/>
      <c r="GQ13" s="328"/>
      <c r="GR13" s="193"/>
      <c r="GS13" s="44"/>
      <c r="GT13" s="328"/>
      <c r="GU13" s="193"/>
      <c r="GV13" s="44"/>
      <c r="GW13" s="328"/>
      <c r="GX13" s="193"/>
      <c r="GY13" s="44"/>
      <c r="GZ13" s="328"/>
      <c r="HA13" s="193"/>
      <c r="HB13" s="44"/>
      <c r="HC13" s="328"/>
      <c r="HD13" s="193"/>
      <c r="HE13" s="44"/>
      <c r="HF13" s="328"/>
      <c r="HG13" s="193"/>
      <c r="HH13" s="44"/>
      <c r="HI13" s="328"/>
      <c r="HJ13" s="193"/>
      <c r="HK13" s="44"/>
      <c r="HL13" s="328"/>
      <c r="HM13" s="193"/>
      <c r="HN13" s="44"/>
      <c r="HO13" s="328"/>
      <c r="HP13" s="193"/>
      <c r="HQ13" s="44"/>
      <c r="HR13" s="328"/>
      <c r="HS13" s="193"/>
      <c r="HT13" s="44"/>
      <c r="HU13" s="328"/>
      <c r="HV13" s="193"/>
      <c r="HW13" s="44"/>
      <c r="HX13" s="328"/>
      <c r="HY13" s="193"/>
      <c r="HZ13" s="44"/>
      <c r="IA13" s="328"/>
      <c r="IB13" s="193"/>
      <c r="IC13" s="44"/>
      <c r="ID13" s="328"/>
      <c r="IE13" s="193"/>
      <c r="IF13" s="44"/>
      <c r="IG13" s="328"/>
      <c r="IH13" s="193"/>
      <c r="II13" s="44"/>
      <c r="IJ13" s="328"/>
      <c r="IK13" s="193"/>
      <c r="IL13" s="44"/>
      <c r="IM13" s="328"/>
      <c r="IN13" s="193"/>
      <c r="IO13" s="44"/>
      <c r="IP13" s="328"/>
      <c r="IQ13" s="193"/>
      <c r="IR13" s="44"/>
      <c r="IS13" s="328"/>
      <c r="IT13" s="193"/>
      <c r="IU13" s="44"/>
      <c r="IV13" s="328"/>
    </row>
    <row r="14" spans="1:256" s="3" customFormat="1" ht="15.75" customHeight="1" x14ac:dyDescent="0.2">
      <c r="A14" s="193"/>
      <c r="B14" s="44"/>
      <c r="C14" s="193" t="s">
        <v>357</v>
      </c>
      <c r="D14" s="193"/>
      <c r="E14" s="328">
        <v>35702.488226246991</v>
      </c>
      <c r="F14" s="328"/>
      <c r="G14" s="329">
        <v>-21799.885320000001</v>
      </c>
      <c r="H14" s="329"/>
      <c r="I14" s="329">
        <v>13902.60290624699</v>
      </c>
      <c r="J14" s="324"/>
      <c r="L14" s="331">
        <v>11223.190579368</v>
      </c>
      <c r="M14" s="331"/>
      <c r="N14" s="329">
        <v>-11168.337919422998</v>
      </c>
      <c r="O14" s="331"/>
      <c r="P14" s="329">
        <v>54.852659945001506</v>
      </c>
      <c r="Q14" s="194"/>
      <c r="R14" s="44"/>
      <c r="S14" s="328"/>
      <c r="T14" s="193"/>
      <c r="U14" s="44"/>
      <c r="V14" s="328"/>
      <c r="W14" s="193"/>
      <c r="X14" s="44"/>
      <c r="Y14" s="328"/>
      <c r="Z14" s="193"/>
      <c r="AA14" s="44"/>
      <c r="AB14" s="328"/>
      <c r="AC14" s="193"/>
      <c r="AD14" s="44"/>
      <c r="AE14" s="328"/>
      <c r="AF14" s="193"/>
      <c r="AG14" s="44"/>
      <c r="AH14" s="328"/>
      <c r="AI14" s="193"/>
      <c r="AJ14" s="44"/>
      <c r="AK14" s="328"/>
      <c r="AL14" s="193"/>
      <c r="AM14" s="44"/>
      <c r="AN14" s="328"/>
      <c r="AO14" s="193"/>
      <c r="AP14" s="44"/>
      <c r="AQ14" s="328"/>
      <c r="AR14" s="193"/>
      <c r="AS14" s="44"/>
      <c r="AT14" s="328"/>
      <c r="AU14" s="193"/>
      <c r="AV14" s="44"/>
      <c r="AW14" s="328"/>
      <c r="AX14" s="193"/>
      <c r="AY14" s="44"/>
      <c r="AZ14" s="328"/>
      <c r="BA14" s="193"/>
      <c r="BB14" s="44"/>
      <c r="BC14" s="328"/>
      <c r="BD14" s="193"/>
      <c r="BE14" s="44"/>
      <c r="BF14" s="328"/>
      <c r="BG14" s="193"/>
      <c r="BH14" s="44"/>
      <c r="BI14" s="328"/>
      <c r="BJ14" s="193"/>
      <c r="BK14" s="44"/>
      <c r="BL14" s="328"/>
      <c r="BM14" s="193"/>
      <c r="BN14" s="44"/>
      <c r="BO14" s="328"/>
      <c r="BP14" s="193"/>
      <c r="BQ14" s="44"/>
      <c r="BR14" s="328"/>
      <c r="BS14" s="193"/>
      <c r="BT14" s="44"/>
      <c r="BU14" s="328"/>
      <c r="BV14" s="193"/>
      <c r="BW14" s="44"/>
      <c r="BX14" s="328"/>
      <c r="BY14" s="193"/>
      <c r="BZ14" s="44"/>
      <c r="CA14" s="328"/>
      <c r="CB14" s="193"/>
      <c r="CC14" s="44"/>
      <c r="CD14" s="328"/>
      <c r="CE14" s="193"/>
      <c r="CF14" s="44"/>
      <c r="CG14" s="328"/>
      <c r="CH14" s="193"/>
      <c r="CI14" s="44"/>
      <c r="CJ14" s="328"/>
      <c r="CK14" s="193"/>
      <c r="CL14" s="44"/>
      <c r="CM14" s="328"/>
      <c r="CN14" s="193"/>
      <c r="CO14" s="44"/>
      <c r="CP14" s="328"/>
      <c r="CQ14" s="193"/>
      <c r="CR14" s="44"/>
      <c r="CS14" s="328"/>
      <c r="CT14" s="193"/>
      <c r="CU14" s="44"/>
      <c r="CV14" s="328"/>
      <c r="CW14" s="193"/>
      <c r="CX14" s="44"/>
      <c r="CY14" s="328"/>
      <c r="CZ14" s="193"/>
      <c r="DA14" s="44"/>
      <c r="DB14" s="328"/>
      <c r="DC14" s="193"/>
      <c r="DD14" s="44"/>
      <c r="DE14" s="328"/>
      <c r="DF14" s="193"/>
      <c r="DG14" s="44"/>
      <c r="DH14" s="328"/>
      <c r="DI14" s="193"/>
      <c r="DJ14" s="44"/>
      <c r="DK14" s="328"/>
      <c r="DL14" s="193"/>
      <c r="DM14" s="44"/>
      <c r="DN14" s="328"/>
      <c r="DO14" s="193"/>
      <c r="DP14" s="44"/>
      <c r="DQ14" s="328"/>
      <c r="DR14" s="193"/>
      <c r="DS14" s="44"/>
      <c r="DT14" s="328"/>
      <c r="DU14" s="193"/>
      <c r="DV14" s="44"/>
      <c r="DW14" s="328"/>
      <c r="DX14" s="193"/>
      <c r="DY14" s="44"/>
      <c r="DZ14" s="328"/>
      <c r="EA14" s="193"/>
      <c r="EB14" s="44"/>
      <c r="EC14" s="328"/>
      <c r="ED14" s="193"/>
      <c r="EE14" s="44"/>
      <c r="EF14" s="328"/>
      <c r="EG14" s="193"/>
      <c r="EH14" s="44"/>
      <c r="EI14" s="328"/>
      <c r="EJ14" s="193"/>
      <c r="EK14" s="44"/>
      <c r="EL14" s="328"/>
      <c r="EM14" s="193"/>
      <c r="EN14" s="44"/>
      <c r="EO14" s="328"/>
      <c r="EP14" s="193"/>
      <c r="EQ14" s="44"/>
      <c r="ER14" s="328"/>
      <c r="ES14" s="193"/>
      <c r="ET14" s="44"/>
      <c r="EU14" s="328"/>
      <c r="EV14" s="193"/>
      <c r="EW14" s="44"/>
      <c r="EX14" s="328"/>
      <c r="EY14" s="193"/>
      <c r="EZ14" s="44"/>
      <c r="FA14" s="328"/>
      <c r="FB14" s="193"/>
      <c r="FC14" s="44"/>
      <c r="FD14" s="328"/>
      <c r="FE14" s="193"/>
      <c r="FF14" s="44"/>
      <c r="FG14" s="328"/>
      <c r="FH14" s="193"/>
      <c r="FI14" s="44"/>
      <c r="FJ14" s="328"/>
      <c r="FK14" s="193"/>
      <c r="FL14" s="44"/>
      <c r="FM14" s="328"/>
      <c r="FN14" s="193"/>
      <c r="FO14" s="44"/>
      <c r="FP14" s="328"/>
      <c r="FQ14" s="193"/>
      <c r="FR14" s="44"/>
      <c r="FS14" s="328"/>
      <c r="FT14" s="193"/>
      <c r="FU14" s="44"/>
      <c r="FV14" s="328"/>
      <c r="FW14" s="193"/>
      <c r="FX14" s="44"/>
      <c r="FY14" s="328"/>
      <c r="FZ14" s="193"/>
      <c r="GA14" s="44"/>
      <c r="GB14" s="328"/>
      <c r="GC14" s="193"/>
      <c r="GD14" s="44"/>
      <c r="GE14" s="328"/>
      <c r="GF14" s="193"/>
      <c r="GG14" s="44"/>
      <c r="GH14" s="328"/>
      <c r="GI14" s="193"/>
      <c r="GJ14" s="44"/>
      <c r="GK14" s="328"/>
      <c r="GL14" s="193"/>
      <c r="GM14" s="44"/>
      <c r="GN14" s="328"/>
      <c r="GO14" s="193"/>
      <c r="GP14" s="44"/>
      <c r="GQ14" s="328"/>
      <c r="GR14" s="193"/>
      <c r="GS14" s="44"/>
      <c r="GT14" s="328"/>
      <c r="GU14" s="193"/>
      <c r="GV14" s="44"/>
      <c r="GW14" s="328"/>
      <c r="GX14" s="193"/>
      <c r="GY14" s="44"/>
      <c r="GZ14" s="328"/>
      <c r="HA14" s="193"/>
      <c r="HB14" s="44"/>
      <c r="HC14" s="328"/>
      <c r="HD14" s="193"/>
      <c r="HE14" s="44"/>
      <c r="HF14" s="328"/>
      <c r="HG14" s="193"/>
      <c r="HH14" s="44"/>
      <c r="HI14" s="328"/>
      <c r="HJ14" s="193"/>
      <c r="HK14" s="44"/>
      <c r="HL14" s="328"/>
      <c r="HM14" s="193"/>
      <c r="HN14" s="44"/>
      <c r="HO14" s="328"/>
      <c r="HP14" s="193"/>
      <c r="HQ14" s="44"/>
      <c r="HR14" s="328"/>
      <c r="HS14" s="193"/>
      <c r="HT14" s="44"/>
      <c r="HU14" s="328"/>
      <c r="HV14" s="193"/>
      <c r="HW14" s="44"/>
      <c r="HX14" s="328"/>
      <c r="HY14" s="193"/>
      <c r="HZ14" s="44"/>
      <c r="IA14" s="328"/>
      <c r="IB14" s="193"/>
      <c r="IC14" s="44"/>
      <c r="ID14" s="328"/>
      <c r="IE14" s="193"/>
      <c r="IF14" s="44"/>
      <c r="IG14" s="328"/>
      <c r="IH14" s="193"/>
      <c r="II14" s="44"/>
      <c r="IJ14" s="328"/>
      <c r="IK14" s="193"/>
      <c r="IL14" s="44"/>
      <c r="IM14" s="328"/>
      <c r="IN14" s="193"/>
      <c r="IO14" s="44"/>
      <c r="IP14" s="328"/>
      <c r="IQ14" s="193"/>
      <c r="IR14" s="44"/>
      <c r="IS14" s="328"/>
      <c r="IT14" s="193"/>
      <c r="IU14" s="44"/>
      <c r="IV14" s="328"/>
    </row>
    <row r="15" spans="1:256" s="3" customFormat="1" ht="15.75" customHeight="1" x14ac:dyDescent="0.2">
      <c r="A15" s="193"/>
      <c r="B15" s="44"/>
      <c r="C15" s="193" t="s">
        <v>358</v>
      </c>
      <c r="D15" s="193"/>
      <c r="E15" s="328">
        <v>37634.592679963906</v>
      </c>
      <c r="F15" s="328"/>
      <c r="G15" s="329">
        <v>-23683.273852999999</v>
      </c>
      <c r="H15" s="329"/>
      <c r="I15" s="329">
        <v>13951.318826963907</v>
      </c>
      <c r="J15" s="324"/>
      <c r="L15" s="331">
        <v>8728.7143312999997</v>
      </c>
      <c r="M15" s="331"/>
      <c r="N15" s="329">
        <v>-8680.6616370000011</v>
      </c>
      <c r="O15" s="331"/>
      <c r="P15" s="329">
        <v>48.05269429999862</v>
      </c>
      <c r="Q15" s="194"/>
      <c r="R15" s="44"/>
      <c r="S15" s="328"/>
      <c r="T15" s="193"/>
      <c r="U15" s="44"/>
      <c r="V15" s="328"/>
      <c r="W15" s="193"/>
      <c r="X15" s="44"/>
      <c r="Y15" s="328"/>
      <c r="Z15" s="193"/>
      <c r="AA15" s="44"/>
      <c r="AB15" s="328"/>
      <c r="AC15" s="193"/>
      <c r="AD15" s="44"/>
      <c r="AE15" s="328"/>
      <c r="AF15" s="193"/>
      <c r="AG15" s="44"/>
      <c r="AH15" s="328"/>
      <c r="AI15" s="193"/>
      <c r="AJ15" s="44"/>
      <c r="AK15" s="328"/>
      <c r="AL15" s="193"/>
      <c r="AM15" s="44"/>
      <c r="AN15" s="328"/>
      <c r="AO15" s="193"/>
      <c r="AP15" s="44"/>
      <c r="AQ15" s="328"/>
      <c r="AR15" s="193"/>
      <c r="AS15" s="44"/>
      <c r="AT15" s="328"/>
      <c r="AU15" s="193"/>
      <c r="AV15" s="44"/>
      <c r="AW15" s="328"/>
      <c r="AX15" s="193"/>
      <c r="AY15" s="44"/>
      <c r="AZ15" s="328"/>
      <c r="BA15" s="193"/>
      <c r="BB15" s="44"/>
      <c r="BC15" s="328"/>
      <c r="BD15" s="193"/>
      <c r="BE15" s="44"/>
      <c r="BF15" s="328"/>
      <c r="BG15" s="193"/>
      <c r="BH15" s="44"/>
      <c r="BI15" s="328"/>
      <c r="BJ15" s="193"/>
      <c r="BK15" s="44"/>
      <c r="BL15" s="328"/>
      <c r="BM15" s="193"/>
      <c r="BN15" s="44"/>
      <c r="BO15" s="328"/>
      <c r="BP15" s="193"/>
      <c r="BQ15" s="44"/>
      <c r="BR15" s="328"/>
      <c r="BS15" s="193"/>
      <c r="BT15" s="44"/>
      <c r="BU15" s="328"/>
      <c r="BV15" s="193"/>
      <c r="BW15" s="44"/>
      <c r="BX15" s="328"/>
      <c r="BY15" s="193"/>
      <c r="BZ15" s="44"/>
      <c r="CA15" s="328"/>
      <c r="CB15" s="193"/>
      <c r="CC15" s="44"/>
      <c r="CD15" s="328"/>
      <c r="CE15" s="193"/>
      <c r="CF15" s="44"/>
      <c r="CG15" s="328"/>
      <c r="CH15" s="193"/>
      <c r="CI15" s="44"/>
      <c r="CJ15" s="328"/>
      <c r="CK15" s="193"/>
      <c r="CL15" s="44"/>
      <c r="CM15" s="328"/>
      <c r="CN15" s="193"/>
      <c r="CO15" s="44"/>
      <c r="CP15" s="328"/>
      <c r="CQ15" s="193"/>
      <c r="CR15" s="44"/>
      <c r="CS15" s="328"/>
      <c r="CT15" s="193"/>
      <c r="CU15" s="44"/>
      <c r="CV15" s="328"/>
      <c r="CW15" s="193"/>
      <c r="CX15" s="44"/>
      <c r="CY15" s="328"/>
      <c r="CZ15" s="193"/>
      <c r="DA15" s="44"/>
      <c r="DB15" s="328"/>
      <c r="DC15" s="193"/>
      <c r="DD15" s="44"/>
      <c r="DE15" s="328"/>
      <c r="DF15" s="193"/>
      <c r="DG15" s="44"/>
      <c r="DH15" s="328"/>
      <c r="DI15" s="193"/>
      <c r="DJ15" s="44"/>
      <c r="DK15" s="328"/>
      <c r="DL15" s="193"/>
      <c r="DM15" s="44"/>
      <c r="DN15" s="328"/>
      <c r="DO15" s="193"/>
      <c r="DP15" s="44"/>
      <c r="DQ15" s="328"/>
      <c r="DR15" s="193"/>
      <c r="DS15" s="44"/>
      <c r="DT15" s="328"/>
      <c r="DU15" s="193"/>
      <c r="DV15" s="44"/>
      <c r="DW15" s="328"/>
      <c r="DX15" s="193"/>
      <c r="DY15" s="44"/>
      <c r="DZ15" s="328"/>
      <c r="EA15" s="193"/>
      <c r="EB15" s="44"/>
      <c r="EC15" s="328"/>
      <c r="ED15" s="193"/>
      <c r="EE15" s="44"/>
      <c r="EF15" s="328"/>
      <c r="EG15" s="193"/>
      <c r="EH15" s="44"/>
      <c r="EI15" s="328"/>
      <c r="EJ15" s="193"/>
      <c r="EK15" s="44"/>
      <c r="EL15" s="328"/>
      <c r="EM15" s="193"/>
      <c r="EN15" s="44"/>
      <c r="EO15" s="328"/>
      <c r="EP15" s="193"/>
      <c r="EQ15" s="44"/>
      <c r="ER15" s="328"/>
      <c r="ES15" s="193"/>
      <c r="ET15" s="44"/>
      <c r="EU15" s="328"/>
      <c r="EV15" s="193"/>
      <c r="EW15" s="44"/>
      <c r="EX15" s="328"/>
      <c r="EY15" s="193"/>
      <c r="EZ15" s="44"/>
      <c r="FA15" s="328"/>
      <c r="FB15" s="193"/>
      <c r="FC15" s="44"/>
      <c r="FD15" s="328"/>
      <c r="FE15" s="193"/>
      <c r="FF15" s="44"/>
      <c r="FG15" s="328"/>
      <c r="FH15" s="193"/>
      <c r="FI15" s="44"/>
      <c r="FJ15" s="328"/>
      <c r="FK15" s="193"/>
      <c r="FL15" s="44"/>
      <c r="FM15" s="328"/>
      <c r="FN15" s="193"/>
      <c r="FO15" s="44"/>
      <c r="FP15" s="328"/>
      <c r="FQ15" s="193"/>
      <c r="FR15" s="44"/>
      <c r="FS15" s="328"/>
      <c r="FT15" s="193"/>
      <c r="FU15" s="44"/>
      <c r="FV15" s="328"/>
      <c r="FW15" s="193"/>
      <c r="FX15" s="44"/>
      <c r="FY15" s="328"/>
      <c r="FZ15" s="193"/>
      <c r="GA15" s="44"/>
      <c r="GB15" s="328"/>
      <c r="GC15" s="193"/>
      <c r="GD15" s="44"/>
      <c r="GE15" s="328"/>
      <c r="GF15" s="193"/>
      <c r="GG15" s="44"/>
      <c r="GH15" s="328"/>
      <c r="GI15" s="193"/>
      <c r="GJ15" s="44"/>
      <c r="GK15" s="328"/>
      <c r="GL15" s="193"/>
      <c r="GM15" s="44"/>
      <c r="GN15" s="328"/>
      <c r="GO15" s="193"/>
      <c r="GP15" s="44"/>
      <c r="GQ15" s="328"/>
      <c r="GR15" s="193"/>
      <c r="GS15" s="44"/>
      <c r="GT15" s="328"/>
      <c r="GU15" s="193"/>
      <c r="GV15" s="44"/>
      <c r="GW15" s="328"/>
      <c r="GX15" s="193"/>
      <c r="GY15" s="44"/>
      <c r="GZ15" s="328"/>
      <c r="HA15" s="193"/>
      <c r="HB15" s="44"/>
      <c r="HC15" s="328"/>
      <c r="HD15" s="193"/>
      <c r="HE15" s="44"/>
      <c r="HF15" s="328"/>
      <c r="HG15" s="193"/>
      <c r="HH15" s="44"/>
      <c r="HI15" s="328"/>
      <c r="HJ15" s="193"/>
      <c r="HK15" s="44"/>
      <c r="HL15" s="328"/>
      <c r="HM15" s="193"/>
      <c r="HN15" s="44"/>
      <c r="HO15" s="328"/>
      <c r="HP15" s="193"/>
      <c r="HQ15" s="44"/>
      <c r="HR15" s="328"/>
      <c r="HS15" s="193"/>
      <c r="HT15" s="44"/>
      <c r="HU15" s="328"/>
      <c r="HV15" s="193"/>
      <c r="HW15" s="44"/>
      <c r="HX15" s="328"/>
      <c r="HY15" s="193"/>
      <c r="HZ15" s="44"/>
      <c r="IA15" s="328"/>
      <c r="IB15" s="193"/>
      <c r="IC15" s="44"/>
      <c r="ID15" s="328"/>
      <c r="IE15" s="193"/>
      <c r="IF15" s="44"/>
      <c r="IG15" s="328"/>
      <c r="IH15" s="193"/>
      <c r="II15" s="44"/>
      <c r="IJ15" s="328"/>
      <c r="IK15" s="193"/>
      <c r="IL15" s="44"/>
      <c r="IM15" s="328"/>
      <c r="IN15" s="193"/>
      <c r="IO15" s="44"/>
      <c r="IP15" s="328"/>
      <c r="IQ15" s="193"/>
      <c r="IR15" s="44"/>
      <c r="IS15" s="328"/>
      <c r="IT15" s="193"/>
      <c r="IU15" s="44"/>
      <c r="IV15" s="328"/>
    </row>
    <row r="16" spans="1:256" s="3" customFormat="1" ht="15.75" customHeight="1" x14ac:dyDescent="0.2">
      <c r="A16" s="193"/>
      <c r="B16" s="44"/>
      <c r="C16" s="193" t="s">
        <v>359</v>
      </c>
      <c r="D16" s="193"/>
      <c r="E16" s="328">
        <v>41452.042454080554</v>
      </c>
      <c r="F16" s="328"/>
      <c r="G16" s="329">
        <v>-28103.256507000002</v>
      </c>
      <c r="H16" s="329"/>
      <c r="I16" s="329">
        <v>13348.785947080552</v>
      </c>
      <c r="J16" s="324"/>
      <c r="L16" s="331">
        <v>7578.4068277967499</v>
      </c>
      <c r="M16" s="331"/>
      <c r="N16" s="329">
        <v>-7523.3111375990002</v>
      </c>
      <c r="O16" s="331"/>
      <c r="P16" s="329">
        <v>55.095690197749718</v>
      </c>
      <c r="Q16" s="194"/>
      <c r="R16" s="44"/>
      <c r="S16" s="328"/>
      <c r="T16" s="193"/>
      <c r="U16" s="44"/>
      <c r="V16" s="328"/>
      <c r="W16" s="193"/>
      <c r="X16" s="44"/>
      <c r="Y16" s="328"/>
      <c r="Z16" s="193"/>
      <c r="AA16" s="44"/>
      <c r="AB16" s="328"/>
      <c r="AC16" s="193"/>
      <c r="AD16" s="44"/>
      <c r="AE16" s="328"/>
      <c r="AF16" s="193"/>
      <c r="AG16" s="44"/>
      <c r="AH16" s="328"/>
      <c r="AI16" s="193"/>
      <c r="AJ16" s="44"/>
      <c r="AK16" s="328"/>
      <c r="AL16" s="193"/>
      <c r="AM16" s="44"/>
      <c r="AN16" s="328"/>
      <c r="AO16" s="193"/>
      <c r="AP16" s="44"/>
      <c r="AQ16" s="328"/>
      <c r="AR16" s="193"/>
      <c r="AS16" s="44"/>
      <c r="AT16" s="328"/>
      <c r="AU16" s="193"/>
      <c r="AV16" s="44"/>
      <c r="AW16" s="328"/>
      <c r="AX16" s="193"/>
      <c r="AY16" s="44"/>
      <c r="AZ16" s="328"/>
      <c r="BA16" s="193"/>
      <c r="BB16" s="44"/>
      <c r="BC16" s="328"/>
      <c r="BD16" s="193"/>
      <c r="BE16" s="44"/>
      <c r="BF16" s="328"/>
      <c r="BG16" s="193"/>
      <c r="BH16" s="44"/>
      <c r="BI16" s="328"/>
      <c r="BJ16" s="193"/>
      <c r="BK16" s="44"/>
      <c r="BL16" s="328"/>
      <c r="BM16" s="193"/>
      <c r="BN16" s="44"/>
      <c r="BO16" s="328"/>
      <c r="BP16" s="193"/>
      <c r="BQ16" s="44"/>
      <c r="BR16" s="328"/>
      <c r="BS16" s="193"/>
      <c r="BT16" s="44"/>
      <c r="BU16" s="328"/>
      <c r="BV16" s="193"/>
      <c r="BW16" s="44"/>
      <c r="BX16" s="328"/>
      <c r="BY16" s="193"/>
      <c r="BZ16" s="44"/>
      <c r="CA16" s="328"/>
      <c r="CB16" s="193"/>
      <c r="CC16" s="44"/>
      <c r="CD16" s="328"/>
      <c r="CE16" s="193"/>
      <c r="CF16" s="44"/>
      <c r="CG16" s="328"/>
      <c r="CH16" s="193"/>
      <c r="CI16" s="44"/>
      <c r="CJ16" s="328"/>
      <c r="CK16" s="193"/>
      <c r="CL16" s="44"/>
      <c r="CM16" s="328"/>
      <c r="CN16" s="193"/>
      <c r="CO16" s="44"/>
      <c r="CP16" s="328"/>
      <c r="CQ16" s="193"/>
      <c r="CR16" s="44"/>
      <c r="CS16" s="328"/>
      <c r="CT16" s="193"/>
      <c r="CU16" s="44"/>
      <c r="CV16" s="328"/>
      <c r="CW16" s="193"/>
      <c r="CX16" s="44"/>
      <c r="CY16" s="328"/>
      <c r="CZ16" s="193"/>
      <c r="DA16" s="44"/>
      <c r="DB16" s="328"/>
      <c r="DC16" s="193"/>
      <c r="DD16" s="44"/>
      <c r="DE16" s="328"/>
      <c r="DF16" s="193"/>
      <c r="DG16" s="44"/>
      <c r="DH16" s="328"/>
      <c r="DI16" s="193"/>
      <c r="DJ16" s="44"/>
      <c r="DK16" s="328"/>
      <c r="DL16" s="193"/>
      <c r="DM16" s="44"/>
      <c r="DN16" s="328"/>
      <c r="DO16" s="193"/>
      <c r="DP16" s="44"/>
      <c r="DQ16" s="328"/>
      <c r="DR16" s="193"/>
      <c r="DS16" s="44"/>
      <c r="DT16" s="328"/>
      <c r="DU16" s="193"/>
      <c r="DV16" s="44"/>
      <c r="DW16" s="328"/>
      <c r="DX16" s="193"/>
      <c r="DY16" s="44"/>
      <c r="DZ16" s="328"/>
      <c r="EA16" s="193"/>
      <c r="EB16" s="44"/>
      <c r="EC16" s="328"/>
      <c r="ED16" s="193"/>
      <c r="EE16" s="44"/>
      <c r="EF16" s="328"/>
      <c r="EG16" s="193"/>
      <c r="EH16" s="44"/>
      <c r="EI16" s="328"/>
      <c r="EJ16" s="193"/>
      <c r="EK16" s="44"/>
      <c r="EL16" s="328"/>
      <c r="EM16" s="193"/>
      <c r="EN16" s="44"/>
      <c r="EO16" s="328"/>
      <c r="EP16" s="193"/>
      <c r="EQ16" s="44"/>
      <c r="ER16" s="328"/>
      <c r="ES16" s="193"/>
      <c r="ET16" s="44"/>
      <c r="EU16" s="328"/>
      <c r="EV16" s="193"/>
      <c r="EW16" s="44"/>
      <c r="EX16" s="328"/>
      <c r="EY16" s="193"/>
      <c r="EZ16" s="44"/>
      <c r="FA16" s="328"/>
      <c r="FB16" s="193"/>
      <c r="FC16" s="44"/>
      <c r="FD16" s="328"/>
      <c r="FE16" s="193"/>
      <c r="FF16" s="44"/>
      <c r="FG16" s="328"/>
      <c r="FH16" s="193"/>
      <c r="FI16" s="44"/>
      <c r="FJ16" s="328"/>
      <c r="FK16" s="193"/>
      <c r="FL16" s="44"/>
      <c r="FM16" s="328"/>
      <c r="FN16" s="193"/>
      <c r="FO16" s="44"/>
      <c r="FP16" s="328"/>
      <c r="FQ16" s="193"/>
      <c r="FR16" s="44"/>
      <c r="FS16" s="328"/>
      <c r="FT16" s="193"/>
      <c r="FU16" s="44"/>
      <c r="FV16" s="328"/>
      <c r="FW16" s="193"/>
      <c r="FX16" s="44"/>
      <c r="FY16" s="328"/>
      <c r="FZ16" s="193"/>
      <c r="GA16" s="44"/>
      <c r="GB16" s="328"/>
      <c r="GC16" s="193"/>
      <c r="GD16" s="44"/>
      <c r="GE16" s="328"/>
      <c r="GF16" s="193"/>
      <c r="GG16" s="44"/>
      <c r="GH16" s="328"/>
      <c r="GI16" s="193"/>
      <c r="GJ16" s="44"/>
      <c r="GK16" s="328"/>
      <c r="GL16" s="193"/>
      <c r="GM16" s="44"/>
      <c r="GN16" s="328"/>
      <c r="GO16" s="193"/>
      <c r="GP16" s="44"/>
      <c r="GQ16" s="328"/>
      <c r="GR16" s="193"/>
      <c r="GS16" s="44"/>
      <c r="GT16" s="328"/>
      <c r="GU16" s="193"/>
      <c r="GV16" s="44"/>
      <c r="GW16" s="328"/>
      <c r="GX16" s="193"/>
      <c r="GY16" s="44"/>
      <c r="GZ16" s="328"/>
      <c r="HA16" s="193"/>
      <c r="HB16" s="44"/>
      <c r="HC16" s="328"/>
      <c r="HD16" s="193"/>
      <c r="HE16" s="44"/>
      <c r="HF16" s="328"/>
      <c r="HG16" s="193"/>
      <c r="HH16" s="44"/>
      <c r="HI16" s="328"/>
      <c r="HJ16" s="193"/>
      <c r="HK16" s="44"/>
      <c r="HL16" s="328"/>
      <c r="HM16" s="193"/>
      <c r="HN16" s="44"/>
      <c r="HO16" s="328"/>
      <c r="HP16" s="193"/>
      <c r="HQ16" s="44"/>
      <c r="HR16" s="328"/>
      <c r="HS16" s="193"/>
      <c r="HT16" s="44"/>
      <c r="HU16" s="328"/>
      <c r="HV16" s="193"/>
      <c r="HW16" s="44"/>
      <c r="HX16" s="328"/>
      <c r="HY16" s="193"/>
      <c r="HZ16" s="44"/>
      <c r="IA16" s="328"/>
      <c r="IB16" s="193"/>
      <c r="IC16" s="44"/>
      <c r="ID16" s="328"/>
      <c r="IE16" s="193"/>
      <c r="IF16" s="44"/>
      <c r="IG16" s="328"/>
      <c r="IH16" s="193"/>
      <c r="II16" s="44"/>
      <c r="IJ16" s="328"/>
      <c r="IK16" s="193"/>
      <c r="IL16" s="44"/>
      <c r="IM16" s="328"/>
      <c r="IN16" s="193"/>
      <c r="IO16" s="44"/>
      <c r="IP16" s="328"/>
      <c r="IQ16" s="193"/>
      <c r="IR16" s="44"/>
      <c r="IS16" s="328"/>
      <c r="IT16" s="193"/>
      <c r="IU16" s="44"/>
      <c r="IV16" s="328"/>
    </row>
    <row r="17" spans="1:256" s="3" customFormat="1" ht="15.75" customHeight="1" x14ac:dyDescent="0.2">
      <c r="A17" s="193"/>
      <c r="B17" s="44"/>
      <c r="C17" s="193" t="s">
        <v>360</v>
      </c>
      <c r="D17" s="193"/>
      <c r="E17" s="328">
        <v>42444.576756645998</v>
      </c>
      <c r="F17" s="328"/>
      <c r="G17" s="329">
        <v>-28902.074306999999</v>
      </c>
      <c r="H17" s="329"/>
      <c r="I17" s="329">
        <v>13542.502449645999</v>
      </c>
      <c r="J17" s="324"/>
      <c r="L17" s="331">
        <v>8093.432419870499</v>
      </c>
      <c r="M17" s="331"/>
      <c r="N17" s="329">
        <v>-8033.9235186050009</v>
      </c>
      <c r="O17" s="331"/>
      <c r="P17" s="329">
        <v>59.508901265498025</v>
      </c>
      <c r="Q17" s="194"/>
      <c r="R17" s="44"/>
      <c r="S17" s="328"/>
      <c r="T17" s="193"/>
      <c r="U17" s="44"/>
      <c r="V17" s="328"/>
      <c r="W17" s="193"/>
      <c r="X17" s="44"/>
      <c r="Y17" s="328"/>
      <c r="Z17" s="193"/>
      <c r="AA17" s="44"/>
      <c r="AB17" s="328"/>
      <c r="AC17" s="193"/>
      <c r="AD17" s="44"/>
      <c r="AE17" s="328"/>
      <c r="AF17" s="193"/>
      <c r="AG17" s="44"/>
      <c r="AH17" s="328"/>
      <c r="AI17" s="193"/>
      <c r="AJ17" s="44"/>
      <c r="AK17" s="328"/>
      <c r="AL17" s="193"/>
      <c r="AM17" s="44"/>
      <c r="AN17" s="328"/>
      <c r="AO17" s="193"/>
      <c r="AP17" s="44"/>
      <c r="AQ17" s="328"/>
      <c r="AR17" s="193"/>
      <c r="AS17" s="44"/>
      <c r="AT17" s="328"/>
      <c r="AU17" s="193"/>
      <c r="AV17" s="44"/>
      <c r="AW17" s="328"/>
      <c r="AX17" s="193"/>
      <c r="AY17" s="44"/>
      <c r="AZ17" s="328"/>
      <c r="BA17" s="193"/>
      <c r="BB17" s="44"/>
      <c r="BC17" s="328"/>
      <c r="BD17" s="193"/>
      <c r="BE17" s="44"/>
      <c r="BF17" s="328"/>
      <c r="BG17" s="193"/>
      <c r="BH17" s="44"/>
      <c r="BI17" s="328"/>
      <c r="BJ17" s="193"/>
      <c r="BK17" s="44"/>
      <c r="BL17" s="328"/>
      <c r="BM17" s="193"/>
      <c r="BN17" s="44"/>
      <c r="BO17" s="328"/>
      <c r="BP17" s="193"/>
      <c r="BQ17" s="44"/>
      <c r="BR17" s="328"/>
      <c r="BS17" s="193"/>
      <c r="BT17" s="44"/>
      <c r="BU17" s="328"/>
      <c r="BV17" s="193"/>
      <c r="BW17" s="44"/>
      <c r="BX17" s="328"/>
      <c r="BY17" s="193"/>
      <c r="BZ17" s="44"/>
      <c r="CA17" s="328"/>
      <c r="CB17" s="193"/>
      <c r="CC17" s="44"/>
      <c r="CD17" s="328"/>
      <c r="CE17" s="193"/>
      <c r="CF17" s="44"/>
      <c r="CG17" s="328"/>
      <c r="CH17" s="193"/>
      <c r="CI17" s="44"/>
      <c r="CJ17" s="328"/>
      <c r="CK17" s="193"/>
      <c r="CL17" s="44"/>
      <c r="CM17" s="328"/>
      <c r="CN17" s="193"/>
      <c r="CO17" s="44"/>
      <c r="CP17" s="328"/>
      <c r="CQ17" s="193"/>
      <c r="CR17" s="44"/>
      <c r="CS17" s="328"/>
      <c r="CT17" s="193"/>
      <c r="CU17" s="44"/>
      <c r="CV17" s="328"/>
      <c r="CW17" s="193"/>
      <c r="CX17" s="44"/>
      <c r="CY17" s="328"/>
      <c r="CZ17" s="193"/>
      <c r="DA17" s="44"/>
      <c r="DB17" s="328"/>
      <c r="DC17" s="193"/>
      <c r="DD17" s="44"/>
      <c r="DE17" s="328"/>
      <c r="DF17" s="193"/>
      <c r="DG17" s="44"/>
      <c r="DH17" s="328"/>
      <c r="DI17" s="193"/>
      <c r="DJ17" s="44"/>
      <c r="DK17" s="328"/>
      <c r="DL17" s="193"/>
      <c r="DM17" s="44"/>
      <c r="DN17" s="328"/>
      <c r="DO17" s="193"/>
      <c r="DP17" s="44"/>
      <c r="DQ17" s="328"/>
      <c r="DR17" s="193"/>
      <c r="DS17" s="44"/>
      <c r="DT17" s="328"/>
      <c r="DU17" s="193"/>
      <c r="DV17" s="44"/>
      <c r="DW17" s="328"/>
      <c r="DX17" s="193"/>
      <c r="DY17" s="44"/>
      <c r="DZ17" s="328"/>
      <c r="EA17" s="193"/>
      <c r="EB17" s="44"/>
      <c r="EC17" s="328"/>
      <c r="ED17" s="193"/>
      <c r="EE17" s="44"/>
      <c r="EF17" s="328"/>
      <c r="EG17" s="193"/>
      <c r="EH17" s="44"/>
      <c r="EI17" s="328"/>
      <c r="EJ17" s="193"/>
      <c r="EK17" s="44"/>
      <c r="EL17" s="328"/>
      <c r="EM17" s="193"/>
      <c r="EN17" s="44"/>
      <c r="EO17" s="328"/>
      <c r="EP17" s="193"/>
      <c r="EQ17" s="44"/>
      <c r="ER17" s="328"/>
      <c r="ES17" s="193"/>
      <c r="ET17" s="44"/>
      <c r="EU17" s="328"/>
      <c r="EV17" s="193"/>
      <c r="EW17" s="44"/>
      <c r="EX17" s="328"/>
      <c r="EY17" s="193"/>
      <c r="EZ17" s="44"/>
      <c r="FA17" s="328"/>
      <c r="FB17" s="193"/>
      <c r="FC17" s="44"/>
      <c r="FD17" s="328"/>
      <c r="FE17" s="193"/>
      <c r="FF17" s="44"/>
      <c r="FG17" s="328"/>
      <c r="FH17" s="193"/>
      <c r="FI17" s="44"/>
      <c r="FJ17" s="328"/>
      <c r="FK17" s="193"/>
      <c r="FL17" s="44"/>
      <c r="FM17" s="328"/>
      <c r="FN17" s="193"/>
      <c r="FO17" s="44"/>
      <c r="FP17" s="328"/>
      <c r="FQ17" s="193"/>
      <c r="FR17" s="44"/>
      <c r="FS17" s="328"/>
      <c r="FT17" s="193"/>
      <c r="FU17" s="44"/>
      <c r="FV17" s="328"/>
      <c r="FW17" s="193"/>
      <c r="FX17" s="44"/>
      <c r="FY17" s="328"/>
      <c r="FZ17" s="193"/>
      <c r="GA17" s="44"/>
      <c r="GB17" s="328"/>
      <c r="GC17" s="193"/>
      <c r="GD17" s="44"/>
      <c r="GE17" s="328"/>
      <c r="GF17" s="193"/>
      <c r="GG17" s="44"/>
      <c r="GH17" s="328"/>
      <c r="GI17" s="193"/>
      <c r="GJ17" s="44"/>
      <c r="GK17" s="328"/>
      <c r="GL17" s="193"/>
      <c r="GM17" s="44"/>
      <c r="GN17" s="328"/>
      <c r="GO17" s="193"/>
      <c r="GP17" s="44"/>
      <c r="GQ17" s="328"/>
      <c r="GR17" s="193"/>
      <c r="GS17" s="44"/>
      <c r="GT17" s="328"/>
      <c r="GU17" s="193"/>
      <c r="GV17" s="44"/>
      <c r="GW17" s="328"/>
      <c r="GX17" s="193"/>
      <c r="GY17" s="44"/>
      <c r="GZ17" s="328"/>
      <c r="HA17" s="193"/>
      <c r="HB17" s="44"/>
      <c r="HC17" s="328"/>
      <c r="HD17" s="193"/>
      <c r="HE17" s="44"/>
      <c r="HF17" s="328"/>
      <c r="HG17" s="193"/>
      <c r="HH17" s="44"/>
      <c r="HI17" s="328"/>
      <c r="HJ17" s="193"/>
      <c r="HK17" s="44"/>
      <c r="HL17" s="328"/>
      <c r="HM17" s="193"/>
      <c r="HN17" s="44"/>
      <c r="HO17" s="328"/>
      <c r="HP17" s="193"/>
      <c r="HQ17" s="44"/>
      <c r="HR17" s="328"/>
      <c r="HS17" s="193"/>
      <c r="HT17" s="44"/>
      <c r="HU17" s="328"/>
      <c r="HV17" s="193"/>
      <c r="HW17" s="44"/>
      <c r="HX17" s="328"/>
      <c r="HY17" s="193"/>
      <c r="HZ17" s="44"/>
      <c r="IA17" s="328"/>
      <c r="IB17" s="193"/>
      <c r="IC17" s="44"/>
      <c r="ID17" s="328"/>
      <c r="IE17" s="193"/>
      <c r="IF17" s="44"/>
      <c r="IG17" s="328"/>
      <c r="IH17" s="193"/>
      <c r="II17" s="44"/>
      <c r="IJ17" s="328"/>
      <c r="IK17" s="193"/>
      <c r="IL17" s="44"/>
      <c r="IM17" s="328"/>
      <c r="IN17" s="193"/>
      <c r="IO17" s="44"/>
      <c r="IP17" s="328"/>
      <c r="IQ17" s="193"/>
      <c r="IR17" s="44"/>
      <c r="IS17" s="328"/>
      <c r="IT17" s="193"/>
      <c r="IU17" s="44"/>
      <c r="IV17" s="328"/>
    </row>
    <row r="18" spans="1:256" s="3" customFormat="1" ht="15.75" customHeight="1" x14ac:dyDescent="0.2">
      <c r="B18" s="57"/>
      <c r="C18" s="193" t="s">
        <v>361</v>
      </c>
      <c r="D18" s="193"/>
      <c r="E18" s="329">
        <v>36231.333482888796</v>
      </c>
      <c r="F18" s="329"/>
      <c r="G18" s="329">
        <v>-22603.611728999997</v>
      </c>
      <c r="H18" s="329"/>
      <c r="I18" s="329">
        <v>13627.7217538888</v>
      </c>
      <c r="J18" s="324"/>
      <c r="L18" s="329">
        <v>11417.5076690403</v>
      </c>
      <c r="M18" s="329"/>
      <c r="N18" s="329">
        <v>-11347.579608342003</v>
      </c>
      <c r="O18" s="329"/>
      <c r="P18" s="329">
        <v>69.928060698297486</v>
      </c>
      <c r="Q18" s="191"/>
    </row>
    <row r="19" spans="1:256" s="3" customFormat="1" ht="15.75" customHeight="1" x14ac:dyDescent="0.2">
      <c r="C19" s="193" t="s">
        <v>362</v>
      </c>
      <c r="E19" s="329">
        <v>35190.424476478351</v>
      </c>
      <c r="F19" s="44"/>
      <c r="G19" s="329">
        <v>-21070.204386000001</v>
      </c>
      <c r="H19" s="326"/>
      <c r="I19" s="329">
        <v>14120.220090478349</v>
      </c>
      <c r="J19" s="324"/>
      <c r="L19" s="329">
        <v>11990.401084249999</v>
      </c>
      <c r="M19" s="329"/>
      <c r="N19" s="329">
        <v>-11954.074043388999</v>
      </c>
      <c r="O19" s="329"/>
      <c r="P19" s="329">
        <v>36.327040861000569</v>
      </c>
      <c r="Q19" s="191"/>
    </row>
    <row r="20" spans="1:256" s="3" customFormat="1" ht="15.75" customHeight="1" x14ac:dyDescent="0.25">
      <c r="B20" s="1"/>
      <c r="C20" s="193" t="s">
        <v>363</v>
      </c>
      <c r="E20" s="329">
        <v>35737.647893454756</v>
      </c>
      <c r="F20" s="44"/>
      <c r="G20" s="329">
        <v>-22053.352241000001</v>
      </c>
      <c r="H20" s="326"/>
      <c r="I20" s="329">
        <v>13684.295652454755</v>
      </c>
      <c r="J20" s="324"/>
      <c r="L20" s="329">
        <v>9155.8283637164986</v>
      </c>
      <c r="M20" s="329"/>
      <c r="N20" s="329">
        <v>-9027.8537898800005</v>
      </c>
      <c r="O20" s="329"/>
      <c r="P20" s="329">
        <v>127.97457383649817</v>
      </c>
      <c r="Q20" s="191"/>
    </row>
    <row r="21" spans="1:256" s="3" customFormat="1" ht="15.75" customHeight="1" x14ac:dyDescent="0.25">
      <c r="B21" s="1"/>
      <c r="C21" s="193" t="s">
        <v>364</v>
      </c>
      <c r="E21" s="329">
        <v>37153.636567815804</v>
      </c>
      <c r="F21" s="44"/>
      <c r="G21" s="329">
        <v>-23764.1709845</v>
      </c>
      <c r="H21" s="326"/>
      <c r="I21" s="329">
        <v>13389.465583315803</v>
      </c>
      <c r="J21" s="324"/>
      <c r="L21" s="329">
        <v>9292.9783039926988</v>
      </c>
      <c r="M21" s="329"/>
      <c r="N21" s="329">
        <v>-9211.2331181240006</v>
      </c>
      <c r="O21" s="329"/>
      <c r="P21" s="329">
        <v>81.745185868698172</v>
      </c>
      <c r="Q21" s="191"/>
    </row>
    <row r="22" spans="1:256" s="3" customFormat="1" ht="15.75" customHeight="1" x14ac:dyDescent="0.2">
      <c r="C22" s="193" t="s">
        <v>111</v>
      </c>
      <c r="E22" s="329">
        <v>39146.52373375975</v>
      </c>
      <c r="F22" s="44"/>
      <c r="G22" s="329">
        <v>-25754.678938309997</v>
      </c>
      <c r="H22" s="326"/>
      <c r="I22" s="329">
        <v>13391.844795449753</v>
      </c>
      <c r="J22" s="324"/>
      <c r="L22" s="329">
        <v>8853.8461339159494</v>
      </c>
      <c r="M22" s="329"/>
      <c r="N22" s="329">
        <v>-8771.6145814201991</v>
      </c>
      <c r="O22" s="329"/>
      <c r="P22" s="329">
        <v>82.231552495750293</v>
      </c>
      <c r="Q22" s="191"/>
    </row>
    <row r="23" spans="1:256" s="3" customFormat="1" ht="15.75" customHeight="1" x14ac:dyDescent="0.2">
      <c r="C23" s="193" t="s">
        <v>365</v>
      </c>
      <c r="E23" s="329">
        <v>41308.303034266144</v>
      </c>
      <c r="F23" s="44"/>
      <c r="G23" s="329">
        <v>-27334.151537550002</v>
      </c>
      <c r="H23" s="326"/>
      <c r="I23" s="329">
        <v>13974.151496716142</v>
      </c>
      <c r="J23" s="324"/>
      <c r="L23" s="329">
        <v>9905.8909491447248</v>
      </c>
      <c r="M23" s="329"/>
      <c r="N23" s="329">
        <v>-9821.9937909879991</v>
      </c>
      <c r="O23" s="329"/>
      <c r="P23" s="329">
        <v>83.897158156725709</v>
      </c>
      <c r="Q23" s="191"/>
    </row>
    <row r="24" spans="1:256" s="3" customFormat="1" ht="15.75" customHeight="1" x14ac:dyDescent="0.2">
      <c r="C24" s="193" t="s">
        <v>366</v>
      </c>
      <c r="E24" s="329">
        <v>41527.381769804633</v>
      </c>
      <c r="F24" s="44"/>
      <c r="G24" s="329">
        <v>-27972.397907719998</v>
      </c>
      <c r="H24" s="326"/>
      <c r="I24" s="329">
        <v>13554.983862084635</v>
      </c>
      <c r="J24" s="324" t="s">
        <v>125</v>
      </c>
      <c r="L24" s="329">
        <v>8737.2847281243485</v>
      </c>
      <c r="M24" s="329"/>
      <c r="N24" s="329">
        <v>-8653.6627762829994</v>
      </c>
      <c r="O24" s="329"/>
      <c r="P24" s="329">
        <v>83.621951841349073</v>
      </c>
      <c r="Q24" s="191"/>
    </row>
    <row r="25" spans="1:256" ht="15.75" customHeight="1" x14ac:dyDescent="0.2">
      <c r="C25" s="193" t="s">
        <v>367</v>
      </c>
      <c r="D25" s="3"/>
      <c r="E25" s="329">
        <v>42026.430850729579</v>
      </c>
      <c r="G25" s="329">
        <v>-28503.023800030001</v>
      </c>
      <c r="H25" s="326"/>
      <c r="I25" s="329">
        <v>13523.407050699578</v>
      </c>
      <c r="J25" s="324" t="s">
        <v>125</v>
      </c>
      <c r="K25" s="3"/>
      <c r="L25" s="329">
        <v>8386.7829687918165</v>
      </c>
      <c r="M25" s="329"/>
      <c r="N25" s="329">
        <v>-8314.5040865310002</v>
      </c>
      <c r="O25" s="329"/>
      <c r="P25" s="329">
        <v>72.278882260816317</v>
      </c>
    </row>
    <row r="26" spans="1:256" ht="15.75" customHeight="1" x14ac:dyDescent="0.2">
      <c r="C26" s="193" t="s">
        <v>368</v>
      </c>
      <c r="D26" s="3"/>
      <c r="E26" s="329">
        <v>42925.775757225449</v>
      </c>
      <c r="G26" s="329">
        <v>-29443.570156130001</v>
      </c>
      <c r="H26" s="326"/>
      <c r="I26" s="329">
        <v>13482.205601095447</v>
      </c>
      <c r="J26" s="324" t="s">
        <v>125</v>
      </c>
      <c r="K26" s="3"/>
      <c r="L26" s="329">
        <v>8503.8219713440503</v>
      </c>
      <c r="M26" s="329"/>
      <c r="N26" s="329">
        <v>-8382.8066372320027</v>
      </c>
      <c r="O26" s="329"/>
      <c r="P26" s="329">
        <v>121.01533411204764</v>
      </c>
    </row>
    <row r="27" spans="1:256" ht="15.75" customHeight="1" x14ac:dyDescent="0.2">
      <c r="C27" s="193" t="s">
        <v>369</v>
      </c>
      <c r="D27" s="3"/>
      <c r="E27" s="329">
        <v>43480.095056077495</v>
      </c>
      <c r="G27" s="329">
        <v>-30289.450952120002</v>
      </c>
      <c r="H27" s="326"/>
      <c r="I27" s="329">
        <v>13190.644103957493</v>
      </c>
      <c r="J27" s="324" t="s">
        <v>125</v>
      </c>
      <c r="K27" s="3"/>
      <c r="L27" s="329">
        <v>7862.4503252144996</v>
      </c>
      <c r="M27" s="329"/>
      <c r="N27" s="329">
        <v>-7784.7918747199992</v>
      </c>
      <c r="O27" s="329"/>
      <c r="P27" s="329">
        <v>77.658450494500357</v>
      </c>
    </row>
    <row r="28" spans="1:256" ht="15.75" customHeight="1" x14ac:dyDescent="0.2">
      <c r="C28" s="193" t="s">
        <v>370</v>
      </c>
      <c r="D28" s="3"/>
      <c r="E28" s="329">
        <v>46315.070565288101</v>
      </c>
      <c r="G28" s="329">
        <v>-33133.701478999996</v>
      </c>
      <c r="H28" s="326"/>
      <c r="I28" s="329">
        <v>13181.369086288105</v>
      </c>
      <c r="J28" s="324" t="s">
        <v>125</v>
      </c>
      <c r="K28" s="3"/>
      <c r="L28" s="329">
        <v>8210.6189477381013</v>
      </c>
      <c r="M28" s="329"/>
      <c r="N28" s="329">
        <v>-8126.6714450099998</v>
      </c>
      <c r="O28" s="329"/>
      <c r="P28" s="329">
        <v>83.947502728101426</v>
      </c>
    </row>
    <row r="29" spans="1:256" ht="15.75" customHeight="1" x14ac:dyDescent="0.2">
      <c r="C29" s="193" t="s">
        <v>371</v>
      </c>
      <c r="D29" s="3"/>
      <c r="E29" s="329">
        <v>48146.551552461926</v>
      </c>
      <c r="G29" s="329">
        <v>-34514.54769508</v>
      </c>
      <c r="H29" s="326"/>
      <c r="I29" s="329">
        <v>13632.003857381926</v>
      </c>
      <c r="J29" s="324" t="s">
        <v>125</v>
      </c>
      <c r="K29" s="3"/>
      <c r="L29" s="329">
        <v>9236.6921139545484</v>
      </c>
      <c r="M29" s="329"/>
      <c r="N29" s="329">
        <v>-9101.5472784221402</v>
      </c>
      <c r="O29" s="329"/>
      <c r="P29" s="329">
        <v>135.14483553240825</v>
      </c>
    </row>
    <row r="30" spans="1:256" ht="15.75" customHeight="1" x14ac:dyDescent="0.2">
      <c r="C30" s="193" t="s">
        <v>372</v>
      </c>
      <c r="D30" s="3"/>
      <c r="E30" s="329">
        <v>45720.993432489704</v>
      </c>
      <c r="G30" s="329">
        <v>-32001.479603599502</v>
      </c>
      <c r="H30" s="326"/>
      <c r="I30" s="329">
        <v>13719.513828890202</v>
      </c>
      <c r="J30" s="324" t="s">
        <v>186</v>
      </c>
      <c r="K30" s="3"/>
      <c r="L30" s="329">
        <v>8780.4243984420355</v>
      </c>
      <c r="M30" s="329"/>
      <c r="N30" s="329">
        <v>-8697.4255509240375</v>
      </c>
      <c r="O30" s="329"/>
      <c r="P30" s="329">
        <v>82.998847517998001</v>
      </c>
    </row>
    <row r="31" spans="1:256" ht="15.75" customHeight="1" x14ac:dyDescent="0.2">
      <c r="C31" s="193" t="s">
        <v>373</v>
      </c>
      <c r="D31" s="3"/>
      <c r="E31" s="329">
        <v>42009.823337229405</v>
      </c>
      <c r="G31" s="329">
        <v>-28426.70259347219</v>
      </c>
      <c r="H31" s="326"/>
      <c r="I31" s="329">
        <v>13583.120743757216</v>
      </c>
      <c r="J31" s="324" t="s">
        <v>186</v>
      </c>
      <c r="K31" s="3"/>
      <c r="L31" s="329">
        <v>8965.9800780487894</v>
      </c>
      <c r="M31" s="329"/>
      <c r="N31" s="329">
        <v>-8883.2094261300008</v>
      </c>
      <c r="O31" s="329"/>
      <c r="P31" s="329">
        <v>82.770651918788644</v>
      </c>
    </row>
    <row r="32" spans="1:256" ht="15.75" customHeight="1" x14ac:dyDescent="0.2">
      <c r="C32" s="193" t="s">
        <v>374</v>
      </c>
      <c r="D32" s="3"/>
      <c r="E32" s="329">
        <v>42907.014225133542</v>
      </c>
      <c r="G32" s="329">
        <v>-29799.960509489792</v>
      </c>
      <c r="H32" s="326"/>
      <c r="I32" s="329">
        <v>13107.053715643749</v>
      </c>
      <c r="J32" s="324" t="s">
        <v>186</v>
      </c>
      <c r="K32" s="3"/>
      <c r="L32" s="329">
        <v>9179.9172103988585</v>
      </c>
      <c r="M32" s="329"/>
      <c r="N32" s="329">
        <v>-9083.6742761000005</v>
      </c>
      <c r="O32" s="329"/>
      <c r="P32" s="329">
        <v>96.242934298858017</v>
      </c>
    </row>
    <row r="33" spans="3:17" ht="15.75" customHeight="1" x14ac:dyDescent="0.2">
      <c r="C33" s="193" t="s">
        <v>375</v>
      </c>
      <c r="D33" s="3"/>
      <c r="E33" s="329">
        <v>43088.289706413692</v>
      </c>
      <c r="G33" s="329">
        <v>-29827.091008257274</v>
      </c>
      <c r="H33" s="326"/>
      <c r="I33" s="329">
        <v>13261.198698156419</v>
      </c>
      <c r="J33" s="324" t="s">
        <v>186</v>
      </c>
      <c r="K33" s="3"/>
      <c r="L33" s="329">
        <v>9361.2111616123548</v>
      </c>
      <c r="M33" s="329"/>
      <c r="N33" s="329">
        <v>-9268.152408337879</v>
      </c>
      <c r="O33" s="329"/>
      <c r="P33" s="329">
        <v>93.058753274475748</v>
      </c>
    </row>
    <row r="34" spans="3:17" ht="15.75" customHeight="1" x14ac:dyDescent="0.2">
      <c r="C34" s="193" t="s">
        <v>135</v>
      </c>
      <c r="D34" s="3"/>
      <c r="E34" s="329">
        <v>43011.75343168353</v>
      </c>
      <c r="G34" s="329">
        <v>-29762.740623140893</v>
      </c>
      <c r="H34" s="326"/>
      <c r="I34" s="329">
        <v>13249.012808542637</v>
      </c>
      <c r="J34" s="324" t="s">
        <v>186</v>
      </c>
      <c r="K34" s="3"/>
      <c r="L34" s="329">
        <v>8774.6166798248742</v>
      </c>
      <c r="M34" s="329"/>
      <c r="N34" s="329">
        <v>-8700.5554038684313</v>
      </c>
      <c r="O34" s="329"/>
      <c r="P34" s="329">
        <v>74.061275956442842</v>
      </c>
    </row>
    <row r="35" spans="3:17" ht="15.75" customHeight="1" x14ac:dyDescent="0.2">
      <c r="C35" s="193" t="s">
        <v>376</v>
      </c>
      <c r="D35" s="3"/>
      <c r="E35" s="329">
        <v>42493.982846693645</v>
      </c>
      <c r="G35" s="329">
        <v>-29274.080497846888</v>
      </c>
      <c r="H35" s="326"/>
      <c r="I35" s="329">
        <v>13219.902348846757</v>
      </c>
      <c r="J35" s="324" t="s">
        <v>186</v>
      </c>
      <c r="K35" s="3"/>
      <c r="L35" s="329">
        <v>9864.5194388904238</v>
      </c>
      <c r="M35" s="329"/>
      <c r="N35" s="329">
        <v>-9791.2718097600009</v>
      </c>
      <c r="O35" s="329"/>
      <c r="P35" s="329">
        <v>73.247629130422865</v>
      </c>
    </row>
    <row r="36" spans="3:17" ht="15.75" customHeight="1" x14ac:dyDescent="0.2">
      <c r="C36" s="193" t="s">
        <v>377</v>
      </c>
      <c r="D36" s="3"/>
      <c r="E36" s="329">
        <v>40921.623728700244</v>
      </c>
      <c r="G36" s="329">
        <v>-27752.554665983385</v>
      </c>
      <c r="H36" s="326"/>
      <c r="I36" s="329">
        <v>13169.069062716859</v>
      </c>
      <c r="J36" s="324" t="s">
        <v>186</v>
      </c>
      <c r="K36" s="3"/>
      <c r="L36" s="329">
        <v>9590.5948068858324</v>
      </c>
      <c r="M36" s="329"/>
      <c r="N36" s="329">
        <v>-9523.6774055445348</v>
      </c>
      <c r="O36" s="329"/>
      <c r="P36" s="329">
        <v>66.917401341297591</v>
      </c>
    </row>
    <row r="37" spans="3:17" ht="15.75" customHeight="1" x14ac:dyDescent="0.2">
      <c r="C37" s="193" t="s">
        <v>378</v>
      </c>
      <c r="D37" s="3"/>
      <c r="E37" s="329">
        <v>42720.873803992101</v>
      </c>
      <c r="G37" s="329">
        <v>-29072.7162616198</v>
      </c>
      <c r="H37" s="326"/>
      <c r="I37" s="329">
        <v>13648.157542372301</v>
      </c>
      <c r="J37" s="324" t="s">
        <v>186</v>
      </c>
      <c r="K37" s="3"/>
      <c r="L37" s="329">
        <v>9134.589404763301</v>
      </c>
      <c r="M37" s="329"/>
      <c r="N37" s="329">
        <v>-9062.5389545092967</v>
      </c>
      <c r="O37" s="329"/>
      <c r="P37" s="329">
        <v>72.050450254004318</v>
      </c>
    </row>
    <row r="38" spans="3:17" ht="15.75" customHeight="1" x14ac:dyDescent="0.2">
      <c r="C38" s="193" t="s">
        <v>379</v>
      </c>
      <c r="D38" s="3"/>
      <c r="E38" s="329">
        <v>43164.866647868228</v>
      </c>
      <c r="G38" s="329">
        <v>-29236.817879342823</v>
      </c>
      <c r="H38" s="326"/>
      <c r="I38" s="329">
        <v>13928.048768525405</v>
      </c>
      <c r="J38" s="324" t="s">
        <v>186</v>
      </c>
      <c r="K38" s="3"/>
      <c r="L38" s="329">
        <v>9544.2327122855222</v>
      </c>
      <c r="M38" s="329"/>
      <c r="N38" s="329">
        <v>-9450.4563773280533</v>
      </c>
      <c r="O38" s="329"/>
      <c r="P38" s="329">
        <v>93.776334957468862</v>
      </c>
    </row>
    <row r="39" spans="3:17" ht="15.75" customHeight="1" x14ac:dyDescent="0.2">
      <c r="C39" s="193" t="s">
        <v>380</v>
      </c>
      <c r="D39" s="3"/>
      <c r="E39" s="329">
        <v>40412.843958588004</v>
      </c>
      <c r="G39" s="329">
        <v>-26740.344560497681</v>
      </c>
      <c r="H39" s="326"/>
      <c r="I39" s="329">
        <v>13672.499398090324</v>
      </c>
      <c r="J39" s="324" t="s">
        <v>186</v>
      </c>
      <c r="K39" s="3"/>
      <c r="L39" s="329">
        <v>9886.7950813281204</v>
      </c>
      <c r="M39" s="329"/>
      <c r="N39" s="329">
        <v>-9849.016822084548</v>
      </c>
      <c r="O39" s="329"/>
      <c r="P39" s="329">
        <v>37.778259243572393</v>
      </c>
      <c r="Q39" s="324" t="s">
        <v>136</v>
      </c>
    </row>
    <row r="40" spans="3:17" ht="15.75" customHeight="1" x14ac:dyDescent="0.2">
      <c r="C40" s="193" t="s">
        <v>381</v>
      </c>
      <c r="D40" s="3"/>
      <c r="E40" s="329">
        <v>40688.375929167167</v>
      </c>
      <c r="G40" s="329">
        <v>-27103.20432270737</v>
      </c>
      <c r="H40" s="326"/>
      <c r="I40" s="329">
        <v>13585.171606459797</v>
      </c>
      <c r="J40" s="324" t="s">
        <v>186</v>
      </c>
      <c r="K40" s="3"/>
      <c r="L40" s="329">
        <v>9802.7523387269248</v>
      </c>
      <c r="M40" s="329"/>
      <c r="N40" s="329">
        <v>-9743.7612952183827</v>
      </c>
      <c r="O40" s="329"/>
      <c r="P40" s="329">
        <v>58.991043508542134</v>
      </c>
      <c r="Q40" s="324" t="s">
        <v>137</v>
      </c>
    </row>
    <row r="41" spans="3:17" ht="15.75" customHeight="1" x14ac:dyDescent="0.2">
      <c r="C41" s="193" t="s">
        <v>382</v>
      </c>
      <c r="D41" s="3"/>
      <c r="E41" s="329">
        <v>39375.666833858202</v>
      </c>
      <c r="G41" s="329">
        <v>-25886.405917494361</v>
      </c>
      <c r="H41" s="326"/>
      <c r="I41" s="329">
        <v>13489.260916363841</v>
      </c>
      <c r="J41" s="324" t="s">
        <v>186</v>
      </c>
      <c r="K41" s="3"/>
      <c r="L41" s="329">
        <v>10366.443608599862</v>
      </c>
      <c r="M41" s="329"/>
      <c r="N41" s="329">
        <v>-10302.193636425518</v>
      </c>
      <c r="O41" s="329"/>
      <c r="P41" s="329">
        <v>64.249972174344293</v>
      </c>
    </row>
    <row r="42" spans="3:17" ht="15.75" customHeight="1" x14ac:dyDescent="0.2">
      <c r="C42" s="193" t="s">
        <v>383</v>
      </c>
      <c r="D42" s="3"/>
      <c r="E42" s="329">
        <v>37308.45579319384</v>
      </c>
      <c r="G42" s="329">
        <v>-23940.260148134079</v>
      </c>
      <c r="H42" s="326"/>
      <c r="I42" s="329">
        <v>13368.195645059761</v>
      </c>
      <c r="J42" s="324" t="s">
        <v>186</v>
      </c>
      <c r="K42" s="3"/>
      <c r="L42" s="329">
        <v>11476.681477962755</v>
      </c>
      <c r="M42" s="329"/>
      <c r="N42" s="329">
        <v>-11405.719494910998</v>
      </c>
      <c r="O42" s="329"/>
      <c r="P42" s="329">
        <v>70.961983051756761</v>
      </c>
    </row>
    <row r="43" spans="3:17" ht="15.75" customHeight="1" x14ac:dyDescent="0.2">
      <c r="C43" s="193" t="s">
        <v>384</v>
      </c>
      <c r="D43" s="3"/>
      <c r="E43" s="329">
        <v>38554.953770073393</v>
      </c>
      <c r="G43" s="329">
        <v>-24995.963184537213</v>
      </c>
      <c r="H43" s="326"/>
      <c r="I43" s="329">
        <v>13558.990585536179</v>
      </c>
      <c r="J43" s="324" t="s">
        <v>186</v>
      </c>
      <c r="K43" s="3"/>
      <c r="L43" s="329">
        <v>11157.332779889732</v>
      </c>
      <c r="M43" s="329"/>
      <c r="N43" s="329">
        <v>-11090.503222034198</v>
      </c>
      <c r="O43" s="329"/>
      <c r="P43" s="329">
        <v>66.829557855533494</v>
      </c>
    </row>
    <row r="44" spans="3:17" ht="15.75" customHeight="1" x14ac:dyDescent="0.2">
      <c r="C44" s="193" t="s">
        <v>385</v>
      </c>
      <c r="D44" s="3"/>
      <c r="E44" s="329">
        <v>38946.220775183647</v>
      </c>
      <c r="G44" s="329">
        <v>-25270.425529242268</v>
      </c>
      <c r="H44" s="326"/>
      <c r="I44" s="329">
        <v>13675.795245941379</v>
      </c>
      <c r="J44" s="324" t="s">
        <v>186</v>
      </c>
      <c r="K44" s="3"/>
      <c r="L44" s="329">
        <v>11821.393028916733</v>
      </c>
      <c r="M44" s="329"/>
      <c r="N44" s="329">
        <v>-11737.211750453993</v>
      </c>
      <c r="O44" s="329"/>
      <c r="P44" s="329">
        <v>84.181278462740011</v>
      </c>
    </row>
    <row r="45" spans="3:17" ht="15.75" customHeight="1" x14ac:dyDescent="0.2">
      <c r="C45" s="193" t="s">
        <v>386</v>
      </c>
      <c r="D45" s="3"/>
      <c r="E45" s="329">
        <v>40207.795844208027</v>
      </c>
      <c r="G45" s="329">
        <v>-26197.221246899255</v>
      </c>
      <c r="H45" s="326"/>
      <c r="I45" s="329">
        <v>14010.574597308772</v>
      </c>
      <c r="J45" s="324" t="s">
        <v>186</v>
      </c>
      <c r="K45" s="3"/>
      <c r="L45" s="329">
        <v>12562.680839453937</v>
      </c>
      <c r="M45" s="329"/>
      <c r="N45" s="329">
        <v>-12498.592382349001</v>
      </c>
      <c r="O45" s="329"/>
      <c r="P45" s="329">
        <v>64.088457104935515</v>
      </c>
    </row>
    <row r="46" spans="3:17" ht="15.75" customHeight="1" x14ac:dyDescent="0.2">
      <c r="C46" s="193" t="s">
        <v>166</v>
      </c>
      <c r="D46" s="3"/>
      <c r="E46" s="329">
        <v>40620.817265924554</v>
      </c>
      <c r="G46" s="329">
        <v>-26177.383660313873</v>
      </c>
      <c r="H46" s="326"/>
      <c r="I46" s="329">
        <v>14443.43360561068</v>
      </c>
      <c r="J46" s="324" t="s">
        <v>186</v>
      </c>
      <c r="K46" s="3"/>
      <c r="L46" s="329">
        <v>12564.734144264723</v>
      </c>
      <c r="M46" s="329"/>
      <c r="N46" s="329">
        <v>-12495.37203030534</v>
      </c>
      <c r="O46" s="329"/>
      <c r="P46" s="329">
        <v>69.36211395938335</v>
      </c>
    </row>
    <row r="47" spans="3:17" ht="15.75" customHeight="1" x14ac:dyDescent="0.2">
      <c r="C47" s="193" t="s">
        <v>387</v>
      </c>
      <c r="D47" s="3"/>
      <c r="E47" s="329">
        <v>43285.626966644355</v>
      </c>
      <c r="G47" s="329">
        <v>-28527.314183973198</v>
      </c>
      <c r="H47" s="326"/>
      <c r="I47" s="329">
        <v>14758.312782671157</v>
      </c>
      <c r="J47" s="324" t="s">
        <v>186</v>
      </c>
      <c r="K47" s="3"/>
      <c r="L47" s="329">
        <v>13224.80231104626</v>
      </c>
      <c r="M47" s="329"/>
      <c r="N47" s="329">
        <v>-13148.696495643575</v>
      </c>
      <c r="O47" s="329"/>
      <c r="P47" s="329">
        <v>76.105815402685039</v>
      </c>
    </row>
    <row r="48" spans="3:17" ht="15.75" customHeight="1" x14ac:dyDescent="0.2">
      <c r="C48" s="193" t="s">
        <v>388</v>
      </c>
      <c r="D48" s="3"/>
      <c r="E48" s="329">
        <v>42175.679816886812</v>
      </c>
      <c r="G48" s="329">
        <v>-27487.993930790471</v>
      </c>
      <c r="H48" s="326"/>
      <c r="I48" s="329">
        <v>14687.68588609634</v>
      </c>
      <c r="J48" s="324" t="s">
        <v>186</v>
      </c>
      <c r="K48" s="3"/>
      <c r="L48" s="329">
        <v>14257.577731765787</v>
      </c>
      <c r="M48" s="329"/>
      <c r="N48" s="329">
        <v>-14180.353974633226</v>
      </c>
      <c r="O48" s="329"/>
      <c r="P48" s="329">
        <v>77.223757132560422</v>
      </c>
    </row>
    <row r="49" spans="3:17" ht="15.75" customHeight="1" x14ac:dyDescent="0.2">
      <c r="C49" s="193" t="s">
        <v>389</v>
      </c>
      <c r="D49" s="3"/>
      <c r="E49" s="329">
        <v>42878.852624843101</v>
      </c>
      <c r="G49" s="329">
        <v>-28042.498124580216</v>
      </c>
      <c r="H49" s="326"/>
      <c r="I49" s="329">
        <v>14836.354500262885</v>
      </c>
      <c r="J49" s="324" t="s">
        <v>186</v>
      </c>
      <c r="K49" s="3"/>
      <c r="L49" s="329">
        <v>14094.418388531752</v>
      </c>
      <c r="M49" s="329"/>
      <c r="N49" s="329">
        <v>-14030.328506269239</v>
      </c>
      <c r="O49" s="329"/>
      <c r="P49" s="329">
        <v>64.089882262513129</v>
      </c>
    </row>
    <row r="50" spans="3:17" ht="15.75" customHeight="1" x14ac:dyDescent="0.2">
      <c r="C50" s="193" t="s">
        <v>390</v>
      </c>
      <c r="D50" s="3"/>
      <c r="E50" s="329">
        <v>42964.420320385776</v>
      </c>
      <c r="G50" s="329">
        <v>-27928.807914619902</v>
      </c>
      <c r="H50" s="326"/>
      <c r="I50" s="329">
        <v>15035.612405765874</v>
      </c>
      <c r="J50" s="324" t="s">
        <v>186</v>
      </c>
      <c r="K50" s="3"/>
      <c r="L50" s="329">
        <v>14425.4472204704</v>
      </c>
      <c r="M50" s="329"/>
      <c r="N50" s="329">
        <v>-14354.884671123922</v>
      </c>
      <c r="O50" s="329"/>
      <c r="P50" s="329">
        <v>70.562549346477681</v>
      </c>
    </row>
    <row r="51" spans="3:17" ht="15.75" customHeight="1" x14ac:dyDescent="0.2">
      <c r="C51" s="193" t="s">
        <v>391</v>
      </c>
      <c r="D51" s="3"/>
      <c r="E51" s="329">
        <v>43471.582789548447</v>
      </c>
      <c r="G51" s="329">
        <v>-28522.394231966366</v>
      </c>
      <c r="H51" s="326"/>
      <c r="I51" s="329">
        <v>14949.188557582082</v>
      </c>
      <c r="J51" s="324" t="s">
        <v>186</v>
      </c>
      <c r="K51" s="3"/>
      <c r="L51" s="329">
        <v>14615.020474821038</v>
      </c>
      <c r="M51" s="329"/>
      <c r="N51" s="329">
        <v>-14554.119431886415</v>
      </c>
      <c r="O51" s="329"/>
      <c r="P51" s="329">
        <v>60.901042934623547</v>
      </c>
    </row>
    <row r="52" spans="3:17" ht="15.75" customHeight="1" x14ac:dyDescent="0.2">
      <c r="C52" s="193" t="s">
        <v>392</v>
      </c>
      <c r="D52" s="3"/>
      <c r="E52" s="329">
        <v>44366.884859585283</v>
      </c>
      <c r="G52" s="329">
        <v>-29391.54631164996</v>
      </c>
      <c r="H52" s="326"/>
      <c r="I52" s="329">
        <v>14975.338547935324</v>
      </c>
      <c r="J52" s="324" t="s">
        <v>186</v>
      </c>
      <c r="K52" s="3"/>
      <c r="L52" s="329">
        <v>15096.603443594408</v>
      </c>
      <c r="M52" s="329"/>
      <c r="N52" s="329">
        <v>-15030.286172873602</v>
      </c>
      <c r="O52" s="329"/>
      <c r="P52" s="329">
        <v>66.317270720805027</v>
      </c>
    </row>
    <row r="53" spans="3:17" ht="15.75" customHeight="1" x14ac:dyDescent="0.2">
      <c r="C53" s="193" t="s">
        <v>393</v>
      </c>
      <c r="D53" s="3"/>
      <c r="E53" s="329">
        <v>42469.259981660951</v>
      </c>
      <c r="G53" s="329">
        <v>-26792.982500555852</v>
      </c>
      <c r="H53" s="326"/>
      <c r="I53" s="329">
        <v>15676.277481105099</v>
      </c>
      <c r="J53" s="324" t="s">
        <v>186</v>
      </c>
      <c r="K53" s="3"/>
      <c r="L53" s="329">
        <v>15869.930753305278</v>
      </c>
      <c r="M53" s="329"/>
      <c r="N53" s="329">
        <v>-15800.159629387577</v>
      </c>
      <c r="O53" s="329"/>
      <c r="P53" s="329">
        <v>69.771123917700606</v>
      </c>
    </row>
    <row r="54" spans="3:17" ht="15.75" customHeight="1" x14ac:dyDescent="0.2">
      <c r="C54" s="193" t="s">
        <v>394</v>
      </c>
      <c r="D54" s="3"/>
      <c r="E54" s="329">
        <v>40476.469819188475</v>
      </c>
      <c r="G54" s="329">
        <v>-24451.406901099333</v>
      </c>
      <c r="H54" s="326"/>
      <c r="I54" s="329">
        <v>16025.062918089141</v>
      </c>
      <c r="J54" s="324" t="s">
        <v>186</v>
      </c>
      <c r="K54" s="3"/>
      <c r="L54" s="329">
        <v>17316.98497627633</v>
      </c>
      <c r="M54" s="329"/>
      <c r="N54" s="329">
        <v>-17242.708616557262</v>
      </c>
      <c r="O54" s="329"/>
      <c r="P54" s="329">
        <v>74.276359719067841</v>
      </c>
    </row>
    <row r="55" spans="3:17" ht="15.75" customHeight="1" x14ac:dyDescent="0.2">
      <c r="C55" s="193" t="s">
        <v>395</v>
      </c>
      <c r="D55" s="3"/>
      <c r="E55" s="329">
        <v>41938.701909099073</v>
      </c>
      <c r="G55" s="329">
        <v>-25964.505921703505</v>
      </c>
      <c r="H55" s="326"/>
      <c r="I55" s="329">
        <v>15974.195987395567</v>
      </c>
      <c r="J55" s="324" t="s">
        <v>186</v>
      </c>
      <c r="K55" s="3"/>
      <c r="L55" s="329">
        <v>17249.949448058731</v>
      </c>
      <c r="M55" s="329"/>
      <c r="N55" s="329">
        <v>-17168.402217557446</v>
      </c>
      <c r="O55" s="329"/>
      <c r="P55" s="329">
        <v>81.547230501284503</v>
      </c>
    </row>
    <row r="56" spans="3:17" ht="15.75" customHeight="1" x14ac:dyDescent="0.2">
      <c r="C56" s="193" t="s">
        <v>396</v>
      </c>
      <c r="D56" s="3"/>
      <c r="E56" s="329">
        <v>42481.240138498688</v>
      </c>
      <c r="G56" s="329">
        <v>-26608.464591917505</v>
      </c>
      <c r="H56" s="326"/>
      <c r="I56" s="329">
        <v>15872.775546581182</v>
      </c>
      <c r="J56" s="324" t="s">
        <v>186</v>
      </c>
      <c r="K56" s="3"/>
      <c r="L56" s="329">
        <v>17213.344179851523</v>
      </c>
      <c r="M56" s="329"/>
      <c r="N56" s="329">
        <v>-17134.000302754688</v>
      </c>
      <c r="O56" s="329"/>
      <c r="P56" s="329">
        <v>79.343877096835058</v>
      </c>
    </row>
    <row r="57" spans="3:17" ht="15.75" customHeight="1" x14ac:dyDescent="0.2">
      <c r="C57" s="193" t="s">
        <v>397</v>
      </c>
      <c r="D57" s="3"/>
      <c r="E57" s="329">
        <v>41174.706975113935</v>
      </c>
      <c r="G57" s="329">
        <v>-25156.905162665764</v>
      </c>
      <c r="H57" s="326"/>
      <c r="I57" s="329">
        <v>16017.801812448171</v>
      </c>
      <c r="J57" s="324" t="s">
        <v>186</v>
      </c>
      <c r="K57" s="3"/>
      <c r="L57" s="329">
        <v>17365.897781783631</v>
      </c>
      <c r="M57" s="329"/>
      <c r="N57" s="329">
        <v>-17299.59897028868</v>
      </c>
      <c r="O57" s="329"/>
      <c r="P57" s="329">
        <v>66.298811494951224</v>
      </c>
    </row>
    <row r="58" spans="3:17" ht="15.75" customHeight="1" x14ac:dyDescent="0.2">
      <c r="C58" s="193" t="s">
        <v>184</v>
      </c>
      <c r="D58" s="3"/>
      <c r="E58" s="329">
        <v>42657.326561251626</v>
      </c>
      <c r="G58" s="329">
        <v>-25999.447228691319</v>
      </c>
      <c r="H58" s="326"/>
      <c r="I58" s="329">
        <v>16657.879332560307</v>
      </c>
      <c r="J58" s="324" t="s">
        <v>186</v>
      </c>
      <c r="K58" s="3"/>
      <c r="L58" s="329">
        <v>18293.472497764749</v>
      </c>
      <c r="M58" s="329"/>
      <c r="N58" s="329">
        <v>-18207.782203168921</v>
      </c>
      <c r="O58" s="329"/>
      <c r="P58" s="329">
        <v>85.690294595828163</v>
      </c>
    </row>
    <row r="59" spans="3:17" ht="15.75" customHeight="1" x14ac:dyDescent="0.2">
      <c r="C59" s="193" t="s">
        <v>334</v>
      </c>
      <c r="D59" s="3"/>
      <c r="E59" s="329">
        <v>42046.720499848096</v>
      </c>
      <c r="G59" s="329">
        <v>-25642.650945897418</v>
      </c>
      <c r="H59" s="326"/>
      <c r="I59" s="329">
        <v>16404.069553950678</v>
      </c>
      <c r="J59" s="324" t="s">
        <v>186</v>
      </c>
      <c r="K59" s="3"/>
      <c r="L59" s="329">
        <v>18898.493957712839</v>
      </c>
      <c r="M59" s="329"/>
      <c r="N59" s="329">
        <v>-18809.167417577541</v>
      </c>
      <c r="O59" s="329"/>
      <c r="P59" s="329">
        <v>89.326540135298274</v>
      </c>
    </row>
    <row r="60" spans="3:17" ht="15.75" customHeight="1" x14ac:dyDescent="0.2">
      <c r="C60" s="193" t="s">
        <v>335</v>
      </c>
      <c r="D60" s="3"/>
      <c r="E60" s="329">
        <v>41777.955040079643</v>
      </c>
      <c r="G60" s="329">
        <v>-25541.792357598333</v>
      </c>
      <c r="H60" s="326"/>
      <c r="I60" s="329">
        <v>16236.16268248131</v>
      </c>
      <c r="J60" s="324" t="s">
        <v>186</v>
      </c>
      <c r="K60" s="3"/>
      <c r="L60" s="329">
        <v>18539.677706494749</v>
      </c>
      <c r="M60" s="329"/>
      <c r="N60" s="329">
        <v>-18464.85048961762</v>
      </c>
      <c r="O60" s="329"/>
      <c r="P60" s="329">
        <v>74.827216877129104</v>
      </c>
    </row>
    <row r="61" spans="3:17" ht="15.75" customHeight="1" x14ac:dyDescent="0.2">
      <c r="C61" s="193" t="s">
        <v>336</v>
      </c>
      <c r="D61" s="3"/>
      <c r="E61" s="329">
        <v>42354.805097022152</v>
      </c>
      <c r="G61" s="329">
        <v>-25943.330128507423</v>
      </c>
      <c r="H61" s="326"/>
      <c r="I61" s="329">
        <v>16411.474968514729</v>
      </c>
      <c r="J61" s="324" t="s">
        <v>186</v>
      </c>
      <c r="K61" s="3"/>
      <c r="L61" s="329">
        <v>18168.720009321289</v>
      </c>
      <c r="M61" s="329"/>
      <c r="N61" s="329">
        <v>-18098.11905251709</v>
      </c>
      <c r="O61" s="329"/>
      <c r="P61" s="329">
        <v>70.600956804199086</v>
      </c>
    </row>
    <row r="62" spans="3:17" ht="15.75" customHeight="1" x14ac:dyDescent="0.2">
      <c r="C62" s="193" t="s">
        <v>398</v>
      </c>
      <c r="D62" s="3"/>
      <c r="E62" s="329">
        <v>45142.820863189263</v>
      </c>
      <c r="G62" s="329">
        <v>-28074.913092757281</v>
      </c>
      <c r="H62" s="326"/>
      <c r="I62" s="329">
        <v>17067.907770431982</v>
      </c>
      <c r="J62" s="324" t="s">
        <v>186</v>
      </c>
      <c r="K62" s="3"/>
      <c r="L62" s="329">
        <v>18251.331302112892</v>
      </c>
      <c r="M62" s="329"/>
      <c r="N62" s="329">
        <v>-18171.026708279347</v>
      </c>
      <c r="O62" s="329"/>
      <c r="P62" s="329">
        <v>80.304593833545368</v>
      </c>
    </row>
    <row r="63" spans="3:17" ht="15.75" customHeight="1" x14ac:dyDescent="0.2">
      <c r="C63" s="193" t="s">
        <v>337</v>
      </c>
      <c r="D63" s="3"/>
      <c r="E63" s="329">
        <v>44277.158744654975</v>
      </c>
      <c r="G63" s="329">
        <v>-27238.575968537887</v>
      </c>
      <c r="H63" s="326"/>
      <c r="I63" s="329">
        <v>17038.582776117088</v>
      </c>
      <c r="J63" s="324" t="s">
        <v>186</v>
      </c>
      <c r="K63" s="3"/>
      <c r="L63" s="329">
        <v>18639.181594001646</v>
      </c>
      <c r="M63" s="329"/>
      <c r="N63" s="329">
        <v>-18546.902761090452</v>
      </c>
      <c r="O63" s="329"/>
      <c r="P63" s="329">
        <v>92.278832911193604</v>
      </c>
    </row>
    <row r="64" spans="3:17" ht="15.75" customHeight="1" x14ac:dyDescent="0.2">
      <c r="C64" s="193" t="s">
        <v>338</v>
      </c>
      <c r="D64" s="3"/>
      <c r="E64" s="329">
        <v>45752.823066102894</v>
      </c>
      <c r="G64" s="329">
        <v>-28423.722536666151</v>
      </c>
      <c r="H64" s="326"/>
      <c r="I64" s="329">
        <v>17329.100529436742</v>
      </c>
      <c r="J64" s="324" t="s">
        <v>186</v>
      </c>
      <c r="K64" s="3"/>
      <c r="L64" s="329">
        <v>18869.764864280933</v>
      </c>
      <c r="M64" s="329"/>
      <c r="N64" s="329">
        <v>-18772.209811517325</v>
      </c>
      <c r="O64" s="329"/>
      <c r="P64" s="329">
        <v>97.555052763607819</v>
      </c>
      <c r="Q64" s="324" t="s">
        <v>183</v>
      </c>
    </row>
    <row r="65" spans="3:17" ht="15.75" customHeight="1" x14ac:dyDescent="0.2">
      <c r="C65" s="193" t="s">
        <v>339</v>
      </c>
      <c r="D65" s="3"/>
      <c r="E65" s="329">
        <v>46078.5928710628</v>
      </c>
      <c r="G65" s="329">
        <v>-28126.567728569964</v>
      </c>
      <c r="H65" s="326"/>
      <c r="I65" s="329">
        <v>17952.025142492836</v>
      </c>
      <c r="J65" s="324" t="s">
        <v>186</v>
      </c>
      <c r="K65" s="3"/>
      <c r="L65" s="329">
        <v>20602.811251475483</v>
      </c>
      <c r="M65" s="329"/>
      <c r="N65" s="329">
        <v>-20515.613340327916</v>
      </c>
      <c r="O65" s="329"/>
      <c r="P65" s="329">
        <v>87.197911147566629</v>
      </c>
      <c r="Q65" s="324"/>
    </row>
    <row r="66" spans="3:17" ht="15.75" customHeight="1" x14ac:dyDescent="0.2">
      <c r="C66" s="193" t="s">
        <v>185</v>
      </c>
      <c r="D66" s="3"/>
      <c r="E66" s="329">
        <v>45621.218926363807</v>
      </c>
      <c r="G66" s="329">
        <v>-27838.421954990765</v>
      </c>
      <c r="H66" s="326"/>
      <c r="I66" s="329">
        <v>17782.796971373042</v>
      </c>
      <c r="J66" s="324" t="s">
        <v>186</v>
      </c>
      <c r="K66" s="3"/>
      <c r="L66" s="329">
        <v>18717.267011957141</v>
      </c>
      <c r="M66" s="329"/>
      <c r="N66" s="329">
        <v>-18613.864844206153</v>
      </c>
      <c r="O66" s="329"/>
      <c r="P66" s="329">
        <v>103.40216775098816</v>
      </c>
      <c r="Q66" s="324"/>
    </row>
    <row r="67" spans="3:17" ht="15.75" customHeight="1" x14ac:dyDescent="0.2">
      <c r="C67" s="193" t="s">
        <v>187</v>
      </c>
      <c r="D67" s="3"/>
      <c r="E67" s="329">
        <v>44842.675015437133</v>
      </c>
      <c r="G67" s="329">
        <v>-27057.901730419548</v>
      </c>
      <c r="H67" s="326"/>
      <c r="I67" s="329">
        <v>17784.773285017585</v>
      </c>
      <c r="J67" s="324" t="s">
        <v>186</v>
      </c>
      <c r="K67" s="3"/>
      <c r="L67" s="329">
        <v>18563.05032493102</v>
      </c>
      <c r="M67" s="329"/>
      <c r="N67" s="329">
        <v>-18455.742457775206</v>
      </c>
      <c r="O67" s="329"/>
      <c r="P67" s="329">
        <v>107.30786715581417</v>
      </c>
      <c r="Q67" s="324"/>
    </row>
    <row r="68" spans="3:17" ht="15.75" customHeight="1" x14ac:dyDescent="0.2">
      <c r="C68" s="193" t="s">
        <v>188</v>
      </c>
      <c r="D68" s="3"/>
      <c r="E68" s="329">
        <v>45752.607145293878</v>
      </c>
      <c r="G68" s="329">
        <v>-27576.117913416041</v>
      </c>
      <c r="H68" s="326"/>
      <c r="I68" s="329">
        <v>18176.489231877837</v>
      </c>
      <c r="J68" s="324" t="s">
        <v>186</v>
      </c>
      <c r="K68" s="3"/>
      <c r="L68" s="329">
        <v>20329.019891116423</v>
      </c>
      <c r="M68" s="329"/>
      <c r="N68" s="329">
        <v>-20244.652287420173</v>
      </c>
      <c r="O68" s="329"/>
      <c r="P68" s="329">
        <v>84.367603696249716</v>
      </c>
      <c r="Q68" s="324" t="s">
        <v>189</v>
      </c>
    </row>
    <row r="69" spans="3:17" ht="15.75" customHeight="1" x14ac:dyDescent="0.2">
      <c r="C69" s="193" t="s">
        <v>190</v>
      </c>
      <c r="D69" s="3"/>
      <c r="E69" s="329">
        <v>44522.708349936198</v>
      </c>
      <c r="G69" s="329">
        <v>-27133.952155314302</v>
      </c>
      <c r="H69" s="326"/>
      <c r="I69" s="329">
        <v>17388.756194621896</v>
      </c>
      <c r="J69" s="324" t="s">
        <v>186</v>
      </c>
      <c r="K69" s="3"/>
      <c r="L69" s="329">
        <v>21364.870088517353</v>
      </c>
      <c r="M69" s="329"/>
      <c r="N69" s="329">
        <v>-21268.723821681742</v>
      </c>
      <c r="O69" s="329"/>
      <c r="P69" s="329">
        <v>96.146266835610732</v>
      </c>
      <c r="Q69" s="324" t="s">
        <v>189</v>
      </c>
    </row>
    <row r="70" spans="3:17" ht="15.75" customHeight="1" x14ac:dyDescent="0.2">
      <c r="C70" s="193" t="s">
        <v>191</v>
      </c>
      <c r="D70" s="3"/>
      <c r="E70" s="329">
        <v>44502.237486101345</v>
      </c>
      <c r="G70" s="329">
        <v>-26953.148350815223</v>
      </c>
      <c r="H70" s="326"/>
      <c r="I70" s="329">
        <v>17549.089135286122</v>
      </c>
      <c r="J70" s="324" t="s">
        <v>186</v>
      </c>
      <c r="K70" s="3"/>
      <c r="L70" s="329">
        <v>20556.146529504706</v>
      </c>
      <c r="M70" s="329"/>
      <c r="N70" s="329">
        <v>-20475.167426717449</v>
      </c>
      <c r="O70" s="329"/>
      <c r="P70" s="329">
        <v>80.979102787256124</v>
      </c>
      <c r="Q70" s="324" t="s">
        <v>189</v>
      </c>
    </row>
    <row r="71" spans="3:17" ht="15.75" customHeight="1" x14ac:dyDescent="0.2">
      <c r="C71" s="193" t="s">
        <v>192</v>
      </c>
      <c r="D71" s="3"/>
      <c r="E71" s="329">
        <v>44889.344323360579</v>
      </c>
      <c r="G71" s="329">
        <v>-27307.693921150163</v>
      </c>
      <c r="H71" s="326"/>
      <c r="I71" s="329">
        <v>17581.650402210416</v>
      </c>
      <c r="J71" s="324" t="s">
        <v>186</v>
      </c>
      <c r="K71" s="3"/>
      <c r="L71" s="329">
        <v>22128.928201953317</v>
      </c>
      <c r="M71" s="329"/>
      <c r="N71" s="329">
        <v>-22040.782212806498</v>
      </c>
      <c r="O71" s="329"/>
      <c r="P71" s="329">
        <v>88.145989146818465</v>
      </c>
      <c r="Q71" s="324" t="s">
        <v>189</v>
      </c>
    </row>
    <row r="72" spans="3:17" ht="15.75" customHeight="1" x14ac:dyDescent="0.2">
      <c r="C72" s="193" t="s">
        <v>193</v>
      </c>
      <c r="D72" s="3"/>
      <c r="E72" s="329">
        <v>43492.499240472862</v>
      </c>
      <c r="G72" s="329">
        <v>-25990.685087073733</v>
      </c>
      <c r="H72" s="326"/>
      <c r="I72" s="329">
        <v>17501.814153399129</v>
      </c>
      <c r="J72" s="324" t="s">
        <v>186</v>
      </c>
      <c r="K72" s="3"/>
      <c r="L72" s="329">
        <v>23004.484087740595</v>
      </c>
      <c r="M72" s="329"/>
      <c r="N72" s="329">
        <v>-22917.860434128081</v>
      </c>
      <c r="O72" s="329"/>
      <c r="P72" s="329">
        <v>86.623653612514318</v>
      </c>
      <c r="Q72" s="324" t="s">
        <v>189</v>
      </c>
    </row>
    <row r="73" spans="3:17" ht="15.75" customHeight="1" x14ac:dyDescent="0.2">
      <c r="C73" s="193" t="s">
        <v>194</v>
      </c>
      <c r="D73" s="3"/>
      <c r="E73" s="329">
        <v>44468.31527255394</v>
      </c>
      <c r="G73" s="329">
        <v>-26585.596171247202</v>
      </c>
      <c r="H73" s="326"/>
      <c r="I73" s="329">
        <v>17882.719101306739</v>
      </c>
      <c r="K73" s="3"/>
      <c r="L73" s="329">
        <v>23980.253741778561</v>
      </c>
      <c r="M73" s="329"/>
      <c r="N73" s="329">
        <v>-23895.167206001428</v>
      </c>
      <c r="O73" s="329"/>
      <c r="P73" s="329">
        <v>85.086535777132667</v>
      </c>
      <c r="Q73" s="324" t="s">
        <v>189</v>
      </c>
    </row>
    <row r="74" spans="3:17" ht="15.75" customHeight="1" x14ac:dyDescent="0.2">
      <c r="C74" s="193" t="s">
        <v>195</v>
      </c>
      <c r="D74" s="3"/>
      <c r="E74" s="329">
        <v>45293.094409595731</v>
      </c>
      <c r="G74" s="329">
        <v>-27274.412340925392</v>
      </c>
      <c r="H74" s="326"/>
      <c r="I74" s="329">
        <v>18018.68206867034</v>
      </c>
      <c r="K74" s="3"/>
      <c r="L74" s="329">
        <v>24742.841650586586</v>
      </c>
      <c r="M74" s="329"/>
      <c r="N74" s="329">
        <v>-24650.571892640892</v>
      </c>
      <c r="O74" s="329"/>
      <c r="P74" s="329">
        <v>92.269757945694437</v>
      </c>
      <c r="Q74" s="324" t="s">
        <v>189</v>
      </c>
    </row>
    <row r="75" spans="3:17" ht="15.75" customHeight="1" x14ac:dyDescent="0.2">
      <c r="C75" s="193" t="s">
        <v>196</v>
      </c>
      <c r="D75" s="3"/>
      <c r="E75" s="329">
        <v>46348.024541081402</v>
      </c>
      <c r="G75" s="329">
        <v>-27884.339714153761</v>
      </c>
      <c r="H75" s="326"/>
      <c r="I75" s="329">
        <v>18463.684826927642</v>
      </c>
      <c r="K75" s="3"/>
      <c r="L75" s="329">
        <v>23378.610824966636</v>
      </c>
      <c r="M75" s="329"/>
      <c r="N75" s="329">
        <v>-23283.379757301413</v>
      </c>
      <c r="O75" s="329"/>
      <c r="P75" s="329">
        <v>95.231067665223236</v>
      </c>
      <c r="Q75" s="324" t="s">
        <v>189</v>
      </c>
    </row>
    <row r="76" spans="3:17" ht="15.75" customHeight="1" x14ac:dyDescent="0.2">
      <c r="C76" s="193" t="s">
        <v>197</v>
      </c>
      <c r="D76" s="3"/>
      <c r="E76" s="329">
        <v>48760.607280338772</v>
      </c>
      <c r="G76" s="329">
        <v>-29680.643465630514</v>
      </c>
      <c r="H76" s="326"/>
      <c r="I76" s="329">
        <v>19079.963814708259</v>
      </c>
      <c r="K76" s="3"/>
      <c r="L76" s="329">
        <v>25380.521955849774</v>
      </c>
      <c r="M76" s="329"/>
      <c r="N76" s="329">
        <v>-25280.337672760259</v>
      </c>
      <c r="O76" s="329"/>
      <c r="P76" s="329">
        <v>100.18428308951479</v>
      </c>
      <c r="Q76" s="324" t="s">
        <v>189</v>
      </c>
    </row>
    <row r="77" spans="3:17" ht="15.75" customHeight="1" x14ac:dyDescent="0.2">
      <c r="C77" s="193" t="s">
        <v>198</v>
      </c>
      <c r="D77" s="3"/>
      <c r="E77" s="329">
        <v>49388.622845592741</v>
      </c>
      <c r="G77" s="329">
        <v>-30280.76413826807</v>
      </c>
      <c r="H77" s="326"/>
      <c r="I77" s="329">
        <v>19107.858707324671</v>
      </c>
      <c r="K77" s="3"/>
      <c r="L77" s="329">
        <v>26275.948265617208</v>
      </c>
      <c r="M77" s="329"/>
      <c r="N77" s="329">
        <v>-26168.995243098165</v>
      </c>
      <c r="O77" s="329"/>
      <c r="P77" s="329">
        <v>106.95302251904286</v>
      </c>
      <c r="Q77" s="324" t="s">
        <v>189</v>
      </c>
    </row>
    <row r="78" spans="3:17" ht="15.75" customHeight="1" x14ac:dyDescent="0.2">
      <c r="C78" s="193" t="s">
        <v>199</v>
      </c>
      <c r="D78" s="3"/>
      <c r="E78" s="329">
        <v>48076.898499740084</v>
      </c>
      <c r="G78" s="329">
        <v>-29392.329376101174</v>
      </c>
      <c r="H78" s="326"/>
      <c r="I78" s="329">
        <v>18684.56912363891</v>
      </c>
      <c r="K78" s="3"/>
      <c r="L78" s="329">
        <v>26988.265881013911</v>
      </c>
      <c r="M78" s="329"/>
      <c r="N78" s="329">
        <v>-26879.975216196759</v>
      </c>
      <c r="O78" s="329"/>
      <c r="P78" s="329">
        <v>108.29066481715199</v>
      </c>
      <c r="Q78" s="324" t="s">
        <v>189</v>
      </c>
    </row>
    <row r="79" spans="3:17" ht="15.75" customHeight="1" x14ac:dyDescent="0.2">
      <c r="C79" s="193" t="s">
        <v>200</v>
      </c>
      <c r="D79" s="3"/>
      <c r="E79" s="329">
        <v>49284.133500299984</v>
      </c>
      <c r="G79" s="329">
        <v>-30401.494622202987</v>
      </c>
      <c r="H79" s="326"/>
      <c r="I79" s="329">
        <v>18882.638878096997</v>
      </c>
      <c r="K79" s="3"/>
      <c r="L79" s="329">
        <v>28175.567693634177</v>
      </c>
      <c r="M79" s="329"/>
      <c r="N79" s="329">
        <v>-28063.804325439294</v>
      </c>
      <c r="O79" s="329"/>
      <c r="P79" s="329">
        <v>111.76336819488279</v>
      </c>
      <c r="Q79" s="324"/>
    </row>
    <row r="80" spans="3:17" ht="15.75" customHeight="1" x14ac:dyDescent="0.2">
      <c r="C80" s="193" t="s">
        <v>201</v>
      </c>
      <c r="D80" s="3"/>
      <c r="E80" s="329">
        <v>47991.069478508136</v>
      </c>
      <c r="G80" s="329">
        <v>-29381.658934890467</v>
      </c>
      <c r="H80" s="326"/>
      <c r="I80" s="329">
        <v>18609.410543617669</v>
      </c>
      <c r="K80" s="3"/>
      <c r="L80" s="329">
        <v>29654.023366994184</v>
      </c>
      <c r="M80" s="329"/>
      <c r="N80" s="329">
        <v>-29543.716268928045</v>
      </c>
      <c r="O80" s="329"/>
      <c r="P80" s="329">
        <v>110.30709806613959</v>
      </c>
      <c r="Q80" s="324"/>
    </row>
    <row r="81" spans="3:75" ht="15.75" customHeight="1" x14ac:dyDescent="0.2">
      <c r="C81" s="193" t="s">
        <v>202</v>
      </c>
      <c r="D81" s="3"/>
      <c r="E81" s="329">
        <v>48866.350528249772</v>
      </c>
      <c r="G81" s="329">
        <v>-30025.586144746718</v>
      </c>
      <c r="H81" s="326"/>
      <c r="I81" s="329">
        <v>18840.764383503054</v>
      </c>
      <c r="J81" s="332"/>
      <c r="K81" s="3"/>
      <c r="L81" s="329">
        <v>31053.339390949139</v>
      </c>
      <c r="M81" s="329"/>
      <c r="N81" s="329">
        <v>-30940.992175123254</v>
      </c>
      <c r="O81" s="329"/>
      <c r="P81" s="329">
        <v>112.34721582588463</v>
      </c>
      <c r="Q81" s="332"/>
      <c r="T81" s="333"/>
      <c r="U81" s="333"/>
      <c r="V81" s="334"/>
      <c r="W81" s="333"/>
      <c r="X81" s="334"/>
      <c r="Y81" s="334"/>
      <c r="Z81" s="333"/>
      <c r="AA81" s="333"/>
      <c r="AB81" s="334"/>
      <c r="AC81" s="333"/>
      <c r="AD81" s="334"/>
    </row>
    <row r="82" spans="3:75" ht="15.75" customHeight="1" x14ac:dyDescent="0.2">
      <c r="C82" s="193" t="s">
        <v>203</v>
      </c>
      <c r="D82" s="3"/>
      <c r="E82" s="329">
        <v>47717.519510030514</v>
      </c>
      <c r="G82" s="329">
        <v>-29358.229098141608</v>
      </c>
      <c r="H82" s="326"/>
      <c r="I82" s="329">
        <v>18359.290411888906</v>
      </c>
      <c r="K82" s="3"/>
      <c r="L82" s="329">
        <v>31875.031198902314</v>
      </c>
      <c r="M82" s="329"/>
      <c r="N82" s="329">
        <v>-31764.408655808795</v>
      </c>
      <c r="O82" s="329"/>
      <c r="P82" s="329">
        <v>110.6225430935192</v>
      </c>
      <c r="Q82" s="324"/>
    </row>
    <row r="83" spans="3:75" ht="15.75" customHeight="1" x14ac:dyDescent="0.2">
      <c r="C83" s="193" t="s">
        <v>204</v>
      </c>
      <c r="D83" s="3"/>
      <c r="E83" s="329">
        <v>47634.454981639938</v>
      </c>
      <c r="G83" s="329">
        <v>-29010.457256978432</v>
      </c>
      <c r="H83" s="326"/>
      <c r="I83" s="329">
        <v>18623.997724661505</v>
      </c>
      <c r="K83" s="3"/>
      <c r="L83" s="329">
        <v>31829.124128971165</v>
      </c>
      <c r="M83" s="329"/>
      <c r="N83" s="329">
        <v>-31717.064591803406</v>
      </c>
      <c r="O83" s="329"/>
      <c r="P83" s="329">
        <v>112.05953716775912</v>
      </c>
      <c r="Q83" s="324"/>
    </row>
    <row r="84" spans="3:75" ht="15.75" customHeight="1" x14ac:dyDescent="0.2">
      <c r="C84" s="193" t="s">
        <v>205</v>
      </c>
      <c r="D84" s="3"/>
      <c r="E84" s="329">
        <v>45293.578075203535</v>
      </c>
      <c r="G84" s="329">
        <v>-26986.691584573473</v>
      </c>
      <c r="H84" s="326"/>
      <c r="I84" s="329">
        <v>18306.886490630062</v>
      </c>
      <c r="K84" s="3"/>
      <c r="L84" s="329">
        <v>30384.890470912822</v>
      </c>
      <c r="M84" s="329"/>
      <c r="N84" s="329">
        <v>-30272.214977421045</v>
      </c>
      <c r="O84" s="329"/>
      <c r="P84" s="329">
        <v>112.67549349177716</v>
      </c>
      <c r="Q84" s="324"/>
    </row>
    <row r="85" spans="3:75" ht="15.75" customHeight="1" x14ac:dyDescent="0.2">
      <c r="C85" s="193" t="s">
        <v>206</v>
      </c>
      <c r="D85" s="3"/>
      <c r="E85" s="329">
        <v>45301.636631916721</v>
      </c>
      <c r="G85" s="329">
        <v>-26783.257696827466</v>
      </c>
      <c r="H85" s="326"/>
      <c r="I85" s="329">
        <v>18518.378935089255</v>
      </c>
      <c r="J85" s="332"/>
      <c r="K85" s="3"/>
      <c r="L85" s="329">
        <v>30277.295034344424</v>
      </c>
      <c r="M85" s="329"/>
      <c r="N85" s="329">
        <v>-30159.419354391837</v>
      </c>
      <c r="O85" s="329"/>
      <c r="P85" s="329">
        <v>117.87567995258723</v>
      </c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</row>
    <row r="86" spans="3:75" ht="15.75" customHeight="1" x14ac:dyDescent="0.2">
      <c r="C86" s="193" t="s">
        <v>207</v>
      </c>
      <c r="D86" s="3"/>
      <c r="E86" s="329">
        <v>46779.704509288735</v>
      </c>
      <c r="G86" s="329">
        <v>-28064.655792583093</v>
      </c>
      <c r="H86" s="326"/>
      <c r="I86" s="329">
        <v>18715.048716705642</v>
      </c>
      <c r="K86" s="3"/>
      <c r="L86" s="329">
        <v>31485.602237740968</v>
      </c>
      <c r="M86" s="329"/>
      <c r="N86" s="329">
        <v>-31431.437511845492</v>
      </c>
      <c r="O86" s="329"/>
      <c r="P86" s="329">
        <v>54.164725895476295</v>
      </c>
      <c r="Q86" s="324"/>
    </row>
    <row r="87" spans="3:75" ht="15.75" customHeight="1" x14ac:dyDescent="0.2">
      <c r="C87" s="193" t="s">
        <v>208</v>
      </c>
      <c r="D87" s="3"/>
      <c r="E87" s="329">
        <v>46075.079616855932</v>
      </c>
      <c r="G87" s="329">
        <v>-27547.406204392602</v>
      </c>
      <c r="H87" s="326"/>
      <c r="I87" s="329">
        <v>18527.673412463329</v>
      </c>
      <c r="K87" s="3"/>
      <c r="L87" s="329">
        <v>31953.254469952644</v>
      </c>
      <c r="M87" s="329"/>
      <c r="N87" s="329">
        <v>-31897.729450578936</v>
      </c>
      <c r="O87" s="329"/>
      <c r="P87" s="329">
        <v>55.525019373708346</v>
      </c>
      <c r="Q87" s="324"/>
    </row>
    <row r="88" spans="3:75" ht="15.75" customHeight="1" x14ac:dyDescent="0.2">
      <c r="C88" s="193" t="s">
        <v>209</v>
      </c>
      <c r="D88" s="3"/>
      <c r="E88" s="329">
        <v>46515.307451142064</v>
      </c>
      <c r="G88" s="329">
        <v>-27886.826430510424</v>
      </c>
      <c r="H88" s="326"/>
      <c r="I88" s="329">
        <v>18628.48102063164</v>
      </c>
      <c r="K88" s="3"/>
      <c r="L88" s="329">
        <v>29795.189114715064</v>
      </c>
      <c r="M88" s="329"/>
      <c r="N88" s="329">
        <v>-29736.632249154132</v>
      </c>
      <c r="O88" s="329"/>
      <c r="P88" s="329">
        <v>58.556865560931328</v>
      </c>
      <c r="Q88" s="324"/>
    </row>
    <row r="89" spans="3:75" ht="15.75" customHeight="1" x14ac:dyDescent="0.2">
      <c r="C89" s="193" t="s">
        <v>210</v>
      </c>
      <c r="D89" s="3"/>
      <c r="E89" s="329">
        <v>46245.994866959401</v>
      </c>
      <c r="G89" s="329">
        <v>-27366.646912674598</v>
      </c>
      <c r="H89" s="326"/>
      <c r="I89" s="329">
        <v>18879.347954284804</v>
      </c>
      <c r="K89" s="3"/>
      <c r="L89" s="329">
        <v>30573.34532824318</v>
      </c>
      <c r="M89" s="329"/>
      <c r="N89" s="329">
        <v>-30509.159800724126</v>
      </c>
      <c r="O89" s="329"/>
      <c r="P89" s="329">
        <v>64.185527519053721</v>
      </c>
      <c r="Q89" s="324"/>
    </row>
    <row r="90" spans="3:75" ht="15.75" customHeight="1" x14ac:dyDescent="0.2">
      <c r="C90" s="193" t="s">
        <v>272</v>
      </c>
      <c r="D90" s="3"/>
      <c r="E90" s="329">
        <v>48233.432253856692</v>
      </c>
      <c r="G90" s="329">
        <v>-28629.517584778023</v>
      </c>
      <c r="H90" s="326"/>
      <c r="I90" s="329">
        <v>19603.914669078669</v>
      </c>
      <c r="K90" s="3"/>
      <c r="L90" s="329">
        <v>30529.059492200886</v>
      </c>
      <c r="M90" s="329"/>
      <c r="N90" s="329">
        <v>-30462.783135031375</v>
      </c>
      <c r="O90" s="329"/>
      <c r="P90" s="329">
        <v>66.276357169510447</v>
      </c>
      <c r="Q90" s="324"/>
    </row>
    <row r="91" spans="3:75" ht="15.75" customHeight="1" x14ac:dyDescent="0.2">
      <c r="C91" s="193" t="s">
        <v>273</v>
      </c>
      <c r="D91" s="3"/>
      <c r="E91" s="329">
        <v>46783.470883106806</v>
      </c>
      <c r="G91" s="329">
        <v>-27385.802944035058</v>
      </c>
      <c r="H91" s="326"/>
      <c r="I91" s="329">
        <v>19397.667939071747</v>
      </c>
      <c r="K91" s="3"/>
      <c r="L91" s="329">
        <v>29475.675517801988</v>
      </c>
      <c r="M91" s="329"/>
      <c r="N91" s="329">
        <v>-29424.479921122333</v>
      </c>
      <c r="O91" s="329"/>
      <c r="P91" s="329">
        <v>51.195596679655864</v>
      </c>
      <c r="Q91" s="324"/>
    </row>
    <row r="92" spans="3:75" ht="15.75" customHeight="1" x14ac:dyDescent="0.2">
      <c r="C92" s="193" t="s">
        <v>274</v>
      </c>
      <c r="D92" s="3"/>
      <c r="E92" s="329">
        <v>47759.395148189513</v>
      </c>
      <c r="G92" s="329">
        <v>-28123.016761167193</v>
      </c>
      <c r="H92" s="326"/>
      <c r="I92" s="329">
        <v>19636.37838702232</v>
      </c>
      <c r="K92" s="3"/>
      <c r="L92" s="329">
        <v>30302.164949517617</v>
      </c>
      <c r="M92" s="329"/>
      <c r="N92" s="329">
        <v>-30245.323280344281</v>
      </c>
      <c r="O92" s="329"/>
      <c r="P92" s="329">
        <v>56.841669173336413</v>
      </c>
      <c r="Q92" s="324"/>
    </row>
    <row r="93" spans="3:75" ht="15.75" customHeight="1" x14ac:dyDescent="0.2">
      <c r="C93" s="193" t="s">
        <v>275</v>
      </c>
      <c r="D93" s="3"/>
      <c r="E93" s="329">
        <v>49268.337553178942</v>
      </c>
      <c r="G93" s="329">
        <v>-28695.993238889288</v>
      </c>
      <c r="H93" s="326"/>
      <c r="I93" s="329">
        <v>20572.344314289654</v>
      </c>
      <c r="K93" s="3"/>
      <c r="L93" s="329">
        <v>31605.954739979996</v>
      </c>
      <c r="M93" s="329"/>
      <c r="N93" s="329">
        <v>-31553.123300472835</v>
      </c>
      <c r="O93" s="329"/>
      <c r="P93" s="329">
        <v>52.831439507161122</v>
      </c>
      <c r="Q93" s="324"/>
    </row>
    <row r="94" spans="3:75" ht="15.75" customHeight="1" x14ac:dyDescent="0.2">
      <c r="C94" s="193" t="s">
        <v>276</v>
      </c>
      <c r="D94" s="3"/>
      <c r="E94" s="329">
        <v>51643.703708512658</v>
      </c>
      <c r="G94" s="329">
        <v>-30800.083043653482</v>
      </c>
      <c r="H94" s="326"/>
      <c r="I94" s="329">
        <v>20843.620664859176</v>
      </c>
      <c r="K94" s="3"/>
      <c r="L94" s="329">
        <v>32698.430796562854</v>
      </c>
      <c r="M94" s="329"/>
      <c r="N94" s="329">
        <v>-32646.013342412061</v>
      </c>
      <c r="O94" s="329"/>
      <c r="P94" s="329">
        <v>52.417454150792764</v>
      </c>
      <c r="Q94" s="324"/>
    </row>
    <row r="95" spans="3:75" ht="15.75" customHeight="1" x14ac:dyDescent="0.2">
      <c r="C95" s="193" t="s">
        <v>277</v>
      </c>
      <c r="D95" s="3"/>
      <c r="E95" s="329">
        <v>47481.305940278406</v>
      </c>
      <c r="G95" s="329">
        <v>-27116.237176077782</v>
      </c>
      <c r="H95" s="326"/>
      <c r="I95" s="329">
        <v>20365.068764200623</v>
      </c>
      <c r="K95" s="3"/>
      <c r="L95" s="329">
        <v>30086.246390494314</v>
      </c>
      <c r="M95" s="329"/>
      <c r="N95" s="329">
        <v>-30027.887963894649</v>
      </c>
      <c r="O95" s="329"/>
      <c r="P95" s="329">
        <v>58.358426599665108</v>
      </c>
      <c r="Q95" s="324"/>
    </row>
    <row r="96" spans="3:75" ht="15.75" customHeight="1" x14ac:dyDescent="0.2">
      <c r="C96" s="193" t="s">
        <v>278</v>
      </c>
      <c r="D96" s="3"/>
      <c r="E96" s="329">
        <v>48469.823889151012</v>
      </c>
      <c r="G96" s="329">
        <v>-27825.926507289289</v>
      </c>
      <c r="H96" s="326"/>
      <c r="I96" s="329">
        <v>20643.897381861723</v>
      </c>
      <c r="K96" s="3"/>
      <c r="L96" s="329">
        <v>28740.617189542489</v>
      </c>
      <c r="M96" s="329"/>
      <c r="N96" s="329">
        <v>-28685.505538335274</v>
      </c>
      <c r="O96" s="329"/>
      <c r="P96" s="329">
        <v>55.111651207214891</v>
      </c>
      <c r="Q96" s="324"/>
    </row>
    <row r="97" spans="3:30" ht="15.75" customHeight="1" x14ac:dyDescent="0.2">
      <c r="C97" s="193" t="s">
        <v>279</v>
      </c>
      <c r="D97" s="3"/>
      <c r="E97" s="329">
        <v>49483.214350879345</v>
      </c>
      <c r="G97" s="329">
        <v>-28904.863373838551</v>
      </c>
      <c r="H97" s="326"/>
      <c r="I97" s="329">
        <v>20578.350977040795</v>
      </c>
      <c r="K97" s="3"/>
      <c r="L97" s="329">
        <v>28837.242347149469</v>
      </c>
      <c r="M97" s="329"/>
      <c r="N97" s="329">
        <v>-28778.720346281556</v>
      </c>
      <c r="O97" s="329"/>
      <c r="P97" s="329">
        <v>58.522000867913448</v>
      </c>
      <c r="Q97" s="324"/>
    </row>
    <row r="98" spans="3:30" ht="15.75" customHeight="1" x14ac:dyDescent="0.2">
      <c r="C98" s="193" t="s">
        <v>280</v>
      </c>
      <c r="D98" s="3"/>
      <c r="E98" s="329">
        <v>49750.799000690742</v>
      </c>
      <c r="G98" s="329">
        <v>-29428.08020158076</v>
      </c>
      <c r="H98" s="326"/>
      <c r="I98" s="329">
        <v>20322.718799109982</v>
      </c>
      <c r="K98" s="3"/>
      <c r="L98" s="329">
        <v>30288.286215528609</v>
      </c>
      <c r="M98" s="329"/>
      <c r="N98" s="329">
        <v>-30231.300874008721</v>
      </c>
      <c r="O98" s="329"/>
      <c r="P98" s="329">
        <v>56.985341519888607</v>
      </c>
      <c r="Q98" s="324"/>
    </row>
    <row r="99" spans="3:30" ht="15.75" customHeight="1" x14ac:dyDescent="0.2">
      <c r="C99" s="193" t="s">
        <v>281</v>
      </c>
      <c r="D99" s="3"/>
      <c r="E99" s="329">
        <v>50811.738577180389</v>
      </c>
      <c r="G99" s="329">
        <v>-30346.883741360369</v>
      </c>
      <c r="H99" s="326"/>
      <c r="I99" s="329">
        <v>20464.854835820021</v>
      </c>
      <c r="K99" s="3"/>
      <c r="L99" s="329">
        <v>29789.101770554851</v>
      </c>
      <c r="M99" s="329"/>
      <c r="N99" s="329">
        <v>-29732.071164823839</v>
      </c>
      <c r="O99" s="329"/>
      <c r="P99" s="329">
        <v>57.030605731011747</v>
      </c>
      <c r="Q99" s="324"/>
    </row>
    <row r="100" spans="3:30" ht="15.75" customHeight="1" x14ac:dyDescent="0.2">
      <c r="C100" s="193" t="s">
        <v>282</v>
      </c>
      <c r="D100" s="3"/>
      <c r="E100" s="329">
        <v>52180.327510734533</v>
      </c>
      <c r="G100" s="329">
        <v>-30966.089236292482</v>
      </c>
      <c r="H100" s="326"/>
      <c r="I100" s="329">
        <v>21214.23827444205</v>
      </c>
      <c r="K100" s="3"/>
      <c r="L100" s="329">
        <v>31068.0585309874</v>
      </c>
      <c r="M100" s="329"/>
      <c r="N100" s="329">
        <v>-31010.364496355331</v>
      </c>
      <c r="O100" s="329"/>
      <c r="P100" s="329">
        <v>57.694034632069815</v>
      </c>
      <c r="Q100" s="324"/>
    </row>
    <row r="101" spans="3:30" ht="15.75" customHeight="1" x14ac:dyDescent="0.2">
      <c r="C101" s="193" t="s">
        <v>283</v>
      </c>
      <c r="D101" s="3"/>
      <c r="E101" s="329">
        <v>51783.650801998316</v>
      </c>
      <c r="G101" s="329">
        <v>-30765.290298162006</v>
      </c>
      <c r="H101" s="326"/>
      <c r="I101" s="329">
        <v>21018.360503836309</v>
      </c>
      <c r="K101" s="3"/>
      <c r="L101" s="329">
        <v>32205.347213990965</v>
      </c>
      <c r="M101" s="329"/>
      <c r="N101" s="329">
        <v>-32149.384053686674</v>
      </c>
      <c r="O101" s="329"/>
      <c r="P101" s="329">
        <v>55.963160304290795</v>
      </c>
      <c r="Q101" s="324"/>
    </row>
    <row r="102" spans="3:30" ht="15.75" customHeight="1" x14ac:dyDescent="0.2">
      <c r="C102" s="193" t="s">
        <v>296</v>
      </c>
      <c r="D102" s="3"/>
      <c r="E102" s="329">
        <v>51754.62259026328</v>
      </c>
      <c r="G102" s="329">
        <v>-30804.175359062501</v>
      </c>
      <c r="H102" s="326"/>
      <c r="I102" s="329">
        <v>20950.447231200778</v>
      </c>
      <c r="K102" s="3"/>
      <c r="L102" s="329">
        <v>28581.621445400215</v>
      </c>
      <c r="M102" s="329"/>
      <c r="N102" s="329">
        <v>-28522.359286167495</v>
      </c>
      <c r="O102" s="329"/>
      <c r="P102" s="329">
        <v>59.262159232719569</v>
      </c>
      <c r="Q102" s="324"/>
    </row>
    <row r="103" spans="3:30" ht="15.75" customHeight="1" x14ac:dyDescent="0.2">
      <c r="C103" s="193" t="s">
        <v>297</v>
      </c>
      <c r="D103" s="3"/>
      <c r="E103" s="329">
        <v>51983.514685494643</v>
      </c>
      <c r="G103" s="329">
        <v>-30629.708386377701</v>
      </c>
      <c r="H103" s="326"/>
      <c r="I103" s="329">
        <v>21353.806299116943</v>
      </c>
      <c r="J103" s="332"/>
      <c r="K103" s="3"/>
      <c r="L103" s="329">
        <v>28202.07549390096</v>
      </c>
      <c r="M103" s="329"/>
      <c r="N103" s="329">
        <v>-28143.432860880697</v>
      </c>
      <c r="O103" s="329"/>
      <c r="P103" s="329">
        <v>58.64263302026302</v>
      </c>
      <c r="Q103" s="44"/>
      <c r="T103" s="333"/>
      <c r="U103" s="333"/>
      <c r="V103" s="334"/>
      <c r="W103" s="333"/>
      <c r="X103" s="334"/>
      <c r="Y103" s="334"/>
      <c r="Z103" s="333"/>
      <c r="AA103" s="333"/>
      <c r="AB103" s="334"/>
      <c r="AC103" s="333"/>
      <c r="AD103" s="334"/>
    </row>
    <row r="104" spans="3:30" ht="15.75" customHeight="1" x14ac:dyDescent="0.2">
      <c r="C104" s="193" t="s">
        <v>298</v>
      </c>
      <c r="D104" s="3"/>
      <c r="E104" s="329">
        <v>51076.139771683454</v>
      </c>
      <c r="G104" s="329">
        <v>-29670.75141341484</v>
      </c>
      <c r="H104" s="326"/>
      <c r="I104" s="329">
        <v>21405.388358268614</v>
      </c>
      <c r="K104" s="3"/>
      <c r="L104" s="329">
        <v>30538.101248531129</v>
      </c>
      <c r="M104" s="329"/>
      <c r="N104" s="329">
        <v>-30484.432563442155</v>
      </c>
      <c r="O104" s="329"/>
      <c r="P104" s="329">
        <v>53.668685088974598</v>
      </c>
      <c r="Q104" s="324"/>
    </row>
    <row r="105" spans="3:30" ht="15.75" customHeight="1" x14ac:dyDescent="0.2">
      <c r="C105" s="193" t="s">
        <v>299</v>
      </c>
      <c r="D105" s="3"/>
      <c r="E105" s="329">
        <v>53314.764492480208</v>
      </c>
      <c r="G105" s="329">
        <v>-31618.704192609326</v>
      </c>
      <c r="H105" s="326"/>
      <c r="I105" s="329">
        <v>21696.060299870882</v>
      </c>
      <c r="K105" s="3"/>
      <c r="L105" s="329">
        <v>30245.804987828422</v>
      </c>
      <c r="M105" s="329"/>
      <c r="N105" s="329">
        <v>-30243.465086154822</v>
      </c>
      <c r="O105" s="329"/>
      <c r="P105" s="329">
        <v>2.3399016736002523</v>
      </c>
      <c r="Q105" s="324"/>
    </row>
    <row r="106" spans="3:30" ht="15.75" customHeight="1" x14ac:dyDescent="0.2">
      <c r="C106" s="193" t="s">
        <v>300</v>
      </c>
      <c r="D106" s="3"/>
      <c r="E106" s="329">
        <v>51787.610301168199</v>
      </c>
      <c r="G106" s="329">
        <v>-30535.994706718906</v>
      </c>
      <c r="H106" s="326"/>
      <c r="I106" s="329">
        <v>21251.615594449293</v>
      </c>
      <c r="K106" s="3"/>
      <c r="L106" s="329">
        <v>30630.528964107907</v>
      </c>
      <c r="M106" s="329"/>
      <c r="N106" s="329">
        <v>-30629.230490845152</v>
      </c>
      <c r="O106" s="329"/>
      <c r="P106" s="329">
        <v>1.2984732627555786</v>
      </c>
      <c r="Q106" s="324"/>
    </row>
    <row r="107" spans="3:30" ht="15.75" customHeight="1" x14ac:dyDescent="0.2">
      <c r="C107" s="193" t="s">
        <v>301</v>
      </c>
      <c r="D107" s="3"/>
      <c r="E107" s="329">
        <v>51161.098974538545</v>
      </c>
      <c r="G107" s="329">
        <v>-29999.706934127567</v>
      </c>
      <c r="H107" s="326"/>
      <c r="I107" s="329">
        <v>21161.392040410978</v>
      </c>
      <c r="K107" s="3"/>
      <c r="L107" s="329">
        <v>41934.95110533142</v>
      </c>
      <c r="M107" s="329"/>
      <c r="N107" s="329">
        <v>-41933.323510003967</v>
      </c>
      <c r="O107" s="329"/>
      <c r="P107" s="329">
        <v>1.6275953274525818</v>
      </c>
      <c r="Q107" s="324"/>
    </row>
    <row r="108" spans="3:30" ht="15.75" customHeight="1" x14ac:dyDescent="0.2">
      <c r="C108" s="193" t="s">
        <v>302</v>
      </c>
      <c r="D108" s="3"/>
      <c r="E108" s="329">
        <v>51957.421048193748</v>
      </c>
      <c r="G108" s="329">
        <v>-30292.864104715394</v>
      </c>
      <c r="H108" s="326"/>
      <c r="I108" s="329">
        <v>21664.556943478354</v>
      </c>
      <c r="K108" s="3"/>
      <c r="L108" s="329">
        <v>31310.411481366365</v>
      </c>
      <c r="M108" s="329"/>
      <c r="N108" s="329">
        <v>-31307.763122270473</v>
      </c>
      <c r="O108" s="329"/>
      <c r="P108" s="329">
        <v>2.6483590958923742</v>
      </c>
      <c r="Q108" s="324"/>
    </row>
    <row r="109" spans="3:30" ht="15.75" customHeight="1" x14ac:dyDescent="0.2">
      <c r="C109" s="193" t="s">
        <v>303</v>
      </c>
      <c r="D109" s="3"/>
      <c r="E109" s="329">
        <v>49384.809203213139</v>
      </c>
      <c r="G109" s="329">
        <v>-27376.449768765891</v>
      </c>
      <c r="H109" s="326"/>
      <c r="I109" s="329">
        <v>22008.359434447248</v>
      </c>
      <c r="K109" s="3"/>
      <c r="L109" s="329">
        <v>32029.324954264579</v>
      </c>
      <c r="M109" s="329"/>
      <c r="N109" s="329">
        <v>-32025.709184865536</v>
      </c>
      <c r="O109" s="329"/>
      <c r="P109" s="329">
        <v>3.6157693990426196</v>
      </c>
      <c r="Q109" s="324"/>
    </row>
    <row r="110" spans="3:30" ht="15.75" customHeight="1" x14ac:dyDescent="0.2">
      <c r="C110" s="193" t="s">
        <v>304</v>
      </c>
      <c r="D110" s="3"/>
      <c r="E110" s="329">
        <v>51820.931673706626</v>
      </c>
      <c r="G110" s="329">
        <v>-28743.781269375089</v>
      </c>
      <c r="H110" s="326"/>
      <c r="I110" s="329">
        <v>23077.150404331536</v>
      </c>
      <c r="K110" s="3"/>
      <c r="L110" s="329">
        <v>35511.299607949106</v>
      </c>
      <c r="M110" s="329"/>
      <c r="N110" s="329">
        <v>-35506.657235710816</v>
      </c>
      <c r="O110" s="329"/>
      <c r="P110" s="329">
        <v>4.6423722382896813</v>
      </c>
      <c r="Q110" s="324"/>
    </row>
    <row r="111" spans="3:30" ht="15.75" customHeight="1" x14ac:dyDescent="0.2">
      <c r="C111" s="193" t="s">
        <v>305</v>
      </c>
      <c r="D111" s="3"/>
      <c r="E111" s="329">
        <v>55449.738488690055</v>
      </c>
      <c r="G111" s="329">
        <v>-31741.226424883665</v>
      </c>
      <c r="H111" s="326"/>
      <c r="I111" s="329">
        <v>23708.512063806389</v>
      </c>
      <c r="J111" s="332"/>
      <c r="K111" s="3"/>
      <c r="L111" s="329">
        <v>39504.815358838605</v>
      </c>
      <c r="M111" s="329"/>
      <c r="N111" s="329">
        <v>-39504.325936327099</v>
      </c>
      <c r="O111" s="329"/>
      <c r="P111" s="329">
        <v>0.48942251150583616</v>
      </c>
      <c r="Q111" s="44"/>
      <c r="T111" s="333"/>
      <c r="U111" s="333"/>
      <c r="V111" s="334"/>
      <c r="W111" s="333"/>
      <c r="X111" s="334"/>
      <c r="Y111" s="334"/>
      <c r="Z111" s="333"/>
      <c r="AA111" s="333"/>
      <c r="AB111" s="334"/>
      <c r="AC111" s="333"/>
      <c r="AD111" s="334"/>
    </row>
    <row r="112" spans="3:30" ht="15.75" customHeight="1" x14ac:dyDescent="0.2">
      <c r="C112" s="193" t="s">
        <v>340</v>
      </c>
      <c r="D112" s="3"/>
      <c r="E112" s="329">
        <v>57148.143674423794</v>
      </c>
      <c r="G112" s="329">
        <v>-33014.13986761358</v>
      </c>
      <c r="H112" s="326"/>
      <c r="I112" s="329">
        <v>24134.003806810215</v>
      </c>
      <c r="J112" s="332"/>
      <c r="K112" s="3"/>
      <c r="L112" s="329">
        <v>41872.578182159777</v>
      </c>
      <c r="M112" s="329"/>
      <c r="N112" s="329">
        <v>-41871.733848716387</v>
      </c>
      <c r="O112" s="329"/>
      <c r="P112" s="329">
        <v>0.84433344339049654</v>
      </c>
      <c r="Q112" s="324"/>
    </row>
    <row r="113" spans="3:30" ht="15.75" customHeight="1" x14ac:dyDescent="0.2">
      <c r="C113" s="193" t="s">
        <v>307</v>
      </c>
      <c r="D113" s="3"/>
      <c r="E113" s="329">
        <v>57938.792641420681</v>
      </c>
      <c r="G113" s="329">
        <v>-33272.135986140085</v>
      </c>
      <c r="H113" s="326"/>
      <c r="I113" s="329">
        <v>24666.656655280596</v>
      </c>
      <c r="K113" s="3"/>
      <c r="L113" s="329">
        <v>40307.952679464564</v>
      </c>
      <c r="M113" s="329"/>
      <c r="N113" s="329">
        <v>-40303.879433368333</v>
      </c>
      <c r="O113" s="329"/>
      <c r="P113" s="329">
        <v>4.0732460962317418</v>
      </c>
      <c r="Q113" s="335"/>
      <c r="T113" s="195"/>
      <c r="U113" s="195"/>
      <c r="V113" s="195"/>
      <c r="W113" s="195"/>
      <c r="X113" s="195"/>
      <c r="Y113" s="195"/>
      <c r="Z113" s="195"/>
      <c r="AA113" s="195"/>
      <c r="AB113" s="195"/>
      <c r="AC113" s="195"/>
      <c r="AD113" s="195"/>
    </row>
    <row r="114" spans="3:30" ht="15.75" customHeight="1" x14ac:dyDescent="0.2">
      <c r="C114" s="193" t="s">
        <v>308</v>
      </c>
      <c r="E114" s="329">
        <v>59258.606863069755</v>
      </c>
      <c r="G114" s="329">
        <v>-33136.160309410312</v>
      </c>
      <c r="H114" s="326"/>
      <c r="I114" s="329">
        <v>26122.446553659443</v>
      </c>
      <c r="J114" s="332"/>
      <c r="K114" s="3"/>
      <c r="L114" s="329">
        <v>38517.814357159317</v>
      </c>
      <c r="M114" s="329"/>
      <c r="N114" s="329">
        <v>-38515.56976321921</v>
      </c>
      <c r="O114" s="329"/>
      <c r="P114" s="329">
        <v>2.2445939401077339</v>
      </c>
      <c r="Q114" s="44"/>
      <c r="T114" s="333"/>
      <c r="U114" s="333"/>
      <c r="V114" s="334"/>
      <c r="W114" s="333"/>
      <c r="X114" s="334"/>
      <c r="Y114" s="334"/>
      <c r="Z114" s="333"/>
      <c r="AA114" s="333"/>
      <c r="AB114" s="334"/>
      <c r="AC114" s="333"/>
      <c r="AD114" s="334"/>
    </row>
    <row r="115" spans="3:30" ht="15.75" customHeight="1" x14ac:dyDescent="0.2">
      <c r="C115" s="193" t="s">
        <v>309</v>
      </c>
      <c r="D115" s="3"/>
      <c r="E115" s="329">
        <v>60747.916997288201</v>
      </c>
      <c r="G115" s="329">
        <v>-33692.60037103654</v>
      </c>
      <c r="H115" s="326"/>
      <c r="I115" s="329">
        <v>27055.316626251661</v>
      </c>
      <c r="K115" s="3"/>
      <c r="L115" s="329">
        <v>44673.717863569836</v>
      </c>
      <c r="M115" s="329"/>
      <c r="N115" s="329">
        <v>-44665.894087523411</v>
      </c>
      <c r="O115" s="329"/>
      <c r="P115" s="329">
        <v>7.823776046425337</v>
      </c>
      <c r="Q115" s="335"/>
      <c r="T115" s="195"/>
      <c r="U115" s="195"/>
      <c r="V115" s="195"/>
      <c r="W115" s="195"/>
      <c r="X115" s="195"/>
      <c r="Y115" s="195"/>
      <c r="Z115" s="195"/>
      <c r="AA115" s="195"/>
      <c r="AB115" s="195"/>
      <c r="AC115" s="195"/>
      <c r="AD115" s="195"/>
    </row>
    <row r="116" spans="3:30" ht="15.75" customHeight="1" x14ac:dyDescent="0.2">
      <c r="C116" s="193" t="s">
        <v>310</v>
      </c>
      <c r="D116" s="3"/>
      <c r="E116" s="329">
        <v>61352.852709222607</v>
      </c>
      <c r="G116" s="329">
        <v>-34252.36927072439</v>
      </c>
      <c r="H116" s="326"/>
      <c r="I116" s="329">
        <v>27100.483438498217</v>
      </c>
      <c r="K116" s="3"/>
      <c r="L116" s="329">
        <v>42897.41368064603</v>
      </c>
      <c r="M116" s="329"/>
      <c r="N116" s="329">
        <v>-42892.877130744171</v>
      </c>
      <c r="O116" s="329"/>
      <c r="P116" s="329">
        <v>4.5365499018589617</v>
      </c>
      <c r="Q116" s="335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</row>
    <row r="117" spans="3:30" ht="15.75" customHeight="1" x14ac:dyDescent="0.2">
      <c r="C117" s="193" t="s">
        <v>311</v>
      </c>
      <c r="D117" s="3"/>
      <c r="E117" s="329">
        <v>61416.172973785506</v>
      </c>
      <c r="G117" s="329">
        <v>-35437.359546510779</v>
      </c>
      <c r="H117" s="326"/>
      <c r="I117" s="329">
        <v>25978.813427274727</v>
      </c>
      <c r="K117" s="3"/>
      <c r="L117" s="329">
        <v>35851.414486843976</v>
      </c>
      <c r="M117" s="329"/>
      <c r="N117" s="329">
        <v>-35851.960159879214</v>
      </c>
      <c r="O117" s="329"/>
      <c r="P117" s="329">
        <v>-0.54567303523799637</v>
      </c>
      <c r="Q117" s="33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</row>
    <row r="118" spans="3:30" ht="15.75" customHeight="1" x14ac:dyDescent="0.2">
      <c r="C118" s="193" t="s">
        <v>312</v>
      </c>
      <c r="D118" s="3"/>
      <c r="E118" s="329">
        <v>60641.859079415422</v>
      </c>
      <c r="G118" s="329">
        <v>-34759.676232038306</v>
      </c>
      <c r="H118" s="326"/>
      <c r="I118" s="329">
        <v>25882.182847377117</v>
      </c>
      <c r="K118" s="3"/>
      <c r="L118" s="329">
        <v>29864.14878653441</v>
      </c>
      <c r="M118" s="329"/>
      <c r="N118" s="329">
        <v>-29861.023289224511</v>
      </c>
      <c r="O118" s="329"/>
      <c r="P118" s="329">
        <v>3.1254973098984919</v>
      </c>
      <c r="Q118" s="335"/>
      <c r="T118" s="195"/>
      <c r="U118" s="195"/>
      <c r="V118" s="195"/>
      <c r="W118" s="195"/>
      <c r="X118" s="195"/>
      <c r="Y118" s="195"/>
      <c r="Z118" s="195"/>
      <c r="AA118" s="195"/>
      <c r="AB118" s="195"/>
      <c r="AC118" s="195"/>
      <c r="AD118" s="195"/>
    </row>
    <row r="119" spans="3:30" ht="15.75" customHeight="1" x14ac:dyDescent="0.2">
      <c r="C119" s="193" t="s">
        <v>313</v>
      </c>
      <c r="D119" s="3"/>
      <c r="E119" s="329">
        <v>60613.693096646042</v>
      </c>
      <c r="G119" s="329">
        <v>-34269.123571511875</v>
      </c>
      <c r="H119" s="326"/>
      <c r="I119" s="329">
        <v>26344.569525134168</v>
      </c>
      <c r="K119" s="3"/>
      <c r="L119" s="329">
        <v>26552.894155215443</v>
      </c>
      <c r="M119" s="329"/>
      <c r="N119" s="329">
        <v>-26554.576696595865</v>
      </c>
      <c r="O119" s="329"/>
      <c r="P119" s="329">
        <v>-1.6825413804217533</v>
      </c>
      <c r="Q119" s="335"/>
      <c r="T119" s="195"/>
      <c r="U119" s="195"/>
      <c r="V119" s="195"/>
      <c r="W119" s="195"/>
      <c r="X119" s="195"/>
      <c r="Y119" s="195"/>
      <c r="Z119" s="195"/>
      <c r="AA119" s="195"/>
      <c r="AB119" s="195"/>
      <c r="AC119" s="195"/>
      <c r="AD119" s="195"/>
    </row>
    <row r="120" spans="3:30" ht="15.75" customHeight="1" x14ac:dyDescent="0.2">
      <c r="C120" s="193" t="s">
        <v>314</v>
      </c>
      <c r="E120" s="329">
        <v>56206.478781827151</v>
      </c>
      <c r="G120" s="329">
        <v>-29923.30573927594</v>
      </c>
      <c r="H120" s="326"/>
      <c r="I120" s="329">
        <v>26283.173042551211</v>
      </c>
      <c r="J120" s="332"/>
      <c r="K120" s="3"/>
      <c r="L120" s="329">
        <v>25600.106863404755</v>
      </c>
      <c r="M120" s="329"/>
      <c r="N120" s="329">
        <v>-25599.912118247521</v>
      </c>
      <c r="O120" s="329"/>
      <c r="P120" s="329">
        <v>0.19474515723413788</v>
      </c>
      <c r="Q120" s="324"/>
    </row>
    <row r="121" spans="3:30" ht="15.75" customHeight="1" x14ac:dyDescent="0.2">
      <c r="C121" s="193" t="s">
        <v>315</v>
      </c>
      <c r="D121" s="3"/>
      <c r="E121" s="329">
        <v>53885.467218027523</v>
      </c>
      <c r="G121" s="329">
        <v>-28737.253491929343</v>
      </c>
      <c r="H121" s="326"/>
      <c r="I121" s="329">
        <v>25148.21372609818</v>
      </c>
      <c r="K121" s="3"/>
      <c r="L121" s="329">
        <v>19863.951828515499</v>
      </c>
      <c r="M121" s="329"/>
      <c r="N121" s="329">
        <v>-19864.42753578569</v>
      </c>
      <c r="O121" s="329"/>
      <c r="P121" s="329">
        <v>-0.47570727019046899</v>
      </c>
      <c r="Q121" s="324"/>
    </row>
    <row r="122" spans="3:30" ht="15.75" customHeight="1" x14ac:dyDescent="0.2">
      <c r="C122" s="193" t="s">
        <v>316</v>
      </c>
      <c r="E122" s="329">
        <v>53140.470475680071</v>
      </c>
      <c r="G122" s="329">
        <v>-27417.185857668359</v>
      </c>
      <c r="H122" s="326"/>
      <c r="I122" s="329">
        <v>25723.284618011712</v>
      </c>
      <c r="J122" s="332"/>
      <c r="K122" s="3"/>
      <c r="L122" s="329">
        <v>18418.100342169091</v>
      </c>
      <c r="M122" s="329"/>
      <c r="N122" s="329">
        <v>-18413.631599026772</v>
      </c>
      <c r="O122" s="329"/>
      <c r="P122" s="329">
        <v>4.4687431423189992</v>
      </c>
      <c r="Q122" s="44"/>
      <c r="T122" s="333"/>
      <c r="U122" s="333"/>
      <c r="V122" s="334"/>
      <c r="W122" s="333"/>
      <c r="X122" s="334"/>
      <c r="Y122" s="334"/>
      <c r="Z122" s="333"/>
      <c r="AA122" s="333"/>
      <c r="AB122" s="334"/>
      <c r="AC122" s="333"/>
      <c r="AD122" s="334"/>
    </row>
    <row r="123" spans="3:30" ht="15.75" customHeight="1" x14ac:dyDescent="0.2">
      <c r="C123" s="193" t="s">
        <v>317</v>
      </c>
      <c r="D123" s="3"/>
      <c r="E123" s="329">
        <v>50201.036413454909</v>
      </c>
      <c r="G123" s="329">
        <v>-25962.264818801305</v>
      </c>
      <c r="H123" s="326"/>
      <c r="I123" s="329">
        <v>24238.771594653605</v>
      </c>
      <c r="K123" s="3"/>
      <c r="L123" s="329">
        <v>13568.133960041507</v>
      </c>
      <c r="M123" s="329"/>
      <c r="N123" s="329">
        <v>-13563.332171952316</v>
      </c>
      <c r="O123" s="329"/>
      <c r="P123" s="329">
        <v>4.8017880891911773</v>
      </c>
      <c r="Q123" s="324"/>
    </row>
    <row r="124" spans="3:30" ht="15.75" customHeight="1" x14ac:dyDescent="0.2">
      <c r="C124" s="193" t="s">
        <v>306</v>
      </c>
      <c r="D124" s="3"/>
      <c r="E124" s="329">
        <v>52436.074383176521</v>
      </c>
      <c r="G124" s="329">
        <v>-25948.729949844572</v>
      </c>
      <c r="H124" s="326"/>
      <c r="I124" s="329">
        <v>26487.344433331949</v>
      </c>
      <c r="K124" s="3"/>
      <c r="L124" s="329">
        <v>12597.270070078228</v>
      </c>
      <c r="M124" s="329"/>
      <c r="N124" s="329">
        <v>-12593.186540953157</v>
      </c>
      <c r="O124" s="329"/>
      <c r="P124" s="329">
        <v>4.0835291250714363</v>
      </c>
      <c r="Q124" s="324"/>
    </row>
    <row r="125" spans="3:30" ht="15.75" customHeight="1" x14ac:dyDescent="0.2">
      <c r="C125" s="193" t="s">
        <v>318</v>
      </c>
      <c r="D125" s="3"/>
      <c r="E125" s="329">
        <v>53905.706764623937</v>
      </c>
      <c r="G125" s="329">
        <v>-25883.985299013799</v>
      </c>
      <c r="H125" s="326"/>
      <c r="I125" s="329">
        <v>28021.721465610139</v>
      </c>
      <c r="K125" s="3"/>
      <c r="L125" s="329">
        <v>15723.074346888094</v>
      </c>
      <c r="M125" s="329"/>
      <c r="N125" s="329">
        <v>-15717.305429075548</v>
      </c>
      <c r="O125" s="329"/>
      <c r="P125" s="329">
        <v>5.7689178125456237</v>
      </c>
      <c r="Q125" s="324"/>
    </row>
    <row r="126" spans="3:30" ht="15.75" customHeight="1" x14ac:dyDescent="0.2">
      <c r="C126" s="193" t="s">
        <v>341</v>
      </c>
      <c r="D126" s="3"/>
      <c r="E126" s="329">
        <v>49132.366892243619</v>
      </c>
      <c r="G126" s="329">
        <v>-21276.792025235405</v>
      </c>
      <c r="H126" s="326"/>
      <c r="I126" s="329">
        <v>27855.574867008214</v>
      </c>
      <c r="K126" s="3"/>
      <c r="L126" s="329">
        <v>13262.375888554543</v>
      </c>
      <c r="M126" s="329"/>
      <c r="N126" s="329">
        <v>-13255.906100841612</v>
      </c>
      <c r="O126" s="329"/>
      <c r="P126" s="329">
        <v>6.4697877129310655</v>
      </c>
      <c r="Q126" s="324"/>
    </row>
    <row r="127" spans="3:30" ht="15.75" customHeight="1" x14ac:dyDescent="0.2">
      <c r="C127" s="193" t="s">
        <v>342</v>
      </c>
      <c r="D127" s="3"/>
      <c r="E127" s="329">
        <v>48637.388533393503</v>
      </c>
      <c r="G127" s="329">
        <v>-20787.991116581092</v>
      </c>
      <c r="H127" s="326"/>
      <c r="I127" s="329">
        <v>27849.397416812411</v>
      </c>
      <c r="K127" s="3"/>
      <c r="L127" s="329">
        <v>15632.61077950969</v>
      </c>
      <c r="M127" s="329"/>
      <c r="N127" s="329">
        <v>-15625.924462036541</v>
      </c>
      <c r="O127" s="329"/>
      <c r="P127" s="329">
        <v>6.6863174731497566</v>
      </c>
      <c r="Q127" s="324"/>
    </row>
    <row r="128" spans="3:30" ht="15.75" customHeight="1" x14ac:dyDescent="0.2">
      <c r="C128" s="193" t="s">
        <v>343</v>
      </c>
      <c r="D128" s="3"/>
      <c r="E128" s="329">
        <v>49287.640462973213</v>
      </c>
      <c r="G128" s="329">
        <v>-21015.90039222948</v>
      </c>
      <c r="H128" s="326"/>
      <c r="I128" s="329">
        <v>28271.740070743734</v>
      </c>
      <c r="K128" s="3"/>
      <c r="L128" s="329">
        <v>18487.944168330585</v>
      </c>
      <c r="M128" s="329"/>
      <c r="N128" s="329">
        <v>-18489.185747735184</v>
      </c>
      <c r="O128" s="329"/>
      <c r="P128" s="329">
        <v>-1.2415794045991788</v>
      </c>
      <c r="Q128" s="324"/>
    </row>
    <row r="129" spans="3:30" ht="15.75" customHeight="1" x14ac:dyDescent="0.2">
      <c r="C129" s="193" t="s">
        <v>344</v>
      </c>
      <c r="D129" s="3"/>
      <c r="E129" s="329">
        <v>49855.397805641645</v>
      </c>
      <c r="G129" s="329">
        <v>-21912.822583343983</v>
      </c>
      <c r="H129" s="326"/>
      <c r="I129" s="329">
        <v>27942.575222297663</v>
      </c>
      <c r="K129" s="3"/>
      <c r="L129" s="329">
        <v>19694.563559099664</v>
      </c>
      <c r="M129" s="329"/>
      <c r="N129" s="329">
        <v>-19693.666306092542</v>
      </c>
      <c r="O129" s="329"/>
      <c r="P129" s="329">
        <v>0.89725300712234457</v>
      </c>
      <c r="Q129" s="324"/>
    </row>
    <row r="130" spans="3:30" ht="15.75" customHeight="1" x14ac:dyDescent="0.2">
      <c r="C130" s="193" t="s">
        <v>345</v>
      </c>
      <c r="D130" s="3"/>
      <c r="E130" s="329">
        <v>54387.627838582834</v>
      </c>
      <c r="G130" s="329">
        <v>-24324.447111454247</v>
      </c>
      <c r="H130" s="326"/>
      <c r="I130" s="329">
        <v>30063.180727128587</v>
      </c>
      <c r="K130" s="3"/>
      <c r="L130" s="329">
        <v>20175.462167207326</v>
      </c>
      <c r="M130" s="329"/>
      <c r="N130" s="329">
        <v>-20171.787217540612</v>
      </c>
      <c r="O130" s="329"/>
      <c r="P130" s="329">
        <v>3.6749496667143831</v>
      </c>
      <c r="Q130" s="324"/>
    </row>
    <row r="131" spans="3:30" ht="15.75" customHeight="1" x14ac:dyDescent="0.2">
      <c r="C131" s="193" t="s">
        <v>346</v>
      </c>
      <c r="D131" s="3"/>
      <c r="E131" s="329">
        <v>52643.184773101464</v>
      </c>
      <c r="G131" s="329">
        <v>-22876.808542474744</v>
      </c>
      <c r="H131" s="326"/>
      <c r="I131" s="329">
        <v>29766.37623062672</v>
      </c>
      <c r="K131" s="3"/>
      <c r="L131" s="329">
        <v>21832.474342896552</v>
      </c>
      <c r="M131" s="329"/>
      <c r="N131" s="329">
        <v>-21833.740935847974</v>
      </c>
      <c r="O131" s="329"/>
      <c r="P131" s="329">
        <v>-1.2665929514223535</v>
      </c>
      <c r="Q131" s="324"/>
    </row>
    <row r="132" spans="3:30" ht="15.75" customHeight="1" x14ac:dyDescent="0.2">
      <c r="C132" s="193" t="s">
        <v>347</v>
      </c>
      <c r="D132" s="3"/>
      <c r="E132" s="329">
        <v>52517.6386346621</v>
      </c>
      <c r="G132" s="329">
        <v>-22553.430061058254</v>
      </c>
      <c r="H132" s="326"/>
      <c r="I132" s="329">
        <v>29964.208573603846</v>
      </c>
      <c r="K132" s="3"/>
      <c r="L132" s="329">
        <v>24165.778758616638</v>
      </c>
      <c r="M132" s="329"/>
      <c r="N132" s="329">
        <v>-24171.121753575255</v>
      </c>
      <c r="O132" s="329"/>
      <c r="P132" s="329">
        <v>-5.3429949586170551</v>
      </c>
      <c r="Q132" s="324"/>
    </row>
    <row r="133" spans="3:30" ht="15.75" customHeight="1" x14ac:dyDescent="0.2">
      <c r="C133" s="193" t="s">
        <v>348</v>
      </c>
      <c r="D133" s="3"/>
      <c r="E133" s="329">
        <v>64202.746455348941</v>
      </c>
      <c r="G133" s="329">
        <v>-33842.813444713174</v>
      </c>
      <c r="H133" s="326"/>
      <c r="I133" s="329">
        <v>30359.933010635767</v>
      </c>
      <c r="K133" s="3"/>
      <c r="L133" s="329">
        <v>22370.013711506006</v>
      </c>
      <c r="M133" s="329"/>
      <c r="N133" s="329">
        <v>-22388.061061396056</v>
      </c>
      <c r="O133" s="329"/>
      <c r="P133" s="329">
        <v>-18.0473498900501</v>
      </c>
      <c r="Q133" s="324"/>
    </row>
    <row r="134" spans="3:30" ht="15.75" customHeight="1" x14ac:dyDescent="0.2">
      <c r="C134" s="193" t="s">
        <v>349</v>
      </c>
      <c r="E134" s="329">
        <v>65745.216051560579</v>
      </c>
      <c r="G134" s="329">
        <v>-33719.789357729154</v>
      </c>
      <c r="H134" s="326"/>
      <c r="I134" s="329">
        <v>32025.426693831425</v>
      </c>
      <c r="J134" s="332"/>
      <c r="K134" s="3"/>
      <c r="L134" s="329">
        <v>22126.098134779215</v>
      </c>
      <c r="M134" s="329"/>
      <c r="N134" s="329">
        <v>-22124.871481787115</v>
      </c>
      <c r="O134" s="329"/>
      <c r="P134" s="329">
        <v>1.2266529920998437</v>
      </c>
      <c r="Q134" s="44"/>
      <c r="T134" s="333"/>
      <c r="U134" s="333"/>
      <c r="V134" s="334"/>
      <c r="W134" s="333"/>
      <c r="X134" s="334"/>
      <c r="Y134" s="334"/>
      <c r="Z134" s="333"/>
      <c r="AA134" s="333"/>
      <c r="AB134" s="334"/>
      <c r="AC134" s="333"/>
      <c r="AD134" s="334"/>
    </row>
    <row r="135" spans="3:30" ht="15.75" customHeight="1" x14ac:dyDescent="0.2">
      <c r="C135" s="193" t="s">
        <v>350</v>
      </c>
      <c r="D135" s="3"/>
      <c r="E135" s="329">
        <v>66173.706707861944</v>
      </c>
      <c r="G135" s="329">
        <v>-33593.249908462109</v>
      </c>
      <c r="H135" s="326"/>
      <c r="I135" s="329">
        <v>32580.456799399835</v>
      </c>
      <c r="K135" s="3"/>
      <c r="L135" s="329">
        <v>22061.31003664506</v>
      </c>
      <c r="M135" s="329"/>
      <c r="N135" s="329">
        <v>-22062.734870645436</v>
      </c>
      <c r="O135" s="329"/>
      <c r="P135" s="329">
        <v>-1.4248340003759949</v>
      </c>
      <c r="Q135" s="324"/>
    </row>
    <row r="136" spans="3:30" ht="15.75" customHeight="1" x14ac:dyDescent="0.2">
      <c r="C136" s="193" t="s">
        <v>351</v>
      </c>
      <c r="D136" s="3"/>
      <c r="E136" s="329">
        <v>68731.527835847868</v>
      </c>
      <c r="G136" s="329">
        <v>-34204.068655143041</v>
      </c>
      <c r="H136" s="326"/>
      <c r="I136" s="329">
        <v>34527.459180704827</v>
      </c>
      <c r="K136" s="3"/>
      <c r="L136" s="329">
        <v>21223.729928334858</v>
      </c>
      <c r="M136" s="329"/>
      <c r="N136" s="329">
        <v>-21225.376210022692</v>
      </c>
      <c r="O136" s="329"/>
      <c r="P136" s="329">
        <v>-1.6462816878338344</v>
      </c>
      <c r="Q136" s="324"/>
    </row>
    <row r="137" spans="3:30" ht="15.75" customHeight="1" x14ac:dyDescent="0.2">
      <c r="C137" s="193" t="s">
        <v>352</v>
      </c>
      <c r="E137" s="329">
        <v>66357.167512252927</v>
      </c>
      <c r="G137" s="329">
        <v>-33432.243840974748</v>
      </c>
      <c r="H137" s="326"/>
      <c r="I137" s="329">
        <v>32924.923671278179</v>
      </c>
      <c r="J137" s="332"/>
      <c r="K137" s="3"/>
      <c r="L137" s="329">
        <v>17902.72676807264</v>
      </c>
      <c r="M137" s="329"/>
      <c r="N137" s="329">
        <v>-17897.826321993489</v>
      </c>
      <c r="O137" s="329"/>
      <c r="P137" s="329">
        <v>4.9004460791511519</v>
      </c>
    </row>
    <row r="138" spans="3:30" ht="15.75" customHeight="1" x14ac:dyDescent="0.2">
      <c r="C138" s="193" t="s">
        <v>399</v>
      </c>
      <c r="E138" s="329">
        <v>65240.282326003558</v>
      </c>
      <c r="G138" s="329">
        <v>-32565.226893441904</v>
      </c>
      <c r="H138" s="326"/>
      <c r="I138" s="329">
        <v>32675.055432561654</v>
      </c>
      <c r="J138" s="332"/>
      <c r="K138" s="3"/>
      <c r="L138" s="329">
        <v>18570.78754581296</v>
      </c>
      <c r="M138" s="329"/>
      <c r="N138" s="329">
        <v>-18567.799334005358</v>
      </c>
      <c r="O138" s="329"/>
      <c r="P138" s="329">
        <v>2.9882118076020561</v>
      </c>
    </row>
    <row r="139" spans="3:30" ht="15.75" customHeight="1" x14ac:dyDescent="0.2">
      <c r="C139" s="193" t="s">
        <v>400</v>
      </c>
      <c r="E139" s="329">
        <v>66675.442686770286</v>
      </c>
      <c r="G139" s="329">
        <v>-33686.714662683917</v>
      </c>
      <c r="H139" s="326"/>
      <c r="I139" s="329">
        <v>32988.728024086369</v>
      </c>
      <c r="J139" s="332"/>
      <c r="K139" s="3"/>
      <c r="L139" s="329">
        <v>20073.782150672338</v>
      </c>
      <c r="M139" s="329"/>
      <c r="N139" s="329">
        <v>-20069.525708181111</v>
      </c>
      <c r="O139" s="329"/>
      <c r="P139" s="329">
        <v>4.2564424912270624</v>
      </c>
    </row>
    <row r="140" spans="3:30" ht="15.75" customHeight="1" x14ac:dyDescent="0.2">
      <c r="C140" s="193" t="s">
        <v>401</v>
      </c>
      <c r="E140" s="329">
        <v>69276.628416364547</v>
      </c>
      <c r="G140" s="329">
        <v>-36207.868291520557</v>
      </c>
      <c r="H140" s="326"/>
      <c r="I140" s="329">
        <v>33068.76012484399</v>
      </c>
      <c r="J140" s="332"/>
      <c r="K140" s="3"/>
      <c r="L140" s="329">
        <v>24808.891921050657</v>
      </c>
      <c r="M140" s="329"/>
      <c r="N140" s="329">
        <v>-24813.344053822275</v>
      </c>
      <c r="O140" s="329"/>
      <c r="P140" s="329">
        <v>-4.452132771617471</v>
      </c>
    </row>
    <row r="141" spans="3:30" ht="15.75" customHeight="1" x14ac:dyDescent="0.2">
      <c r="C141" s="193" t="s">
        <v>402</v>
      </c>
      <c r="E141" s="329">
        <v>71132.176202991279</v>
      </c>
      <c r="G141" s="329">
        <v>-37502.725676154645</v>
      </c>
      <c r="I141" s="329">
        <v>33629.450526836634</v>
      </c>
      <c r="J141" s="184"/>
      <c r="L141" s="329">
        <v>25637.513647965203</v>
      </c>
      <c r="M141" s="329"/>
      <c r="N141" s="329">
        <v>-25635.382979222326</v>
      </c>
      <c r="P141" s="329">
        <v>2.1306687428768782</v>
      </c>
    </row>
    <row r="142" spans="3:30" ht="15.75" customHeight="1" x14ac:dyDescent="0.2">
      <c r="C142" s="193" t="s">
        <v>403</v>
      </c>
      <c r="E142" s="329">
        <v>71812.051323512205</v>
      </c>
      <c r="G142" s="329">
        <v>-37451.516168644092</v>
      </c>
      <c r="I142" s="329">
        <v>34360.535154868114</v>
      </c>
      <c r="J142" s="184"/>
      <c r="L142" s="329">
        <v>23359.915990634698</v>
      </c>
      <c r="M142" s="329"/>
      <c r="N142" s="329">
        <v>-23360.839066122888</v>
      </c>
      <c r="P142" s="329">
        <v>-0.92307548819007934</v>
      </c>
    </row>
    <row r="143" spans="3:30" ht="15.75" customHeight="1" x14ac:dyDescent="0.2">
      <c r="C143" s="193" t="s">
        <v>404</v>
      </c>
      <c r="E143" s="329">
        <v>71157.68266510297</v>
      </c>
      <c r="G143" s="329">
        <v>-36361.881307236028</v>
      </c>
      <c r="I143" s="329">
        <v>34795.801357866942</v>
      </c>
      <c r="J143" s="184"/>
      <c r="L143" s="329">
        <v>24235.971874312443</v>
      </c>
      <c r="M143" s="329"/>
      <c r="N143" s="329">
        <v>-24239.951792625394</v>
      </c>
      <c r="P143" s="329">
        <v>-3.9799183129507583</v>
      </c>
    </row>
    <row r="144" spans="3:30" ht="15.75" customHeight="1" x14ac:dyDescent="0.2">
      <c r="C144" s="193" t="s">
        <v>405</v>
      </c>
      <c r="E144" s="329">
        <v>72702.717088382866</v>
      </c>
      <c r="G144" s="329">
        <v>-37930.748773863808</v>
      </c>
      <c r="I144" s="329">
        <v>34771.968314519057</v>
      </c>
      <c r="J144" s="184"/>
      <c r="L144" s="329">
        <v>25702.766202832474</v>
      </c>
      <c r="M144" s="329"/>
      <c r="N144" s="329">
        <v>-25708.979196639415</v>
      </c>
      <c r="P144" s="329">
        <v>-6.2129938069410855</v>
      </c>
    </row>
    <row r="145" spans="3:30" ht="15.75" customHeight="1" x14ac:dyDescent="0.2">
      <c r="C145" s="193" t="s">
        <v>406</v>
      </c>
      <c r="E145" s="329">
        <v>73258.185687533725</v>
      </c>
      <c r="G145" s="329">
        <v>-37732.208177523789</v>
      </c>
      <c r="I145" s="329">
        <v>35525.977510009936</v>
      </c>
      <c r="J145" s="184"/>
      <c r="L145" s="329">
        <v>24653.388176387572</v>
      </c>
      <c r="M145" s="329"/>
      <c r="N145" s="329">
        <v>-24648.834066093026</v>
      </c>
      <c r="P145" s="329">
        <v>4.5541102945462626</v>
      </c>
    </row>
    <row r="146" spans="3:30" ht="15.75" customHeight="1" x14ac:dyDescent="0.2">
      <c r="C146" s="193" t="s">
        <v>407</v>
      </c>
      <c r="E146" s="329">
        <v>77115.778208564851</v>
      </c>
      <c r="G146" s="329">
        <v>-39655.03737711857</v>
      </c>
      <c r="I146" s="329">
        <v>37460.740831446281</v>
      </c>
      <c r="J146" s="184"/>
      <c r="L146" s="329">
        <v>24407.454794041128</v>
      </c>
      <c r="M146" s="329"/>
      <c r="N146" s="329">
        <v>-24409.157881182815</v>
      </c>
      <c r="P146" s="329">
        <v>-1.7030871416864102</v>
      </c>
    </row>
    <row r="147" spans="3:30" ht="15.75" customHeight="1" x14ac:dyDescent="0.2">
      <c r="C147" s="193" t="s">
        <v>408</v>
      </c>
      <c r="E147" s="329">
        <v>77001.158681001471</v>
      </c>
      <c r="G147" s="329">
        <v>-38883.785713043741</v>
      </c>
      <c r="I147" s="329">
        <v>38117.37296795773</v>
      </c>
      <c r="J147" s="184"/>
      <c r="L147" s="329">
        <v>26046.650903678954</v>
      </c>
      <c r="M147" s="329"/>
      <c r="N147" s="329">
        <v>-26046.249601312931</v>
      </c>
      <c r="P147" s="329">
        <v>0.40130236602271907</v>
      </c>
    </row>
    <row r="148" spans="3:30" ht="15.75" customHeight="1" x14ac:dyDescent="0.2">
      <c r="C148" s="193" t="s">
        <v>409</v>
      </c>
      <c r="E148" s="196">
        <v>75965.362772045701</v>
      </c>
      <c r="G148" s="196">
        <v>-38576.217407636235</v>
      </c>
      <c r="I148" s="196">
        <v>37389.145364409465</v>
      </c>
      <c r="J148" s="184"/>
      <c r="L148" s="196">
        <v>24610.442897041608</v>
      </c>
      <c r="M148" s="196"/>
      <c r="N148" s="196">
        <v>-24626.308667115733</v>
      </c>
      <c r="P148" s="196">
        <v>-15.865770074124157</v>
      </c>
    </row>
    <row r="149" spans="3:30" ht="15.75" customHeight="1" x14ac:dyDescent="0.2">
      <c r="C149" s="193" t="s">
        <v>410</v>
      </c>
      <c r="E149" s="329">
        <v>78800.780577679296</v>
      </c>
      <c r="G149" s="329">
        <v>-40435.210105822349</v>
      </c>
      <c r="I149" s="329">
        <v>38365.570471856947</v>
      </c>
      <c r="J149" s="184"/>
      <c r="L149" s="329">
        <v>27499.699888477011</v>
      </c>
      <c r="M149" s="329"/>
      <c r="N149" s="329">
        <v>-27497.99122143256</v>
      </c>
      <c r="P149" s="329">
        <v>1.7086670444514311</v>
      </c>
    </row>
    <row r="150" spans="3:30" customFormat="1" ht="15.75" customHeight="1" x14ac:dyDescent="0.2">
      <c r="C150" s="336" t="s">
        <v>411</v>
      </c>
      <c r="E150" s="337">
        <v>82035.708626157866</v>
      </c>
      <c r="G150" s="337">
        <v>-44053.777911376121</v>
      </c>
      <c r="H150" s="338"/>
      <c r="I150" s="337">
        <v>37981.930714781745</v>
      </c>
      <c r="J150" s="338"/>
      <c r="K150" s="339"/>
      <c r="L150" s="337">
        <v>24605.628684756084</v>
      </c>
      <c r="M150" s="337"/>
      <c r="N150" s="337">
        <v>-24604.777398585302</v>
      </c>
      <c r="P150" s="337">
        <v>0.85128617078225943</v>
      </c>
      <c r="T150" s="340"/>
      <c r="U150" s="340"/>
      <c r="V150" s="341"/>
      <c r="W150" s="340"/>
      <c r="X150" s="341"/>
      <c r="Y150" s="341"/>
      <c r="Z150" s="340"/>
      <c r="AA150" s="340"/>
      <c r="AB150" s="341"/>
      <c r="AC150" s="340"/>
      <c r="AD150" s="341"/>
    </row>
    <row r="151" spans="3:30" ht="15.75" customHeight="1" x14ac:dyDescent="0.2">
      <c r="C151" s="193" t="s">
        <v>412</v>
      </c>
      <c r="E151" s="329">
        <v>85296.564971819244</v>
      </c>
      <c r="G151" s="329">
        <v>-46410.678627817579</v>
      </c>
      <c r="I151" s="329">
        <v>38885.886344001665</v>
      </c>
      <c r="J151" s="184"/>
      <c r="L151" s="329">
        <v>27057.562346727438</v>
      </c>
      <c r="M151" s="329"/>
      <c r="N151" s="329">
        <v>-27058.727576337064</v>
      </c>
      <c r="P151" s="329">
        <v>-1.1652296096253849</v>
      </c>
    </row>
    <row r="152" spans="3:30" ht="15.75" customHeight="1" x14ac:dyDescent="0.2">
      <c r="C152" s="193" t="s">
        <v>413</v>
      </c>
      <c r="E152" s="329">
        <v>85507.327486110138</v>
      </c>
      <c r="G152" s="329">
        <v>-44368.486863990081</v>
      </c>
      <c r="I152" s="329">
        <v>41138.840622120057</v>
      </c>
      <c r="J152" s="184"/>
      <c r="L152" s="329">
        <v>28788.431065867084</v>
      </c>
      <c r="M152" s="329"/>
      <c r="N152" s="329">
        <v>-28787.407477887969</v>
      </c>
      <c r="P152" s="329">
        <v>1.0235879791143816</v>
      </c>
    </row>
    <row r="153" spans="3:30" customFormat="1" ht="15.75" customHeight="1" x14ac:dyDescent="0.2">
      <c r="C153" s="336" t="s">
        <v>414</v>
      </c>
      <c r="E153" s="342">
        <v>90515.866381861561</v>
      </c>
      <c r="G153" s="342">
        <v>-47713.992670125306</v>
      </c>
      <c r="H153" s="338"/>
      <c r="I153" s="342">
        <v>42801.873711736254</v>
      </c>
      <c r="J153" s="338"/>
      <c r="K153" s="339"/>
      <c r="L153" s="342">
        <v>27990.427472535248</v>
      </c>
      <c r="M153" s="342"/>
      <c r="N153" s="342">
        <v>-27989.647228244768</v>
      </c>
      <c r="P153" s="342">
        <v>0.78024429047945887</v>
      </c>
      <c r="T153" s="343"/>
      <c r="U153" s="343"/>
      <c r="V153" s="344"/>
      <c r="W153" s="343"/>
      <c r="X153" s="344"/>
      <c r="Y153" s="344"/>
      <c r="Z153" s="343"/>
      <c r="AA153" s="343"/>
      <c r="AB153" s="344"/>
      <c r="AC153" s="343"/>
      <c r="AD153" s="344"/>
    </row>
    <row r="154" spans="3:30" ht="15.75" customHeight="1" x14ac:dyDescent="0.2">
      <c r="C154" s="336" t="s">
        <v>415</v>
      </c>
      <c r="D154"/>
      <c r="E154" s="337">
        <v>90333.83705014555</v>
      </c>
      <c r="F154"/>
      <c r="G154" s="337">
        <v>-47635.330851413324</v>
      </c>
      <c r="H154" s="338"/>
      <c r="I154" s="337">
        <v>42698.506198732226</v>
      </c>
      <c r="J154" s="338"/>
      <c r="K154" s="339"/>
      <c r="L154" s="337">
        <v>26703.412491857649</v>
      </c>
      <c r="M154" s="337"/>
      <c r="N154" s="337">
        <v>-26702.016807240845</v>
      </c>
      <c r="O154"/>
      <c r="P154" s="337">
        <v>1.3956846168039192</v>
      </c>
    </row>
    <row r="155" spans="3:30" ht="15.75" customHeight="1" x14ac:dyDescent="0.2">
      <c r="C155" s="336" t="s">
        <v>416</v>
      </c>
      <c r="D155"/>
      <c r="E155" s="337">
        <v>91167.151140189861</v>
      </c>
      <c r="F155"/>
      <c r="G155" s="337">
        <v>-48616.428955636817</v>
      </c>
      <c r="H155" s="338"/>
      <c r="I155" s="337">
        <v>42550.722184553044</v>
      </c>
      <c r="J155" s="338"/>
      <c r="K155" s="339"/>
      <c r="L155" s="337">
        <v>23733.163772467833</v>
      </c>
      <c r="M155" s="337"/>
      <c r="N155" s="337">
        <v>-23729.813132097006</v>
      </c>
      <c r="O155"/>
      <c r="P155" s="337">
        <v>3.3506403708270227</v>
      </c>
    </row>
    <row r="156" spans="3:30" customFormat="1" ht="15.75" customHeight="1" x14ac:dyDescent="0.2">
      <c r="C156" s="336" t="s">
        <v>417</v>
      </c>
      <c r="E156" s="342">
        <v>93653.16882589864</v>
      </c>
      <c r="G156" s="342">
        <v>-49020.766899252063</v>
      </c>
      <c r="H156" s="338"/>
      <c r="I156" s="342">
        <v>44632.401926646577</v>
      </c>
      <c r="J156" s="338"/>
      <c r="K156" s="339"/>
      <c r="L156" s="342">
        <v>24341.31215543759</v>
      </c>
      <c r="M156" s="342"/>
      <c r="N156" s="342">
        <v>-24345.977410177908</v>
      </c>
      <c r="P156" s="342">
        <v>-4.665254740317323</v>
      </c>
      <c r="T156" s="343"/>
      <c r="U156" s="343"/>
      <c r="V156" s="344"/>
      <c r="W156" s="343"/>
      <c r="X156" s="344"/>
      <c r="Y156" s="344"/>
      <c r="Z156" s="343"/>
      <c r="AA156" s="343"/>
      <c r="AB156" s="344"/>
      <c r="AC156" s="343"/>
      <c r="AD156" s="344"/>
    </row>
    <row r="157" spans="3:30" customFormat="1" ht="15.75" customHeight="1" x14ac:dyDescent="0.2">
      <c r="C157" s="336" t="s">
        <v>418</v>
      </c>
      <c r="E157" s="342">
        <v>98057.618117197067</v>
      </c>
      <c r="G157" s="342">
        <v>-51188.576900183063</v>
      </c>
      <c r="H157" s="338"/>
      <c r="I157" s="342">
        <v>46869.041217014004</v>
      </c>
      <c r="J157" s="338"/>
      <c r="K157" s="339"/>
      <c r="L157" s="342">
        <v>26492.959590819217</v>
      </c>
      <c r="M157" s="342"/>
      <c r="N157" s="342">
        <v>-26493.827103203515</v>
      </c>
      <c r="P157" s="342">
        <v>-0.86751238429860678</v>
      </c>
      <c r="T157" s="343"/>
      <c r="U157" s="343"/>
      <c r="V157" s="344"/>
      <c r="W157" s="343"/>
      <c r="X157" s="344"/>
      <c r="Y157" s="344"/>
      <c r="Z157" s="343"/>
      <c r="AA157" s="343"/>
      <c r="AB157" s="344"/>
      <c r="AC157" s="343"/>
      <c r="AD157" s="344"/>
    </row>
    <row r="158" spans="3:30" customFormat="1" ht="15.75" customHeight="1" x14ac:dyDescent="0.2">
      <c r="C158" s="336" t="s">
        <v>419</v>
      </c>
      <c r="E158" s="342">
        <v>93107.009721665934</v>
      </c>
      <c r="G158" s="342">
        <v>-48681.532267515438</v>
      </c>
      <c r="H158" s="338"/>
      <c r="I158" s="342">
        <v>44425.477454150496</v>
      </c>
      <c r="J158" s="338"/>
      <c r="K158" s="339"/>
      <c r="L158" s="342">
        <v>28553.62743657294</v>
      </c>
      <c r="M158" s="342"/>
      <c r="N158" s="342">
        <v>-28556.292384000953</v>
      </c>
      <c r="P158" s="342">
        <v>-2.6649474280129652</v>
      </c>
      <c r="T158" s="343"/>
      <c r="U158" s="343"/>
      <c r="V158" s="344"/>
      <c r="W158" s="343"/>
      <c r="X158" s="344"/>
      <c r="Y158" s="344"/>
      <c r="Z158" s="343"/>
      <c r="AA158" s="343"/>
      <c r="AB158" s="344"/>
      <c r="AC158" s="343"/>
      <c r="AD158" s="344"/>
    </row>
    <row r="159" spans="3:30" customFormat="1" ht="15.75" customHeight="1" x14ac:dyDescent="0.2">
      <c r="C159" s="336" t="s">
        <v>420</v>
      </c>
      <c r="E159" s="342">
        <v>97571.640438461342</v>
      </c>
      <c r="G159" s="342">
        <v>-51758.918725857751</v>
      </c>
      <c r="H159" s="338"/>
      <c r="I159" s="342">
        <v>45812.72171260359</v>
      </c>
      <c r="J159" s="338"/>
      <c r="K159" s="339"/>
      <c r="L159" s="342">
        <v>29230.514885835491</v>
      </c>
      <c r="M159" s="342"/>
      <c r="N159" s="342">
        <v>-29237.439092454173</v>
      </c>
      <c r="P159" s="342">
        <v>-6.9242066186816373</v>
      </c>
      <c r="T159" s="343"/>
      <c r="U159" s="343"/>
      <c r="V159" s="344"/>
      <c r="W159" s="343"/>
      <c r="X159" s="344"/>
      <c r="Y159" s="344"/>
      <c r="Z159" s="343"/>
      <c r="AA159" s="343"/>
      <c r="AB159" s="344"/>
      <c r="AC159" s="343"/>
      <c r="AD159" s="344"/>
    </row>
    <row r="160" spans="3:30" customFormat="1" ht="15.75" customHeight="1" x14ac:dyDescent="0.2">
      <c r="C160" s="336" t="s">
        <v>421</v>
      </c>
      <c r="E160" s="342">
        <v>96931.800911860875</v>
      </c>
      <c r="G160" s="342">
        <v>-51367.757734657782</v>
      </c>
      <c r="H160" s="338"/>
      <c r="I160" s="342">
        <v>45564.043177203093</v>
      </c>
      <c r="J160" s="338"/>
      <c r="K160" s="339"/>
      <c r="L160" s="342">
        <v>28723.702635492533</v>
      </c>
      <c r="M160" s="342"/>
      <c r="N160" s="342">
        <v>-28700.098542915643</v>
      </c>
      <c r="P160" s="342">
        <v>23.604092576890253</v>
      </c>
      <c r="T160" s="343"/>
      <c r="U160" s="343"/>
      <c r="V160" s="344"/>
      <c r="W160" s="343"/>
      <c r="X160" s="344"/>
      <c r="Y160" s="344"/>
      <c r="Z160" s="343"/>
      <c r="AA160" s="343"/>
      <c r="AB160" s="344"/>
      <c r="AC160" s="343"/>
      <c r="AD160" s="344"/>
    </row>
    <row r="161" spans="3:30" customFormat="1" ht="15.75" customHeight="1" x14ac:dyDescent="0.2">
      <c r="C161" s="336" t="s">
        <v>422</v>
      </c>
      <c r="E161" s="342">
        <v>93857.161259586544</v>
      </c>
      <c r="G161" s="342">
        <v>-50236.034338507634</v>
      </c>
      <c r="H161" s="338"/>
      <c r="I161" s="342">
        <v>43621.126921078911</v>
      </c>
      <c r="J161" s="338"/>
      <c r="K161" s="339"/>
      <c r="L161" s="342">
        <v>27727.815273653134</v>
      </c>
      <c r="M161" s="342"/>
      <c r="N161" s="342">
        <v>-27735.9747882478</v>
      </c>
      <c r="P161" s="342">
        <v>-8.1595145946666889</v>
      </c>
      <c r="T161" s="343"/>
      <c r="U161" s="343"/>
      <c r="V161" s="344"/>
      <c r="W161" s="343"/>
      <c r="X161" s="344"/>
      <c r="Y161" s="344"/>
      <c r="Z161" s="343"/>
      <c r="AA161" s="343"/>
      <c r="AB161" s="344"/>
      <c r="AC161" s="343"/>
      <c r="AD161" s="344"/>
    </row>
    <row r="162" spans="3:30" ht="15.75" customHeight="1" x14ac:dyDescent="0.2">
      <c r="C162" s="336" t="s">
        <v>423</v>
      </c>
      <c r="D162"/>
      <c r="E162" s="342">
        <v>96382.882101010779</v>
      </c>
      <c r="F162"/>
      <c r="G162" s="342">
        <v>-50284.734583260411</v>
      </c>
      <c r="H162" s="338"/>
      <c r="I162" s="342">
        <v>46098.147517750367</v>
      </c>
      <c r="J162" s="338"/>
      <c r="K162" s="339"/>
      <c r="L162" s="342">
        <v>25762.182228881429</v>
      </c>
      <c r="M162" s="342"/>
      <c r="N162" s="342">
        <v>-25764.930713673155</v>
      </c>
      <c r="O162"/>
      <c r="P162" s="342">
        <v>-2.7484847917257866</v>
      </c>
    </row>
    <row r="163" spans="3:30" ht="15.75" customHeight="1" x14ac:dyDescent="0.2">
      <c r="C163" s="336" t="s">
        <v>424</v>
      </c>
      <c r="D163"/>
      <c r="E163" s="342">
        <v>98937.032495795589</v>
      </c>
      <c r="F163"/>
      <c r="G163" s="342">
        <v>-52093.280203499664</v>
      </c>
      <c r="H163" s="338"/>
      <c r="I163" s="342">
        <v>46843.752292295925</v>
      </c>
      <c r="J163" s="338"/>
      <c r="K163" s="339"/>
      <c r="L163" s="342">
        <v>27203.009894515719</v>
      </c>
      <c r="M163" s="342"/>
      <c r="N163" s="342">
        <v>-27202.033245784449</v>
      </c>
      <c r="O163"/>
      <c r="P163" s="342">
        <v>0.97664873126996099</v>
      </c>
    </row>
    <row r="164" spans="3:30" ht="15.75" customHeight="1" x14ac:dyDescent="0.2">
      <c r="C164" s="336" t="s">
        <v>425</v>
      </c>
      <c r="D164"/>
      <c r="E164" s="342">
        <v>96786.909519179855</v>
      </c>
      <c r="F164"/>
      <c r="G164" s="342">
        <v>-51074.977852911041</v>
      </c>
      <c r="H164" s="338"/>
      <c r="I164" s="342">
        <v>45711.931666268814</v>
      </c>
      <c r="J164" s="338"/>
      <c r="K164" s="339"/>
      <c r="L164" s="342">
        <v>26572.131553626867</v>
      </c>
      <c r="M164" s="342"/>
      <c r="N164" s="342">
        <v>-26574.703074044824</v>
      </c>
      <c r="O164"/>
      <c r="P164" s="342">
        <v>-2.5715204179577995</v>
      </c>
    </row>
    <row r="165" spans="3:30" ht="15.75" customHeight="1" x14ac:dyDescent="0.2">
      <c r="C165" s="336" t="s">
        <v>426</v>
      </c>
      <c r="D165"/>
      <c r="E165" s="342">
        <v>98707.974946068643</v>
      </c>
      <c r="F165"/>
      <c r="G165" s="342">
        <v>-52548.741414893128</v>
      </c>
      <c r="H165" s="338"/>
      <c r="I165" s="342">
        <v>46159.233531175516</v>
      </c>
      <c r="J165" s="338"/>
      <c r="K165" s="339"/>
      <c r="L165" s="342">
        <v>27126.960797153035</v>
      </c>
      <c r="M165" s="342"/>
      <c r="N165" s="342">
        <v>-27130.461760686325</v>
      </c>
      <c r="O165"/>
      <c r="P165" s="342">
        <v>-3.5009635332899052</v>
      </c>
    </row>
    <row r="166" spans="3:30" ht="15.75" customHeight="1" x14ac:dyDescent="0.2">
      <c r="C166" s="336" t="s">
        <v>427</v>
      </c>
      <c r="D166"/>
      <c r="E166" s="342">
        <v>98380.848979898205</v>
      </c>
      <c r="F166"/>
      <c r="G166" s="342">
        <v>-53529.687336960924</v>
      </c>
      <c r="H166" s="338"/>
      <c r="I166" s="342">
        <v>44851.161642937281</v>
      </c>
      <c r="J166" s="338"/>
      <c r="K166" s="339"/>
      <c r="L166" s="342">
        <v>26446.258587249224</v>
      </c>
      <c r="M166" s="342"/>
      <c r="N166" s="342">
        <v>-26448.421660979911</v>
      </c>
      <c r="O166"/>
      <c r="P166" s="342">
        <v>-2.1630737306877563</v>
      </c>
    </row>
    <row r="167" spans="3:30" ht="15.75" customHeight="1" x14ac:dyDescent="0.2">
      <c r="C167" s="336" t="s">
        <v>428</v>
      </c>
      <c r="D167"/>
      <c r="E167" s="342">
        <v>99265.915407697015</v>
      </c>
      <c r="F167"/>
      <c r="G167" s="342">
        <v>-53500.521547841403</v>
      </c>
      <c r="H167" s="338"/>
      <c r="I167" s="342">
        <v>45765.393859855612</v>
      </c>
      <c r="J167" s="338"/>
      <c r="K167" s="339"/>
      <c r="L167" s="342">
        <v>26804.529541415865</v>
      </c>
      <c r="M167" s="342"/>
      <c r="N167" s="342">
        <v>-26800.485576068662</v>
      </c>
      <c r="O167"/>
      <c r="P167" s="342">
        <v>4.0439653472021746</v>
      </c>
    </row>
    <row r="168" spans="3:30" ht="15.75" customHeight="1" x14ac:dyDescent="0.2">
      <c r="C168" s="336" t="s">
        <v>429</v>
      </c>
      <c r="D168"/>
      <c r="E168" s="342">
        <v>98987.296864127988</v>
      </c>
      <c r="F168"/>
      <c r="G168" s="342">
        <v>-52693.668392837688</v>
      </c>
      <c r="H168" s="338"/>
      <c r="I168" s="342">
        <v>46293.6284712903</v>
      </c>
      <c r="J168" s="338"/>
      <c r="K168" s="339"/>
      <c r="L168" s="342">
        <v>26880.302235693071</v>
      </c>
      <c r="M168" s="342"/>
      <c r="N168" s="342">
        <v>-26877.161482996529</v>
      </c>
      <c r="O168"/>
      <c r="P168" s="342">
        <v>3.1407526965413126</v>
      </c>
    </row>
    <row r="169" spans="3:30" ht="15.75" customHeight="1" x14ac:dyDescent="0.2">
      <c r="C169" s="336" t="s">
        <v>430</v>
      </c>
      <c r="D169"/>
      <c r="E169" s="342">
        <v>100943.59948790281</v>
      </c>
      <c r="F169"/>
      <c r="G169" s="342">
        <v>-53917.595527459685</v>
      </c>
      <c r="H169" s="338"/>
      <c r="I169" s="342">
        <v>47026.003960443129</v>
      </c>
      <c r="J169" s="338"/>
      <c r="K169" s="339"/>
      <c r="L169" s="342">
        <v>26855.795546770001</v>
      </c>
      <c r="M169" s="342"/>
      <c r="N169" s="342">
        <v>-26861.234212992342</v>
      </c>
      <c r="O169"/>
      <c r="P169" s="342">
        <v>-5.4386662223405438</v>
      </c>
    </row>
    <row r="170" spans="3:30" ht="15.75" customHeight="1" x14ac:dyDescent="0.2">
      <c r="C170" s="336" t="s">
        <v>431</v>
      </c>
      <c r="D170"/>
      <c r="E170" s="342">
        <v>103157.09543881394</v>
      </c>
      <c r="F170"/>
      <c r="G170" s="342">
        <v>-54232.003361143928</v>
      </c>
      <c r="H170" s="338"/>
      <c r="I170" s="342">
        <v>48925.092077670008</v>
      </c>
      <c r="J170" s="338"/>
      <c r="K170" s="339"/>
      <c r="L170" s="342">
        <v>27652.497467140416</v>
      </c>
      <c r="M170" s="342"/>
      <c r="N170" s="342">
        <v>-27650.098412815361</v>
      </c>
      <c r="O170"/>
      <c r="P170" s="342">
        <v>2.3990543250547489</v>
      </c>
    </row>
    <row r="171" spans="3:30" ht="15.75" customHeight="1" x14ac:dyDescent="0.2">
      <c r="C171" s="336" t="s">
        <v>432</v>
      </c>
      <c r="D171"/>
      <c r="E171" s="342">
        <v>103854.07438847328</v>
      </c>
      <c r="F171"/>
      <c r="G171" s="342">
        <v>-55441.480774256488</v>
      </c>
      <c r="H171" s="338"/>
      <c r="I171" s="342">
        <v>48412.593614216792</v>
      </c>
      <c r="J171" s="338"/>
      <c r="K171" s="339"/>
      <c r="L171" s="342">
        <v>26644.716934822769</v>
      </c>
      <c r="M171" s="342"/>
      <c r="N171" s="342">
        <v>-26649.119062830567</v>
      </c>
      <c r="O171"/>
      <c r="P171" s="342">
        <v>-4.4021280077977281</v>
      </c>
    </row>
    <row r="172" spans="3:30" ht="15.75" customHeight="1" x14ac:dyDescent="0.2">
      <c r="C172" s="336" t="s">
        <v>433</v>
      </c>
      <c r="D172"/>
      <c r="E172" s="342">
        <v>104210.42375556912</v>
      </c>
      <c r="F172"/>
      <c r="G172" s="342">
        <v>-55754.107871672044</v>
      </c>
      <c r="H172" s="338"/>
      <c r="I172" s="342">
        <v>48456.315883897078</v>
      </c>
      <c r="J172" s="338"/>
      <c r="K172" s="339"/>
      <c r="L172" s="342">
        <v>27299.22777073436</v>
      </c>
      <c r="M172" s="342"/>
      <c r="N172" s="342">
        <v>-27302.764517902837</v>
      </c>
      <c r="O172"/>
      <c r="P172" s="342">
        <v>-3.5367471684767224</v>
      </c>
    </row>
    <row r="173" spans="3:30" ht="15.75" customHeight="1" x14ac:dyDescent="0.2">
      <c r="C173" s="336" t="s">
        <v>434</v>
      </c>
      <c r="D173"/>
      <c r="E173" s="342">
        <v>103971.78860697857</v>
      </c>
      <c r="F173"/>
      <c r="G173" s="342">
        <v>-55865.85382929058</v>
      </c>
      <c r="H173" s="338"/>
      <c r="I173" s="342">
        <v>48105.934777687995</v>
      </c>
      <c r="J173" s="338"/>
      <c r="K173" s="339"/>
      <c r="L173" s="342">
        <v>29047.315439248981</v>
      </c>
      <c r="M173" s="342"/>
      <c r="N173" s="342">
        <v>-29046.818845990601</v>
      </c>
      <c r="O173"/>
      <c r="P173" s="342">
        <v>0.49659325838001678</v>
      </c>
    </row>
    <row r="174" spans="3:30" ht="15.75" customHeight="1" x14ac:dyDescent="0.2">
      <c r="C174" s="336" t="s">
        <v>435</v>
      </c>
      <c r="D174"/>
      <c r="E174" s="342">
        <v>104749.29684825207</v>
      </c>
      <c r="F174"/>
      <c r="G174" s="342">
        <v>-56078.329074031106</v>
      </c>
      <c r="H174" s="338"/>
      <c r="I174" s="342">
        <v>48670.967774220961</v>
      </c>
      <c r="J174" s="338"/>
      <c r="K174" s="339"/>
      <c r="L174" s="342">
        <v>26086.471666775025</v>
      </c>
      <c r="M174" s="342"/>
      <c r="N174" s="342">
        <v>-26087.082852781434</v>
      </c>
      <c r="O174"/>
      <c r="P174" s="342">
        <v>-0.61118600640838849</v>
      </c>
    </row>
    <row r="175" spans="3:30" ht="15.75" customHeight="1" x14ac:dyDescent="0.2">
      <c r="C175" s="336" t="s">
        <v>436</v>
      </c>
      <c r="D175"/>
      <c r="E175" s="342">
        <v>101760.9370123484</v>
      </c>
      <c r="F175"/>
      <c r="G175" s="342">
        <v>-54423.03327769514</v>
      </c>
      <c r="H175" s="338"/>
      <c r="I175" s="342">
        <v>47337.903734653257</v>
      </c>
      <c r="J175" s="338"/>
      <c r="K175" s="339"/>
      <c r="L175" s="342">
        <v>23302.165550405087</v>
      </c>
      <c r="M175" s="342"/>
      <c r="N175" s="342">
        <v>-23301.803729633575</v>
      </c>
      <c r="O175"/>
      <c r="P175" s="342">
        <v>0.36182077151170233</v>
      </c>
    </row>
    <row r="176" spans="3:30" ht="15.75" customHeight="1" x14ac:dyDescent="0.2">
      <c r="C176" s="336" t="s">
        <v>437</v>
      </c>
      <c r="D176"/>
      <c r="E176" s="342">
        <v>103392.50227759116</v>
      </c>
      <c r="F176"/>
      <c r="G176" s="342">
        <v>-55852.710593959346</v>
      </c>
      <c r="H176" s="338"/>
      <c r="I176" s="342">
        <v>47539.791683631818</v>
      </c>
      <c r="J176" s="338"/>
      <c r="K176" s="339"/>
      <c r="L176" s="342">
        <v>25110.134148239413</v>
      </c>
      <c r="M176" s="342"/>
      <c r="N176" s="342">
        <v>-25108.404699932111</v>
      </c>
      <c r="O176"/>
      <c r="P176" s="342">
        <v>1.7294483073019364</v>
      </c>
    </row>
    <row r="177" spans="3:16" ht="15.75" customHeight="1" x14ac:dyDescent="0.2">
      <c r="C177" s="336" t="s">
        <v>438</v>
      </c>
      <c r="D177"/>
      <c r="E177" s="342">
        <v>101237.88757175543</v>
      </c>
      <c r="F177"/>
      <c r="G177" s="342">
        <v>-54846.669994345364</v>
      </c>
      <c r="H177" s="338"/>
      <c r="I177" s="342">
        <v>46391.217577410069</v>
      </c>
      <c r="J177" s="338"/>
      <c r="K177" s="339"/>
      <c r="L177" s="342">
        <v>25423.841507137637</v>
      </c>
      <c r="M177" s="342"/>
      <c r="N177" s="342">
        <v>-25424.486193132157</v>
      </c>
      <c r="O177"/>
      <c r="P177" s="342">
        <v>-0.64468599452084163</v>
      </c>
    </row>
    <row r="178" spans="3:16" ht="15.75" customHeight="1" x14ac:dyDescent="0.2">
      <c r="C178" s="336" t="s">
        <v>439</v>
      </c>
      <c r="D178"/>
      <c r="E178" s="342">
        <v>101337.22734293366</v>
      </c>
      <c r="F178"/>
      <c r="G178" s="342">
        <v>-56504.562510251555</v>
      </c>
      <c r="H178" s="338"/>
      <c r="I178" s="342">
        <v>44832.664832682109</v>
      </c>
      <c r="J178" s="338"/>
      <c r="K178" s="339"/>
      <c r="L178" s="342">
        <v>26147.509069852662</v>
      </c>
      <c r="M178" s="342"/>
      <c r="N178" s="342">
        <v>-26147.535612671534</v>
      </c>
      <c r="O178"/>
      <c r="P178" s="342">
        <v>-2.6542818872258067E-2</v>
      </c>
    </row>
    <row r="179" spans="3:16" ht="15.75" customHeight="1" x14ac:dyDescent="0.2">
      <c r="C179" s="336" t="s">
        <v>440</v>
      </c>
      <c r="D179"/>
      <c r="E179" s="342">
        <v>100782.33894817148</v>
      </c>
      <c r="F179"/>
      <c r="G179" s="342">
        <v>-57820.998195221335</v>
      </c>
      <c r="H179" s="338"/>
      <c r="I179" s="342">
        <v>42961.340752950149</v>
      </c>
      <c r="J179" s="338"/>
      <c r="K179" s="339"/>
      <c r="L179" s="342">
        <v>24653.109137301049</v>
      </c>
      <c r="M179" s="342"/>
      <c r="N179" s="342">
        <v>-24655.06008079405</v>
      </c>
      <c r="O179"/>
      <c r="P179" s="342">
        <v>-1.9509434930005227</v>
      </c>
    </row>
    <row r="180" spans="3:16" ht="15.75" customHeight="1" x14ac:dyDescent="0.2">
      <c r="C180" s="336" t="s">
        <v>441</v>
      </c>
      <c r="D180"/>
      <c r="E180" s="342">
        <v>102832.21341556896</v>
      </c>
      <c r="F180"/>
      <c r="G180" s="342">
        <v>-58198.833453242129</v>
      </c>
      <c r="H180" s="338"/>
      <c r="I180" s="342">
        <v>44633.379962326828</v>
      </c>
      <c r="J180" s="338"/>
      <c r="K180" s="339"/>
      <c r="L180" s="342">
        <v>26336.04927457255</v>
      </c>
      <c r="M180" s="342"/>
      <c r="N180" s="342">
        <v>-26335.379097651392</v>
      </c>
      <c r="O180"/>
      <c r="P180" s="342">
        <v>0.67017692115769023</v>
      </c>
    </row>
    <row r="181" spans="3:16" ht="15.75" customHeight="1" x14ac:dyDescent="0.2">
      <c r="C181" s="336" t="s">
        <v>442</v>
      </c>
      <c r="D181"/>
      <c r="E181" s="342">
        <v>103417.89042059028</v>
      </c>
      <c r="F181"/>
      <c r="G181" s="342">
        <v>-58556.377499162503</v>
      </c>
      <c r="H181" s="338"/>
      <c r="I181" s="342">
        <v>44861.512921427777</v>
      </c>
      <c r="J181" s="338"/>
      <c r="K181" s="339"/>
      <c r="L181" s="342">
        <v>25106.299699858162</v>
      </c>
      <c r="M181" s="342"/>
      <c r="N181" s="342">
        <v>-25109.541374170567</v>
      </c>
      <c r="O181"/>
      <c r="P181" s="342">
        <v>-3.241674312404939</v>
      </c>
    </row>
    <row r="182" spans="3:16" ht="15.75" customHeight="1" x14ac:dyDescent="0.2">
      <c r="C182" s="336" t="s">
        <v>443</v>
      </c>
      <c r="D182"/>
      <c r="E182" s="342">
        <v>104999.88860731709</v>
      </c>
      <c r="F182"/>
      <c r="G182" s="342">
        <v>-60325.88531553161</v>
      </c>
      <c r="H182" s="338"/>
      <c r="I182" s="342">
        <v>44674.003291785477</v>
      </c>
      <c r="J182" s="338"/>
      <c r="K182" s="339"/>
      <c r="L182" s="342">
        <v>24709.414644609966</v>
      </c>
      <c r="M182" s="342"/>
      <c r="N182" s="342">
        <v>-24711.281096302675</v>
      </c>
      <c r="O182"/>
      <c r="P182" s="342">
        <v>-1.8664516927092336</v>
      </c>
    </row>
    <row r="183" spans="3:16" ht="15.75" customHeight="1" x14ac:dyDescent="0.2">
      <c r="C183" s="336" t="s">
        <v>444</v>
      </c>
      <c r="D183"/>
      <c r="E183" s="342">
        <v>106014.86427568563</v>
      </c>
      <c r="F183"/>
      <c r="G183" s="342">
        <v>-61548.939027314249</v>
      </c>
      <c r="H183" s="338"/>
      <c r="I183" s="342">
        <v>44465.925248371379</v>
      </c>
      <c r="J183" s="338"/>
      <c r="K183" s="339"/>
      <c r="L183" s="342">
        <v>26559.466136676641</v>
      </c>
      <c r="M183" s="342"/>
      <c r="N183" s="342">
        <v>-26560.884810388328</v>
      </c>
      <c r="O183"/>
      <c r="P183" s="342">
        <v>-1.4186737116870063</v>
      </c>
    </row>
    <row r="184" spans="3:16" ht="15.75" customHeight="1" x14ac:dyDescent="0.2">
      <c r="C184" s="336" t="s">
        <v>445</v>
      </c>
      <c r="D184"/>
      <c r="E184" s="342">
        <v>106845.29196527709</v>
      </c>
      <c r="F184"/>
      <c r="G184" s="342">
        <v>-63246.99419226087</v>
      </c>
      <c r="H184" s="338"/>
      <c r="I184" s="342">
        <v>43598.297773016224</v>
      </c>
      <c r="J184" s="338"/>
      <c r="K184" s="339"/>
      <c r="L184" s="342">
        <v>26827.502624701214</v>
      </c>
      <c r="M184" s="342"/>
      <c r="N184" s="342">
        <v>-26830.602667097184</v>
      </c>
      <c r="O184"/>
      <c r="P184" s="342">
        <v>-3.1000423959703767</v>
      </c>
    </row>
    <row r="185" spans="3:16" ht="15.75" customHeight="1" x14ac:dyDescent="0.2">
      <c r="C185" s="336" t="s">
        <v>446</v>
      </c>
      <c r="D185"/>
      <c r="E185" s="342">
        <v>106247.25549894987</v>
      </c>
      <c r="F185"/>
      <c r="G185" s="342">
        <v>-63185.156268566774</v>
      </c>
      <c r="H185" s="338"/>
      <c r="I185" s="342">
        <v>43062.099230383101</v>
      </c>
      <c r="J185" s="338"/>
      <c r="K185" s="339"/>
      <c r="L185" s="342">
        <v>24405.360855391627</v>
      </c>
      <c r="M185" s="342"/>
      <c r="N185" s="342">
        <v>-24407.93201651044</v>
      </c>
      <c r="O185"/>
      <c r="P185" s="342">
        <v>-2.5711611188125971</v>
      </c>
    </row>
    <row r="186" spans="3:16" ht="15.75" customHeight="1" x14ac:dyDescent="0.2">
      <c r="C186" s="336" t="s">
        <v>447</v>
      </c>
      <c r="D186"/>
      <c r="E186" s="342">
        <v>105858.05156632277</v>
      </c>
      <c r="F186"/>
      <c r="G186" s="342">
        <v>-62365.090078288027</v>
      </c>
      <c r="H186" s="338"/>
      <c r="I186" s="342">
        <v>43492.961488034744</v>
      </c>
      <c r="J186" s="338"/>
      <c r="K186" s="339"/>
      <c r="L186" s="342">
        <v>25912.667311731388</v>
      </c>
      <c r="M186" s="342"/>
      <c r="N186" s="342">
        <v>-25914.16870134911</v>
      </c>
      <c r="O186"/>
      <c r="P186" s="342">
        <v>-1.5013896177224524</v>
      </c>
    </row>
    <row r="187" spans="3:16" ht="15.75" customHeight="1" x14ac:dyDescent="0.2">
      <c r="C187" s="336" t="s">
        <v>448</v>
      </c>
      <c r="D187"/>
      <c r="E187" s="342">
        <v>108124.96076510019</v>
      </c>
      <c r="F187"/>
      <c r="G187" s="342">
        <v>-63536.253944013384</v>
      </c>
      <c r="H187" s="338"/>
      <c r="I187" s="342">
        <v>44588.706821086802</v>
      </c>
      <c r="J187" s="338"/>
      <c r="K187" s="339"/>
      <c r="L187" s="342">
        <v>26457.177355343851</v>
      </c>
      <c r="M187" s="342"/>
      <c r="N187" s="342">
        <v>-26457.858208804413</v>
      </c>
      <c r="O187"/>
      <c r="P187" s="342">
        <v>-0.68085346056250273</v>
      </c>
    </row>
    <row r="188" spans="3:16" ht="15.75" customHeight="1" x14ac:dyDescent="0.2">
      <c r="C188" s="336" t="s">
        <v>449</v>
      </c>
      <c r="D188"/>
      <c r="E188" s="342">
        <v>110883.92213004835</v>
      </c>
      <c r="F188"/>
      <c r="G188" s="342">
        <v>-66954.980067595825</v>
      </c>
      <c r="H188" s="338"/>
      <c r="I188" s="342">
        <v>43928.942062452523</v>
      </c>
      <c r="J188" s="338"/>
      <c r="K188" s="339"/>
      <c r="L188" s="342">
        <v>25972.022118389323</v>
      </c>
      <c r="M188" s="342"/>
      <c r="N188" s="342">
        <v>-25976.484992833903</v>
      </c>
      <c r="O188"/>
      <c r="P188" s="342">
        <v>-4.4628744445799384</v>
      </c>
    </row>
    <row r="189" spans="3:16" ht="15.75" customHeight="1" x14ac:dyDescent="0.2">
      <c r="C189" s="336" t="s">
        <v>450</v>
      </c>
      <c r="D189"/>
      <c r="E189" s="342">
        <v>107265.11504836557</v>
      </c>
      <c r="F189"/>
      <c r="G189" s="342">
        <v>-63197.430304423673</v>
      </c>
      <c r="H189" s="338"/>
      <c r="I189" s="342">
        <v>44067.684743941893</v>
      </c>
      <c r="J189" s="338"/>
      <c r="K189" s="339"/>
      <c r="L189" s="342">
        <v>26325.711431267864</v>
      </c>
      <c r="M189" s="342"/>
      <c r="N189" s="342">
        <v>-26327.569193646952</v>
      </c>
      <c r="O189"/>
      <c r="P189" s="342">
        <v>-1.8577623790879443</v>
      </c>
    </row>
    <row r="190" spans="3:16" ht="15.75" customHeight="1" x14ac:dyDescent="0.2">
      <c r="C190" s="336" t="s">
        <v>451</v>
      </c>
      <c r="D190"/>
      <c r="E190" s="342">
        <v>109934.50738026085</v>
      </c>
      <c r="F190"/>
      <c r="G190" s="342">
        <v>-66480.077789180898</v>
      </c>
      <c r="H190" s="338"/>
      <c r="I190" s="342">
        <v>43454.429591079956</v>
      </c>
      <c r="J190" s="338"/>
      <c r="K190" s="339"/>
      <c r="L190" s="342">
        <v>23824.393583821387</v>
      </c>
      <c r="M190" s="342"/>
      <c r="N190" s="342">
        <v>-23834.15495816337</v>
      </c>
      <c r="O190"/>
      <c r="P190" s="342">
        <v>-9.7613743419824459</v>
      </c>
    </row>
    <row r="191" spans="3:16" ht="15.75" customHeight="1" x14ac:dyDescent="0.2">
      <c r="C191" s="336" t="s">
        <v>452</v>
      </c>
      <c r="D191"/>
      <c r="E191" s="342">
        <v>111781.49286446655</v>
      </c>
      <c r="F191"/>
      <c r="G191" s="342">
        <v>-67333.308765960581</v>
      </c>
      <c r="H191" s="338"/>
      <c r="I191" s="342">
        <v>44448.184098505968</v>
      </c>
      <c r="J191" s="338"/>
      <c r="K191" s="339"/>
      <c r="L191" s="342">
        <v>26387.300794571314</v>
      </c>
      <c r="M191" s="342"/>
      <c r="N191" s="342">
        <v>-26386.36767360054</v>
      </c>
      <c r="O191"/>
      <c r="P191" s="342">
        <v>0.93312097077432554</v>
      </c>
    </row>
    <row r="192" spans="3:16" ht="15.75" customHeight="1" x14ac:dyDescent="0.2">
      <c r="C192" s="336" t="s">
        <v>453</v>
      </c>
      <c r="D192"/>
      <c r="E192" s="342">
        <v>110747.66084962002</v>
      </c>
      <c r="F192"/>
      <c r="G192" s="342">
        <v>-66915.182482301039</v>
      </c>
      <c r="H192" s="338"/>
      <c r="I192" s="342">
        <v>43832.478367318981</v>
      </c>
      <c r="J192" s="338"/>
      <c r="K192" s="339"/>
      <c r="L192" s="342">
        <v>25936.048932621648</v>
      </c>
      <c r="M192" s="342"/>
      <c r="N192" s="342">
        <v>-25937.525256788209</v>
      </c>
      <c r="O192"/>
      <c r="P192" s="342">
        <v>-1.4763241665605165</v>
      </c>
    </row>
    <row r="193" spans="3:17" ht="15.75" customHeight="1" x14ac:dyDescent="0.2">
      <c r="C193" s="336" t="s">
        <v>454</v>
      </c>
      <c r="D193"/>
      <c r="E193" s="342">
        <v>110416.53891409848</v>
      </c>
      <c r="F193"/>
      <c r="G193" s="342">
        <v>-66961.071876365604</v>
      </c>
      <c r="H193" s="338"/>
      <c r="I193" s="342">
        <v>43455.467037732873</v>
      </c>
      <c r="J193" s="338"/>
      <c r="K193" s="339"/>
      <c r="L193" s="342">
        <v>26049.901511305339</v>
      </c>
      <c r="M193" s="342"/>
      <c r="N193" s="342">
        <v>-26060.280970634682</v>
      </c>
      <c r="O193"/>
      <c r="P193" s="342">
        <v>-10.379459329342353</v>
      </c>
    </row>
    <row r="194" spans="3:17" ht="15.75" customHeight="1" x14ac:dyDescent="0.2">
      <c r="C194" s="336" t="s">
        <v>455</v>
      </c>
      <c r="D194"/>
      <c r="E194" s="342">
        <v>107248.20593381206</v>
      </c>
      <c r="F194"/>
      <c r="G194" s="342">
        <v>-65432.936819098388</v>
      </c>
      <c r="H194" s="338"/>
      <c r="I194" s="342">
        <v>41815.269114713672</v>
      </c>
      <c r="J194" s="338"/>
      <c r="K194" s="339"/>
      <c r="L194" s="342">
        <v>25899.227823813981</v>
      </c>
      <c r="M194" s="342"/>
      <c r="N194" s="342">
        <v>-25901.413359993821</v>
      </c>
      <c r="O194"/>
      <c r="P194" s="342">
        <v>-2.1855361798407102</v>
      </c>
    </row>
    <row r="195" spans="3:17" ht="15.75" customHeight="1" x14ac:dyDescent="0.2">
      <c r="C195" s="336" t="s">
        <v>456</v>
      </c>
      <c r="D195"/>
      <c r="E195" s="342">
        <v>109774.18260720208</v>
      </c>
      <c r="F195"/>
      <c r="G195" s="342">
        <v>-68610.843068089744</v>
      </c>
      <c r="H195" s="338"/>
      <c r="I195" s="342">
        <v>41163.339539112334</v>
      </c>
      <c r="J195" s="338"/>
      <c r="K195" s="339"/>
      <c r="L195" s="342">
        <v>25514.823026566915</v>
      </c>
      <c r="M195" s="342"/>
      <c r="N195" s="342">
        <v>-25515.856334924538</v>
      </c>
      <c r="O195"/>
      <c r="P195" s="342">
        <v>-1.0333083576224453</v>
      </c>
    </row>
    <row r="196" spans="3:17" ht="15.75" customHeight="1" x14ac:dyDescent="0.2">
      <c r="C196" s="336" t="s">
        <v>457</v>
      </c>
      <c r="D196"/>
      <c r="E196" s="342">
        <v>111156.71026467746</v>
      </c>
      <c r="F196"/>
      <c r="G196" s="342">
        <v>-70314.442719359504</v>
      </c>
      <c r="H196" s="338"/>
      <c r="I196" s="342">
        <v>40842.267545317955</v>
      </c>
      <c r="J196" s="338"/>
      <c r="K196" s="339"/>
      <c r="L196" s="342">
        <v>25549.905972730237</v>
      </c>
      <c r="M196" s="342"/>
      <c r="N196" s="342">
        <v>-25551.312517200222</v>
      </c>
      <c r="O196"/>
      <c r="P196" s="342">
        <v>-1.4065444699845102</v>
      </c>
    </row>
    <row r="197" spans="3:17" ht="15.75" customHeight="1" x14ac:dyDescent="0.2">
      <c r="C197" s="336" t="s">
        <v>458</v>
      </c>
      <c r="D197"/>
      <c r="E197" s="342">
        <v>107216.4332688054</v>
      </c>
      <c r="F197"/>
      <c r="G197" s="342">
        <v>-68037.991570967366</v>
      </c>
      <c r="H197" s="338"/>
      <c r="I197" s="342">
        <v>39178.441697838032</v>
      </c>
      <c r="J197" s="338"/>
      <c r="K197" s="339"/>
      <c r="L197" s="342">
        <v>25380.386130245031</v>
      </c>
      <c r="M197" s="342"/>
      <c r="N197" s="342">
        <v>-25379.104958757234</v>
      </c>
      <c r="O197"/>
      <c r="P197" s="342">
        <v>1.2811714877971099</v>
      </c>
      <c r="Q197" s="187" t="s">
        <v>459</v>
      </c>
    </row>
    <row r="198" spans="3:17" ht="15.75" customHeight="1" x14ac:dyDescent="0.2">
      <c r="C198" s="336" t="s">
        <v>460</v>
      </c>
      <c r="D198"/>
      <c r="E198" s="342">
        <v>108997.95230337844</v>
      </c>
      <c r="F198"/>
      <c r="G198" s="342">
        <v>-69899.7594287424</v>
      </c>
      <c r="H198" s="338"/>
      <c r="I198" s="342">
        <v>39098.192874636035</v>
      </c>
      <c r="J198" s="338"/>
      <c r="K198" s="339"/>
      <c r="L198" s="342">
        <v>24567.419972265088</v>
      </c>
      <c r="M198" s="342"/>
      <c r="N198" s="342">
        <v>-24567.176986883351</v>
      </c>
      <c r="O198"/>
      <c r="P198" s="342">
        <v>0.24298538173752604</v>
      </c>
      <c r="Q198" s="187" t="s">
        <v>459</v>
      </c>
    </row>
    <row r="199" spans="3:17" ht="15.75" customHeight="1" x14ac:dyDescent="0.2">
      <c r="C199" s="336" t="s">
        <v>461</v>
      </c>
      <c r="D199"/>
      <c r="E199" s="342">
        <v>113859.57597507493</v>
      </c>
      <c r="F199"/>
      <c r="G199" s="342">
        <v>-75810.66594192601</v>
      </c>
      <c r="H199" s="338"/>
      <c r="I199" s="342">
        <v>38048.910033148917</v>
      </c>
      <c r="J199" s="338"/>
      <c r="K199" s="339"/>
      <c r="L199" s="342">
        <v>25450.648259403282</v>
      </c>
      <c r="M199" s="342"/>
      <c r="N199" s="342">
        <v>-25449.607464602399</v>
      </c>
      <c r="O199"/>
      <c r="P199" s="342">
        <v>1.0407948008833046</v>
      </c>
      <c r="Q199" s="187" t="s">
        <v>459</v>
      </c>
    </row>
    <row r="200" spans="3:17" ht="15.75" customHeight="1" x14ac:dyDescent="0.2">
      <c r="C200" s="336" t="s">
        <v>462</v>
      </c>
      <c r="D200"/>
      <c r="E200" s="342">
        <v>122383.19663459926</v>
      </c>
      <c r="F200"/>
      <c r="G200" s="342">
        <v>-85258.748457406997</v>
      </c>
      <c r="H200" s="338"/>
      <c r="I200" s="342">
        <v>37124.448177192258</v>
      </c>
      <c r="J200" s="338"/>
      <c r="K200" s="339"/>
      <c r="L200" s="342">
        <v>25496.707979018676</v>
      </c>
      <c r="M200" s="342"/>
      <c r="N200" s="342">
        <v>-25497.99188869126</v>
      </c>
      <c r="O200"/>
      <c r="P200" s="342">
        <v>-1.2839096725838317</v>
      </c>
      <c r="Q200" s="187" t="s">
        <v>459</v>
      </c>
    </row>
    <row r="201" spans="3:17" ht="15.75" customHeight="1" x14ac:dyDescent="0.2">
      <c r="C201" s="336" t="s">
        <v>463</v>
      </c>
      <c r="D201"/>
      <c r="E201" s="342">
        <v>123228.1254914453</v>
      </c>
      <c r="F201"/>
      <c r="G201" s="342">
        <v>-85778.45801153651</v>
      </c>
      <c r="H201" s="338"/>
      <c r="I201" s="342">
        <v>37449.667479908792</v>
      </c>
      <c r="J201" s="338"/>
      <c r="K201" s="339"/>
      <c r="L201" s="342">
        <v>28256.557732189056</v>
      </c>
      <c r="M201" s="342"/>
      <c r="N201" s="342">
        <v>-28257.678925540451</v>
      </c>
      <c r="O201"/>
      <c r="P201" s="342">
        <v>-1.1211933513950498</v>
      </c>
      <c r="Q201" s="187" t="s">
        <v>459</v>
      </c>
    </row>
    <row r="202" spans="3:17" ht="15.75" customHeight="1" x14ac:dyDescent="0.2">
      <c r="C202" s="336" t="s">
        <v>464</v>
      </c>
      <c r="D202"/>
      <c r="E202" s="342">
        <v>125449.7720306651</v>
      </c>
      <c r="F202"/>
      <c r="G202" s="342">
        <v>-88324.281746493129</v>
      </c>
      <c r="H202" s="338"/>
      <c r="I202" s="342">
        <v>37125.490284171974</v>
      </c>
      <c r="J202" s="338"/>
      <c r="K202" s="339"/>
      <c r="L202" s="342">
        <v>26794.738447548549</v>
      </c>
      <c r="M202" s="342"/>
      <c r="N202" s="342">
        <v>-26778.976605293956</v>
      </c>
      <c r="O202"/>
      <c r="P202" s="342">
        <v>15.761842254592921</v>
      </c>
      <c r="Q202" s="187" t="s">
        <v>459</v>
      </c>
    </row>
    <row r="203" spans="3:17" ht="15.75" customHeight="1" x14ac:dyDescent="0.2">
      <c r="C203" s="336" t="s">
        <v>465</v>
      </c>
      <c r="D203"/>
      <c r="E203" s="342">
        <v>122936.49769064</v>
      </c>
      <c r="F203"/>
      <c r="G203" s="342">
        <v>-85810.197428776024</v>
      </c>
      <c r="H203" s="338"/>
      <c r="I203" s="342">
        <v>37126.300261863973</v>
      </c>
      <c r="J203" s="338"/>
      <c r="K203" s="339"/>
      <c r="L203" s="342">
        <v>24965.273044064688</v>
      </c>
      <c r="M203" s="342"/>
      <c r="N203" s="342">
        <v>-24964.677882592878</v>
      </c>
      <c r="O203"/>
      <c r="P203" s="342">
        <v>0.59516147181057022</v>
      </c>
      <c r="Q203" s="187" t="s">
        <v>459</v>
      </c>
    </row>
    <row r="204" spans="3:17" ht="15.75" customHeight="1" x14ac:dyDescent="0.2">
      <c r="C204" s="336" t="s">
        <v>466</v>
      </c>
      <c r="D204"/>
      <c r="E204" s="342">
        <v>125620.10369392851</v>
      </c>
      <c r="F204"/>
      <c r="G204" s="342">
        <v>-89339.899626914077</v>
      </c>
      <c r="H204" s="338"/>
      <c r="I204" s="342">
        <v>36280.204067014434</v>
      </c>
      <c r="J204" s="338"/>
      <c r="K204" s="339"/>
      <c r="L204" s="342">
        <v>25472.745994251753</v>
      </c>
      <c r="M204" s="342"/>
      <c r="N204" s="342">
        <v>-25473.391940882419</v>
      </c>
      <c r="O204"/>
      <c r="P204" s="342">
        <v>-0.64594663066600333</v>
      </c>
    </row>
    <row r="205" spans="3:17" ht="15.75" customHeight="1" x14ac:dyDescent="0.2">
      <c r="C205" s="336" t="s">
        <v>467</v>
      </c>
      <c r="D205"/>
      <c r="E205" s="342">
        <v>128022.04625527569</v>
      </c>
      <c r="F205"/>
      <c r="G205" s="342">
        <v>-91085.957017459514</v>
      </c>
      <c r="H205" s="338"/>
      <c r="I205" s="342">
        <v>36936.089237816181</v>
      </c>
      <c r="J205" s="338"/>
      <c r="K205" s="339"/>
      <c r="L205" s="342">
        <v>25361.252976528845</v>
      </c>
      <c r="M205" s="342"/>
      <c r="N205" s="342">
        <v>-25360.303300761254</v>
      </c>
      <c r="O205"/>
      <c r="P205" s="342">
        <v>0.94967576759154326</v>
      </c>
    </row>
    <row r="206" spans="3:17" ht="15.75" customHeight="1" x14ac:dyDescent="0.2">
      <c r="C206" s="336" t="s">
        <v>468</v>
      </c>
      <c r="D206"/>
      <c r="E206" s="342">
        <v>129699.92485957599</v>
      </c>
      <c r="F206"/>
      <c r="G206" s="342">
        <v>-93085.16161304203</v>
      </c>
      <c r="H206" s="338"/>
      <c r="I206" s="342">
        <v>36614.763246533956</v>
      </c>
      <c r="J206" s="338"/>
      <c r="K206" s="339"/>
      <c r="L206" s="342">
        <v>25458.479729362829</v>
      </c>
      <c r="M206" s="342"/>
      <c r="N206" s="342">
        <v>-25461.711734120265</v>
      </c>
      <c r="O206"/>
      <c r="P206" s="342">
        <v>-3.2320047574357886</v>
      </c>
    </row>
    <row r="207" spans="3:17" ht="15.75" customHeight="1" x14ac:dyDescent="0.2">
      <c r="C207" s="336" t="s">
        <v>469</v>
      </c>
      <c r="D207"/>
      <c r="E207" s="342">
        <v>131322.32042905496</v>
      </c>
      <c r="F207"/>
      <c r="G207" s="342">
        <v>-94691.474851292805</v>
      </c>
      <c r="H207" s="338"/>
      <c r="I207" s="342">
        <v>36630.845577762157</v>
      </c>
      <c r="J207" s="338"/>
      <c r="K207" s="339"/>
      <c r="L207" s="342">
        <v>27622.464034090299</v>
      </c>
      <c r="M207" s="342"/>
      <c r="N207" s="342">
        <v>-27615.630171559784</v>
      </c>
      <c r="O207"/>
      <c r="P207" s="342">
        <v>6.8338625305150345</v>
      </c>
    </row>
    <row r="208" spans="3:17" ht="15.75" customHeight="1" x14ac:dyDescent="0.2">
      <c r="C208" s="336" t="s">
        <v>470</v>
      </c>
      <c r="D208"/>
      <c r="E208" s="342">
        <v>127733.3394204853</v>
      </c>
      <c r="F208"/>
      <c r="G208" s="342">
        <v>-92496.716679902005</v>
      </c>
      <c r="H208" s="338"/>
      <c r="I208" s="342">
        <v>35236.622740583291</v>
      </c>
      <c r="J208" s="338"/>
      <c r="K208" s="339"/>
      <c r="L208" s="342">
        <v>25310.684502878445</v>
      </c>
      <c r="M208" s="342"/>
      <c r="N208" s="342">
        <v>-25312.446858907999</v>
      </c>
      <c r="O208"/>
      <c r="P208" s="342">
        <v>-1.762356029554212</v>
      </c>
    </row>
    <row r="209" spans="3:16" ht="15.75" customHeight="1" x14ac:dyDescent="0.2">
      <c r="C209" s="336" t="s">
        <v>471</v>
      </c>
      <c r="D209"/>
      <c r="E209" s="342">
        <v>130416.87007442545</v>
      </c>
      <c r="F209"/>
      <c r="G209" s="342">
        <v>-94653.488186958319</v>
      </c>
      <c r="H209" s="338"/>
      <c r="I209" s="342">
        <v>35763.381887467127</v>
      </c>
      <c r="J209" s="338"/>
      <c r="K209" s="339"/>
      <c r="L209" s="342">
        <v>25393.442311250248</v>
      </c>
      <c r="M209" s="342"/>
      <c r="N209" s="342">
        <v>-25393.685625426457</v>
      </c>
      <c r="O209"/>
      <c r="P209" s="342">
        <v>-0.24331417620851425</v>
      </c>
    </row>
  </sheetData>
  <pageMargins left="0.55118110236220474" right="0.51181102362204722" top="0.35433070866141736" bottom="0.51181102362204722" header="0.35433070866141736" footer="0.51181102362204722"/>
  <pageSetup paperSize="9" scale="61" fitToHeight="4" orientation="portrait" r:id="rId1"/>
  <headerFooter alignWithMargins="0"/>
  <rowBreaks count="3" manualBreakCount="3">
    <brk id="77" max="16" man="1"/>
    <brk id="137" max="16" man="1"/>
    <brk id="197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70" zoomScaleNormal="75" zoomScaleSheetLayoutView="70" workbookViewId="0">
      <pane xSplit="8" ySplit="7" topLeftCell="I12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42004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109087.86352267933</v>
      </c>
      <c r="M8" s="23"/>
      <c r="N8" s="23">
        <v>26501.046478062981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72092.211974814607</v>
      </c>
      <c r="M10" s="29"/>
      <c r="N10" s="29">
        <v>10134.901638083731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71818.869491894206</v>
      </c>
      <c r="N12" s="19">
        <v>9844.6630030635897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68698.567268665851</v>
      </c>
      <c r="M14" s="705"/>
      <c r="N14" s="19">
        <v>6636.4184792360957</v>
      </c>
    </row>
    <row r="15" spans="1:15" ht="15" customHeight="1" x14ac:dyDescent="0.25">
      <c r="D15" s="630" t="s">
        <v>12</v>
      </c>
      <c r="E15" s="711" t="s">
        <v>13</v>
      </c>
      <c r="L15" s="10">
        <v>68344.267146959799</v>
      </c>
      <c r="N15" s="10">
        <v>6636.4184792360957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354.30012170605693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354.30012170605693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19">
        <v>3120.3022232283492</v>
      </c>
      <c r="M23" s="705"/>
      <c r="N23" s="19">
        <v>3208.2445238274931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3120.3022232283492</v>
      </c>
      <c r="M24" s="632"/>
      <c r="N24" s="10">
        <v>3208.2445238274931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0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0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273.34248292040076</v>
      </c>
      <c r="M32" s="705"/>
      <c r="N32" s="19">
        <v>290.23863502014177</v>
      </c>
    </row>
    <row r="33" spans="2:16" s="627" customFormat="1" ht="7.5" customHeight="1" x14ac:dyDescent="0.2">
      <c r="B33" s="649"/>
      <c r="L33" s="19"/>
      <c r="M33" s="632"/>
      <c r="N33" s="19"/>
      <c r="O33" s="635"/>
    </row>
    <row r="34" spans="2:16" s="627" customFormat="1" ht="12" x14ac:dyDescent="0.2">
      <c r="B34" s="649"/>
      <c r="D34" s="630" t="s">
        <v>12</v>
      </c>
      <c r="E34" s="627" t="s">
        <v>22</v>
      </c>
      <c r="L34" s="10">
        <v>150.22536117661809</v>
      </c>
      <c r="M34" s="632"/>
      <c r="N34" s="10">
        <v>18.395802188913176</v>
      </c>
      <c r="O34" s="635"/>
    </row>
    <row r="35" spans="2:16" s="627" customFormat="1" ht="12" x14ac:dyDescent="0.2">
      <c r="B35" s="649"/>
      <c r="D35" s="630" t="s">
        <v>14</v>
      </c>
      <c r="E35" s="627" t="s">
        <v>23</v>
      </c>
      <c r="L35" s="10">
        <v>115.86563973350023</v>
      </c>
      <c r="M35" s="632"/>
      <c r="N35" s="10">
        <v>267.6831376314567</v>
      </c>
      <c r="O35" s="635"/>
    </row>
    <row r="36" spans="2:16" s="627" customFormat="1" ht="15.75" customHeight="1" x14ac:dyDescent="0.2">
      <c r="B36" s="649"/>
      <c r="F36" s="710" t="s">
        <v>16</v>
      </c>
      <c r="L36" s="35">
        <v>115.86292473350022</v>
      </c>
      <c r="M36" s="632"/>
      <c r="N36" s="35">
        <v>267.6831376314567</v>
      </c>
      <c r="O36" s="635"/>
    </row>
    <row r="37" spans="2:16" s="627" customFormat="1" ht="12" x14ac:dyDescent="0.2">
      <c r="B37" s="649"/>
      <c r="F37" s="710" t="s">
        <v>17</v>
      </c>
      <c r="L37" s="35">
        <v>2.715E-3</v>
      </c>
      <c r="M37" s="632"/>
      <c r="N37" s="35">
        <v>0</v>
      </c>
      <c r="O37" s="635"/>
    </row>
    <row r="38" spans="2:16" s="627" customFormat="1" ht="12" x14ac:dyDescent="0.2">
      <c r="B38" s="649"/>
      <c r="D38" s="630" t="s">
        <v>18</v>
      </c>
      <c r="E38" s="627" t="s">
        <v>24</v>
      </c>
      <c r="L38" s="10">
        <v>7.2514820102823956</v>
      </c>
      <c r="M38" s="632"/>
      <c r="N38" s="10">
        <v>4.1596951997718756</v>
      </c>
      <c r="O38" s="635"/>
    </row>
    <row r="39" spans="2:16" s="627" customFormat="1" ht="12" x14ac:dyDescent="0.2">
      <c r="B39" s="649"/>
      <c r="F39" s="710" t="s">
        <v>16</v>
      </c>
      <c r="L39" s="35">
        <v>0</v>
      </c>
      <c r="M39" s="632"/>
      <c r="N39" s="35">
        <v>0</v>
      </c>
      <c r="O39" s="635"/>
    </row>
    <row r="40" spans="2:16" s="627" customFormat="1" ht="12" x14ac:dyDescent="0.2">
      <c r="B40" s="649"/>
      <c r="F40" s="710" t="s">
        <v>17</v>
      </c>
      <c r="L40" s="35">
        <v>7.2514820102823956</v>
      </c>
      <c r="M40" s="632"/>
      <c r="N40" s="35">
        <v>4.1596951997718756</v>
      </c>
      <c r="O40" s="635"/>
    </row>
    <row r="41" spans="2:16" s="627" customFormat="1" ht="7.5" customHeight="1" x14ac:dyDescent="0.2">
      <c r="B41" s="649"/>
      <c r="L41" s="35"/>
      <c r="M41" s="632"/>
      <c r="N41" s="35"/>
      <c r="O41" s="635"/>
    </row>
    <row r="42" spans="2:16" s="627" customFormat="1" ht="12" x14ac:dyDescent="0.2">
      <c r="B42" s="649"/>
      <c r="D42" s="630"/>
      <c r="L42" s="10"/>
      <c r="M42" s="709"/>
      <c r="N42" s="10"/>
      <c r="O42" s="635"/>
    </row>
    <row r="43" spans="2:16" s="627" customFormat="1" ht="7.5" customHeight="1" x14ac:dyDescent="0.2">
      <c r="B43" s="649"/>
      <c r="L43" s="19"/>
      <c r="M43" s="632"/>
      <c r="N43" s="19"/>
      <c r="O43" s="635"/>
    </row>
    <row r="44" spans="2:16" s="627" customFormat="1" ht="12.75" x14ac:dyDescent="0.2">
      <c r="B44" s="649">
        <v>2</v>
      </c>
      <c r="C44" s="690" t="s">
        <v>25</v>
      </c>
      <c r="L44" s="29">
        <v>5357.9062017596088</v>
      </c>
      <c r="M44" s="632"/>
      <c r="N44" s="29">
        <v>0</v>
      </c>
      <c r="O44" s="635"/>
      <c r="P44" s="36"/>
    </row>
    <row r="46" spans="2:16" s="627" customFormat="1" ht="12.75" x14ac:dyDescent="0.2">
      <c r="B46" s="649">
        <v>3</v>
      </c>
      <c r="C46" s="690" t="s">
        <v>26</v>
      </c>
      <c r="L46" s="29">
        <v>13962.458272545999</v>
      </c>
      <c r="M46" s="632"/>
      <c r="N46" s="29">
        <v>0</v>
      </c>
      <c r="O46" s="635"/>
      <c r="P46" s="36"/>
    </row>
    <row r="47" spans="2:16" s="627" customFormat="1" ht="12.75" x14ac:dyDescent="0.2">
      <c r="B47" s="649"/>
      <c r="C47" s="690"/>
      <c r="L47" s="10"/>
      <c r="M47" s="632"/>
      <c r="N47" s="10"/>
      <c r="O47" s="635"/>
      <c r="P47" s="36"/>
    </row>
    <row r="48" spans="2:16" s="627" customFormat="1" ht="12.75" x14ac:dyDescent="0.2">
      <c r="B48" s="649">
        <v>4</v>
      </c>
      <c r="C48" s="690" t="s">
        <v>27</v>
      </c>
      <c r="H48" s="651"/>
      <c r="I48" s="627" t="s">
        <v>28</v>
      </c>
      <c r="L48" s="29">
        <v>12030.099917992258</v>
      </c>
      <c r="M48" s="632"/>
      <c r="N48" s="29">
        <v>0</v>
      </c>
      <c r="O48" s="635"/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9975238.5510000009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30</v>
      </c>
      <c r="G51" s="651"/>
      <c r="L51" s="29">
        <v>5645.1871555668658</v>
      </c>
      <c r="M51" s="632"/>
      <c r="N51" s="29">
        <v>16366.14483997925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1871.4302538739271</v>
      </c>
      <c r="M54" s="632"/>
      <c r="N54" s="10">
        <v>1120.66034781795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1752.0872071543261</v>
      </c>
      <c r="M55" s="707"/>
      <c r="N55" s="33">
        <v>904.53185304427791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3773.7569016929388</v>
      </c>
      <c r="M56" s="632"/>
      <c r="N56" s="10">
        <v>15245.4844921613</v>
      </c>
      <c r="O56" s="635"/>
    </row>
    <row r="57" spans="2:16" s="612" customFormat="1" ht="15.75" customHeight="1" x14ac:dyDescent="0.2">
      <c r="G57" s="651" t="s">
        <v>32</v>
      </c>
      <c r="L57" s="33">
        <v>1681.3705831735119</v>
      </c>
      <c r="M57" s="706"/>
      <c r="N57" s="33">
        <v>8568.9697818759723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6.1960122597589526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6.1960122597589526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4" s="627" customFormat="1" x14ac:dyDescent="0.25">
      <c r="A65" s="650"/>
      <c r="B65" s="649"/>
      <c r="G65" s="702"/>
      <c r="H65" s="702"/>
      <c r="I65" s="702"/>
      <c r="J65" s="702"/>
      <c r="K65" s="702"/>
      <c r="L65" s="570"/>
      <c r="M65" s="570"/>
      <c r="N65" s="701"/>
    </row>
    <row r="66" spans="1:14" s="627" customFormat="1" x14ac:dyDescent="0.25">
      <c r="A66" s="650"/>
      <c r="B66" s="649"/>
      <c r="G66" s="702"/>
      <c r="H66" s="702"/>
      <c r="I66" s="702"/>
      <c r="J66" s="702"/>
      <c r="K66" s="702"/>
      <c r="L66" s="570"/>
      <c r="M66" s="570"/>
      <c r="N66" s="701"/>
    </row>
    <row r="67" spans="1:14" s="627" customFormat="1" x14ac:dyDescent="0.25">
      <c r="A67" s="650"/>
      <c r="B67" s="649"/>
      <c r="G67" s="702"/>
      <c r="H67" s="702"/>
      <c r="I67" s="702"/>
      <c r="J67" s="702"/>
      <c r="K67" s="702"/>
      <c r="L67" s="570"/>
      <c r="M67" s="570"/>
      <c r="N67" s="701"/>
    </row>
    <row r="68" spans="1:14" s="627" customFormat="1" x14ac:dyDescent="0.25">
      <c r="A68" s="685" t="s">
        <v>80</v>
      </c>
      <c r="B68" s="649"/>
      <c r="L68" s="10"/>
      <c r="M68" s="632"/>
      <c r="N68" s="700" t="s">
        <v>1</v>
      </c>
    </row>
    <row r="70" spans="1:14" s="627" customFormat="1" x14ac:dyDescent="0.25">
      <c r="A70" s="651"/>
      <c r="B70" s="649"/>
      <c r="C70" s="683" t="s">
        <v>98</v>
      </c>
      <c r="D70" s="682">
        <v>42004</v>
      </c>
      <c r="L70" s="17" t="s">
        <v>3</v>
      </c>
      <c r="M70" s="677"/>
      <c r="N70" s="17" t="s">
        <v>4</v>
      </c>
    </row>
    <row r="72" spans="1:14" s="627" customFormat="1" x14ac:dyDescent="0.25">
      <c r="A72" s="650"/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-16693.21896846293</v>
      </c>
    </row>
    <row r="73" spans="1:14" s="627" customFormat="1" x14ac:dyDescent="0.25">
      <c r="A73" s="650"/>
      <c r="B73" s="649"/>
      <c r="C73" s="680"/>
      <c r="D73" s="651"/>
      <c r="I73" s="635"/>
      <c r="L73" s="10"/>
      <c r="M73" s="647"/>
      <c r="N73" s="10"/>
    </row>
    <row r="74" spans="1:14" s="627" customFormat="1" x14ac:dyDescent="0.25">
      <c r="A74" s="650"/>
      <c r="B74" s="649"/>
      <c r="I74" s="627" t="s">
        <v>31</v>
      </c>
      <c r="J74" s="696" t="s">
        <v>38</v>
      </c>
      <c r="K74" s="696"/>
      <c r="L74" s="10">
        <v>0</v>
      </c>
      <c r="M74" s="647"/>
      <c r="N74" s="10">
        <v>-4077.435263515154</v>
      </c>
    </row>
    <row r="75" spans="1:14" s="627" customFormat="1" x14ac:dyDescent="0.25">
      <c r="A75" s="650"/>
      <c r="B75" s="649"/>
      <c r="I75" s="635"/>
      <c r="J75" s="698" t="s">
        <v>39</v>
      </c>
      <c r="K75" s="698"/>
      <c r="L75" s="10">
        <v>0</v>
      </c>
      <c r="M75" s="647"/>
      <c r="N75" s="10">
        <v>-7948.9439480634301</v>
      </c>
    </row>
    <row r="76" spans="1:14" s="627" customFormat="1" x14ac:dyDescent="0.25">
      <c r="A76" s="650"/>
      <c r="B76" s="649"/>
      <c r="I76" s="635"/>
      <c r="J76" s="696" t="s">
        <v>40</v>
      </c>
      <c r="K76" s="696"/>
      <c r="L76" s="10">
        <v>0</v>
      </c>
      <c r="M76" s="647"/>
      <c r="N76" s="10">
        <v>-4666.8397568843475</v>
      </c>
    </row>
    <row r="77" spans="1:14" s="627" customFormat="1" ht="12.75" customHeight="1" x14ac:dyDescent="0.25">
      <c r="A77" s="650"/>
      <c r="B77" s="649"/>
      <c r="L77" s="41"/>
      <c r="M77" s="647"/>
      <c r="N77" s="41"/>
    </row>
    <row r="78" spans="1:14" s="627" customFormat="1" x14ac:dyDescent="0.25">
      <c r="A78" s="650"/>
      <c r="B78" s="691">
        <v>2</v>
      </c>
      <c r="C78" s="690" t="s">
        <v>41</v>
      </c>
      <c r="I78" s="635"/>
      <c r="J78" s="635"/>
      <c r="K78" s="635"/>
      <c r="L78" s="10"/>
      <c r="M78" s="647"/>
      <c r="N78" s="10"/>
    </row>
    <row r="79" spans="1:14" s="627" customFormat="1" x14ac:dyDescent="0.25">
      <c r="A79" s="650"/>
      <c r="B79" s="691"/>
      <c r="C79" s="690" t="s">
        <v>42</v>
      </c>
      <c r="I79" s="635"/>
      <c r="J79" s="635"/>
      <c r="K79" s="635"/>
      <c r="L79" s="29">
        <v>-10857.499345911141</v>
      </c>
      <c r="M79" s="647"/>
      <c r="N79" s="29">
        <v>-5739.7676475367998</v>
      </c>
    </row>
    <row r="80" spans="1:14" s="627" customFormat="1" ht="12.75" customHeight="1" x14ac:dyDescent="0.25">
      <c r="A80" s="650"/>
      <c r="B80" s="691"/>
      <c r="C80" s="690" t="s">
        <v>43</v>
      </c>
      <c r="D80" s="651"/>
      <c r="I80" s="635"/>
      <c r="J80" s="635"/>
      <c r="K80" s="635"/>
      <c r="L80" s="10"/>
      <c r="M80" s="647"/>
      <c r="N80" s="10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-17264.461613395713</v>
      </c>
      <c r="M81" s="699"/>
      <c r="N81" s="29">
        <v>-5790.4078346163251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-2933.1616689142211</v>
      </c>
      <c r="M83" s="647"/>
      <c r="N83" s="10">
        <v>-311.12514485019699</v>
      </c>
    </row>
    <row r="84" spans="2:14" s="627" customFormat="1" ht="12" x14ac:dyDescent="0.2">
      <c r="I84" s="635"/>
      <c r="J84" s="698" t="s">
        <v>39</v>
      </c>
      <c r="K84" s="698"/>
      <c r="L84" s="10">
        <v>-3176.970316519692</v>
      </c>
      <c r="M84" s="647"/>
      <c r="N84" s="10">
        <v>-1493.006275255688</v>
      </c>
    </row>
    <row r="85" spans="2:14" s="627" customFormat="1" ht="12" x14ac:dyDescent="0.2">
      <c r="I85" s="635"/>
      <c r="J85" s="696" t="s">
        <v>40</v>
      </c>
      <c r="K85" s="696"/>
      <c r="L85" s="10">
        <v>-11154.329627961799</v>
      </c>
      <c r="M85" s="647"/>
      <c r="N85" s="10">
        <v>-3986.2764145104397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6406.9622674845732</v>
      </c>
      <c r="M87" s="647"/>
      <c r="N87" s="29">
        <v>50.64018707952566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568.7398755336319</v>
      </c>
      <c r="M89" s="647"/>
      <c r="N89" s="10">
        <v>41.64018707952566</v>
      </c>
    </row>
    <row r="90" spans="2:14" s="627" customFormat="1" ht="12" x14ac:dyDescent="0.2">
      <c r="I90" s="635"/>
      <c r="J90" s="698" t="s">
        <v>39</v>
      </c>
      <c r="K90" s="698"/>
      <c r="L90" s="10">
        <v>1131.0038750000001</v>
      </c>
      <c r="M90" s="647"/>
      <c r="N90" s="10">
        <v>9</v>
      </c>
    </row>
    <row r="91" spans="2:14" s="627" customFormat="1" ht="12" x14ac:dyDescent="0.2">
      <c r="I91" s="635"/>
      <c r="J91" s="696" t="s">
        <v>40</v>
      </c>
      <c r="K91" s="696"/>
      <c r="L91" s="10">
        <v>4707.2185169509412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-3122.9187601162471</v>
      </c>
      <c r="M93" s="699"/>
      <c r="N93" s="29">
        <v>0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-4019.0586996718894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-3590.5360251850798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0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-428.52267448680999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896.13993955564217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896.13993955564217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0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0</v>
      </c>
      <c r="M104" s="692"/>
      <c r="N104" s="19">
        <v>0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0</v>
      </c>
      <c r="M105" s="632"/>
      <c r="N105" s="10">
        <v>0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0</v>
      </c>
      <c r="M109" s="692"/>
      <c r="N109" s="19">
        <v>0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0</v>
      </c>
      <c r="M110" s="632"/>
      <c r="N110" s="10">
        <v>0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4" s="627" customFormat="1" ht="42" customHeight="1" x14ac:dyDescent="0.25">
      <c r="A113" s="650"/>
      <c r="B113" s="685" t="s">
        <v>47</v>
      </c>
      <c r="L113" s="19">
        <v>-13980.418106027388</v>
      </c>
      <c r="M113" s="692"/>
      <c r="N113" s="19">
        <v>-22432.986615999729</v>
      </c>
    </row>
    <row r="114" spans="1:14" s="627" customFormat="1" x14ac:dyDescent="0.25">
      <c r="A114" s="650"/>
      <c r="B114" s="685"/>
      <c r="L114" s="29"/>
      <c r="M114" s="679"/>
      <c r="N114" s="29"/>
    </row>
    <row r="115" spans="1:14" s="627" customFormat="1" x14ac:dyDescent="0.25">
      <c r="A115" s="650"/>
      <c r="B115" s="650"/>
      <c r="L115" s="10"/>
      <c r="M115" s="632"/>
      <c r="N115" s="10"/>
    </row>
    <row r="116" spans="1:14" s="627" customFormat="1" x14ac:dyDescent="0.25">
      <c r="A116" s="650"/>
      <c r="L116" s="10"/>
      <c r="M116" s="632"/>
      <c r="N116" s="10"/>
    </row>
    <row r="117" spans="1:14" s="627" customFormat="1" ht="17.25" customHeight="1" x14ac:dyDescent="0.25">
      <c r="A117" s="650"/>
      <c r="L117" s="10"/>
      <c r="M117" s="632"/>
      <c r="N117" s="10"/>
    </row>
    <row r="118" spans="1:14" s="627" customFormat="1" x14ac:dyDescent="0.25">
      <c r="A118" s="685" t="s">
        <v>84</v>
      </c>
      <c r="L118" s="10"/>
      <c r="M118" s="632"/>
      <c r="N118" s="10"/>
    </row>
    <row r="120" spans="1:14" s="627" customFormat="1" x14ac:dyDescent="0.25">
      <c r="A120" s="651"/>
      <c r="B120" s="651"/>
      <c r="C120" s="683" t="s">
        <v>98</v>
      </c>
      <c r="D120" s="682">
        <v>42004</v>
      </c>
      <c r="I120" s="695" t="s">
        <v>1</v>
      </c>
      <c r="L120" s="17" t="s">
        <v>3</v>
      </c>
      <c r="M120" s="677"/>
      <c r="N120" s="17" t="s">
        <v>4</v>
      </c>
    </row>
    <row r="121" spans="1:14" s="627" customFormat="1" x14ac:dyDescent="0.25">
      <c r="A121" s="650"/>
      <c r="B121" s="649"/>
      <c r="I121" s="680"/>
      <c r="J121" s="680"/>
      <c r="K121" s="680"/>
      <c r="L121" s="632"/>
      <c r="M121" s="632"/>
      <c r="N121" s="632"/>
    </row>
    <row r="122" spans="1:14" s="627" customFormat="1" x14ac:dyDescent="0.25">
      <c r="A122" s="650"/>
      <c r="B122" s="691">
        <v>1</v>
      </c>
      <c r="C122" s="694" t="s">
        <v>48</v>
      </c>
      <c r="I122" s="635"/>
      <c r="J122" s="635"/>
      <c r="K122" s="635"/>
      <c r="L122" s="29">
        <v>0</v>
      </c>
      <c r="M122" s="632"/>
      <c r="N122" s="29">
        <v>0</v>
      </c>
    </row>
    <row r="123" spans="1:14" s="627" customFormat="1" x14ac:dyDescent="0.25">
      <c r="A123" s="650"/>
      <c r="B123" s="649"/>
      <c r="I123" s="635"/>
      <c r="J123" s="635"/>
      <c r="K123" s="635"/>
      <c r="L123" s="10"/>
      <c r="M123" s="647"/>
      <c r="N123" s="10"/>
    </row>
    <row r="124" spans="1:14" s="627" customFormat="1" x14ac:dyDescent="0.25">
      <c r="A124" s="650"/>
      <c r="B124" s="649"/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</row>
    <row r="125" spans="1:14" s="627" customFormat="1" x14ac:dyDescent="0.25">
      <c r="A125" s="650"/>
      <c r="B125" s="649"/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</row>
    <row r="126" spans="1:14" s="627" customFormat="1" x14ac:dyDescent="0.25">
      <c r="A126" s="650"/>
      <c r="B126" s="649"/>
      <c r="I126" s="635"/>
      <c r="J126" s="635"/>
      <c r="K126" s="635"/>
      <c r="L126" s="10"/>
      <c r="M126" s="647"/>
      <c r="N126" s="10"/>
    </row>
    <row r="127" spans="1:14" s="627" customFormat="1" x14ac:dyDescent="0.25">
      <c r="A127" s="650"/>
      <c r="B127" s="649"/>
      <c r="I127" s="635"/>
      <c r="J127" s="635"/>
      <c r="K127" s="635"/>
      <c r="L127" s="10"/>
      <c r="M127" s="647"/>
      <c r="N127" s="10"/>
    </row>
    <row r="128" spans="1:14" s="627" customFormat="1" x14ac:dyDescent="0.25">
      <c r="A128" s="650"/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42004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3937.9717513416549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4817.0825782727879</v>
      </c>
      <c r="M149" s="679"/>
      <c r="N149" s="62">
        <v>15956.1320283144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1931.0757695183584</v>
      </c>
      <c r="M151" s="679"/>
      <c r="N151" s="61">
        <v>1120.660347817907</v>
      </c>
    </row>
    <row r="152" spans="1:17" x14ac:dyDescent="0.25">
      <c r="I152" s="627" t="s">
        <v>66</v>
      </c>
      <c r="J152" s="612"/>
      <c r="K152" s="612"/>
      <c r="L152" s="41">
        <v>38.446254689242124</v>
      </c>
      <c r="N152" s="41">
        <v>587.05102433591605</v>
      </c>
    </row>
    <row r="153" spans="1:17" x14ac:dyDescent="0.25">
      <c r="I153" s="627" t="s">
        <v>67</v>
      </c>
      <c r="J153" s="612"/>
      <c r="K153" s="612"/>
      <c r="L153" s="41">
        <v>1725.7428534426454</v>
      </c>
      <c r="N153" s="41">
        <v>553.0006728937434</v>
      </c>
    </row>
    <row r="154" spans="1:17" x14ac:dyDescent="0.25">
      <c r="I154" s="627" t="s">
        <v>68</v>
      </c>
      <c r="J154" s="612"/>
      <c r="K154" s="612"/>
      <c r="L154" s="41">
        <v>166.88666138647099</v>
      </c>
      <c r="N154" s="41">
        <v>-19.3913494117525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107216.43326880541</v>
      </c>
      <c r="M169" s="526"/>
      <c r="N169" s="526">
        <v>25380.386130245028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v>1871.4302538739271</v>
      </c>
      <c r="M170" s="526"/>
      <c r="N170" s="526">
        <v>1120.66034781795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0</v>
      </c>
      <c r="M171" s="526"/>
      <c r="N171" s="527">
        <v>0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v>109087.86352267934</v>
      </c>
      <c r="M172" s="526"/>
      <c r="N172" s="526">
        <v>26501.046478062977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4" s="627" customFormat="1" x14ac:dyDescent="0.25">
      <c r="A177" s="650"/>
      <c r="B177" s="649"/>
      <c r="D177" s="627" t="s">
        <v>230</v>
      </c>
      <c r="J177" s="644"/>
      <c r="K177" s="635"/>
      <c r="L177" s="41"/>
      <c r="M177" s="41"/>
      <c r="N177" s="41"/>
    </row>
    <row r="178" spans="1:14" s="627" customFormat="1" x14ac:dyDescent="0.25">
      <c r="A178" s="650"/>
      <c r="B178" s="649"/>
      <c r="K178" s="635"/>
      <c r="L178" s="41"/>
      <c r="M178" s="41"/>
      <c r="N178" s="41"/>
    </row>
    <row r="179" spans="1:14" s="627" customFormat="1" x14ac:dyDescent="0.25">
      <c r="A179" s="650"/>
      <c r="B179" s="649"/>
      <c r="K179" s="635"/>
      <c r="L179" s="41"/>
      <c r="M179" s="41"/>
      <c r="N179" s="41"/>
    </row>
    <row r="180" spans="1:14" s="627" customFormat="1" x14ac:dyDescent="0.25">
      <c r="A180" s="650"/>
      <c r="B180" s="649"/>
      <c r="J180" s="635"/>
      <c r="K180" s="635"/>
      <c r="L180" s="75"/>
      <c r="M180" s="635"/>
      <c r="N180" s="75"/>
    </row>
    <row r="181" spans="1:14" s="627" customFormat="1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</row>
    <row r="186" spans="1:14" s="627" customFormat="1" x14ac:dyDescent="0.25">
      <c r="A186" s="650"/>
      <c r="B186" s="649"/>
      <c r="F186" s="630"/>
      <c r="L186" s="10"/>
      <c r="M186" s="632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5" fitToHeight="3" orientation="portrait" r:id="rId1"/>
  <headerFooter alignWithMargins="0"/>
  <rowBreaks count="1" manualBreakCount="1">
    <brk id="116" max="1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7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171</v>
      </c>
      <c r="D3" s="15"/>
      <c r="E3" s="16" t="s">
        <v>172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44706.793182328867</v>
      </c>
      <c r="N8" s="23">
        <v>18864.308814108073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31223.314276351975</v>
      </c>
      <c r="N10" s="29">
        <v>16638.541177039839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28008.187871489285</v>
      </c>
      <c r="N12" s="19">
        <v>10695.996825144219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27560.774627641411</v>
      </c>
      <c r="M14" s="21"/>
      <c r="N14" s="19">
        <v>10191.29539437759</v>
      </c>
    </row>
    <row r="15" spans="1:15" ht="15" customHeight="1" x14ac:dyDescent="0.25">
      <c r="D15" s="30" t="s">
        <v>12</v>
      </c>
      <c r="E15" s="31" t="s">
        <v>13</v>
      </c>
      <c r="L15" s="10">
        <v>26408.451116068074</v>
      </c>
      <c r="N15" s="10">
        <v>9293.4143659280799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1152.3235115733389</v>
      </c>
      <c r="N19" s="10">
        <v>897.88102844951152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1152.3235115733389</v>
      </c>
      <c r="M21" s="34"/>
      <c r="N21" s="33">
        <v>897.88102844951152</v>
      </c>
    </row>
    <row r="22" spans="3:14" ht="21" customHeight="1" x14ac:dyDescent="0.25">
      <c r="D22" s="8" t="s">
        <v>20</v>
      </c>
      <c r="L22" s="19">
        <v>447.4132438478747</v>
      </c>
      <c r="M22" s="21"/>
      <c r="N22" s="19">
        <v>504.70143076662816</v>
      </c>
    </row>
    <row r="23" spans="3:14" ht="15" customHeight="1" x14ac:dyDescent="0.25">
      <c r="D23" s="30" t="s">
        <v>12</v>
      </c>
      <c r="E23" s="31" t="s">
        <v>13</v>
      </c>
      <c r="L23" s="10">
        <v>447.4132438478747</v>
      </c>
      <c r="N23" s="10">
        <v>504.70143076662816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3215.1264048626899</v>
      </c>
      <c r="M32" s="21"/>
      <c r="N32" s="19">
        <v>5942.5443518956181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119.33855352597992</v>
      </c>
      <c r="N34" s="10">
        <v>3.3939658637515171</v>
      </c>
    </row>
    <row r="35" spans="2:16" x14ac:dyDescent="0.25">
      <c r="D35" s="30" t="s">
        <v>14</v>
      </c>
      <c r="E35" s="8" t="s">
        <v>23</v>
      </c>
      <c r="L35" s="10">
        <v>499.02302721231399</v>
      </c>
      <c r="N35" s="10">
        <v>1366.5519719266424</v>
      </c>
    </row>
    <row r="36" spans="2:16" ht="15.75" customHeight="1" x14ac:dyDescent="0.25">
      <c r="F36" s="32" t="s">
        <v>16</v>
      </c>
      <c r="L36" s="35">
        <v>498.87154688231789</v>
      </c>
      <c r="N36" s="35">
        <v>1366.5519719266424</v>
      </c>
    </row>
    <row r="37" spans="2:16" x14ac:dyDescent="0.25">
      <c r="F37" s="32" t="s">
        <v>17</v>
      </c>
      <c r="L37" s="35">
        <v>0.15148032999610897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3127.7507875489505</v>
      </c>
      <c r="N39" s="10">
        <v>4836.7866308852244</v>
      </c>
    </row>
    <row r="40" spans="2:16" x14ac:dyDescent="0.25">
      <c r="F40" s="32" t="s">
        <v>16</v>
      </c>
      <c r="L40" s="35">
        <v>452.35083338825223</v>
      </c>
      <c r="N40" s="35">
        <v>1070.9421483040926</v>
      </c>
    </row>
    <row r="41" spans="2:16" x14ac:dyDescent="0.25">
      <c r="F41" s="32" t="s">
        <v>17</v>
      </c>
      <c r="L41" s="35">
        <v>2675.3999541606986</v>
      </c>
      <c r="N41" s="35">
        <v>3765.8444825811316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-530.98596342455494</v>
      </c>
      <c r="M43" s="83"/>
      <c r="N43" s="10">
        <v>-264.18821678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6721.0809524979004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384.48145569783037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3907.5570997639998</v>
      </c>
      <c r="N49" s="29">
        <v>744.51779911600011</v>
      </c>
      <c r="P49" s="36"/>
    </row>
    <row r="50" spans="1:16" x14ac:dyDescent="0.25">
      <c r="C50" s="24"/>
      <c r="H50" s="14"/>
      <c r="I50" s="8" t="s">
        <v>29</v>
      </c>
      <c r="L50" s="37">
        <v>10071023.453</v>
      </c>
      <c r="N50" s="37">
        <v>1918860.307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2470.3593980171568</v>
      </c>
      <c r="N52" s="29">
        <v>1481.2498379522372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226.41791402312799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-361.72242227335545</v>
      </c>
      <c r="N55" s="10">
        <v>612.97751199518507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-424.9071492478771</v>
      </c>
      <c r="M56" s="34"/>
      <c r="N56" s="33">
        <v>468.70093381526203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2832.081820290512</v>
      </c>
      <c r="N57" s="10">
        <v>641.8544119339241</v>
      </c>
    </row>
    <row r="58" spans="1:16" s="44" customFormat="1" ht="15.75" customHeight="1" x14ac:dyDescent="0.2">
      <c r="G58" s="42" t="s">
        <v>32</v>
      </c>
      <c r="L58" s="33">
        <v>2832.081820290512</v>
      </c>
      <c r="M58" s="45"/>
      <c r="N58" s="33">
        <v>641.8544119339241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0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0</v>
      </c>
    </row>
    <row r="62" spans="1:16" x14ac:dyDescent="0.25">
      <c r="G62" s="43" t="s">
        <v>79</v>
      </c>
      <c r="I62" s="43"/>
      <c r="L62" s="10">
        <v>0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171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-259.36629744283886</v>
      </c>
      <c r="M68" s="47"/>
      <c r="N68" s="29">
        <v>-13201.337328398835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-2.0002572479443521</v>
      </c>
      <c r="M70" s="47"/>
      <c r="N70" s="10">
        <v>-2916.579257801629</v>
      </c>
    </row>
    <row r="71" spans="1:14" x14ac:dyDescent="0.25">
      <c r="I71" s="13"/>
      <c r="J71" s="49" t="s">
        <v>39</v>
      </c>
      <c r="K71" s="49"/>
      <c r="L71" s="10">
        <v>-3.6985070333431844</v>
      </c>
      <c r="M71" s="47"/>
      <c r="N71" s="10">
        <v>-2890.6537509269706</v>
      </c>
    </row>
    <row r="72" spans="1:14" x14ac:dyDescent="0.25">
      <c r="I72" s="13"/>
      <c r="J72" s="48" t="s">
        <v>40</v>
      </c>
      <c r="K72" s="48"/>
      <c r="L72" s="10">
        <v>-253.66753316155129</v>
      </c>
      <c r="M72" s="47"/>
      <c r="N72" s="10">
        <v>-7394.1043196702358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-6433.3226388327794</v>
      </c>
      <c r="M75" s="47"/>
      <c r="N75" s="29">
        <v>-872.27893718100461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-9847.708114233199</v>
      </c>
      <c r="M77" s="50"/>
      <c r="N77" s="29">
        <v>-918.40037520201201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-669.62376017070881</v>
      </c>
      <c r="M79" s="47"/>
      <c r="N79" s="10">
        <v>-293.22157542527992</v>
      </c>
    </row>
    <row r="80" spans="1:14" x14ac:dyDescent="0.25">
      <c r="B80" s="8"/>
      <c r="I80" s="13"/>
      <c r="J80" s="49" t="s">
        <v>39</v>
      </c>
      <c r="K80" s="49"/>
      <c r="L80" s="10">
        <v>-1020.108516596066</v>
      </c>
      <c r="M80" s="47"/>
      <c r="N80" s="10">
        <v>-309.59193895999999</v>
      </c>
    </row>
    <row r="81" spans="2:14" x14ac:dyDescent="0.25">
      <c r="B81" s="8"/>
      <c r="I81" s="13"/>
      <c r="J81" s="48" t="s">
        <v>40</v>
      </c>
      <c r="K81" s="48"/>
      <c r="L81" s="10">
        <v>-8157.9758374664234</v>
      </c>
      <c r="M81" s="47"/>
      <c r="N81" s="10">
        <v>-315.5868608167321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3414.3854754004187</v>
      </c>
      <c r="M83" s="47"/>
      <c r="N83" s="29">
        <v>46.121438021007457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379.63022372778966</v>
      </c>
      <c r="M85" s="47"/>
      <c r="N85" s="10">
        <v>46.121438021007457</v>
      </c>
    </row>
    <row r="86" spans="2:14" x14ac:dyDescent="0.25">
      <c r="B86" s="8"/>
      <c r="I86" s="13"/>
      <c r="J86" s="49" t="s">
        <v>39</v>
      </c>
      <c r="K86" s="49"/>
      <c r="L86" s="10">
        <v>560.97994634000008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2473.7753053326292</v>
      </c>
      <c r="M87" s="47"/>
      <c r="N87" s="10">
        <v>0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-4063.9332833840813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-2582.0801230977277</v>
      </c>
      <c r="N93" s="10">
        <v>0</v>
      </c>
    </row>
    <row r="94" spans="2:14" x14ac:dyDescent="0.25">
      <c r="B94" s="8"/>
      <c r="J94" s="49" t="s">
        <v>39</v>
      </c>
      <c r="L94" s="10">
        <v>-463.52106205816563</v>
      </c>
      <c r="N94" s="10">
        <v>0</v>
      </c>
    </row>
    <row r="95" spans="2:14" x14ac:dyDescent="0.25">
      <c r="B95" s="8"/>
      <c r="J95" s="48" t="s">
        <v>40</v>
      </c>
      <c r="L95" s="10">
        <v>-1018.332098228188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-10756.622219659699</v>
      </c>
      <c r="M97" s="19"/>
      <c r="N97" s="19">
        <v>-14073.61626557984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-28046.721183266487</v>
      </c>
      <c r="M100" s="52"/>
      <c r="N100" s="29">
        <v>-18171.026708279351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171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-337.67599999999999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-337.67599999999999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1" spans="1:17" x14ac:dyDescent="0.25">
      <c r="A131" s="20" t="s">
        <v>85</v>
      </c>
      <c r="I131" s="92" t="s">
        <v>1</v>
      </c>
      <c r="J131" s="44"/>
      <c r="K131" s="44"/>
      <c r="L131" s="17" t="s">
        <v>3</v>
      </c>
      <c r="M131" s="18"/>
      <c r="N131" s="17" t="s">
        <v>4</v>
      </c>
    </row>
    <row r="132" spans="1:17" s="14" customFormat="1" ht="28.5" customHeight="1" x14ac:dyDescent="0.2">
      <c r="A132" s="14" t="s">
        <v>2</v>
      </c>
      <c r="C132" s="8" t="s">
        <v>171</v>
      </c>
    </row>
    <row r="133" spans="1:17" ht="34.5" customHeight="1" x14ac:dyDescent="0.25">
      <c r="C133" s="8" t="s">
        <v>9</v>
      </c>
      <c r="D133" s="8" t="s">
        <v>58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D134" s="8" t="s">
        <v>43</v>
      </c>
      <c r="I134" s="44"/>
      <c r="J134" s="44"/>
      <c r="K134" s="44"/>
      <c r="L134" s="60"/>
      <c r="M134" s="26"/>
      <c r="N134" s="60"/>
    </row>
    <row r="135" spans="1:17" x14ac:dyDescent="0.25">
      <c r="C135" s="8" t="s">
        <v>21</v>
      </c>
      <c r="D135" s="8" t="s">
        <v>59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56</v>
      </c>
      <c r="D137" s="8" t="s">
        <v>60</v>
      </c>
      <c r="I137" s="44"/>
      <c r="J137" s="44"/>
      <c r="K137" s="44"/>
      <c r="L137" s="61">
        <v>0</v>
      </c>
      <c r="M137" s="26"/>
      <c r="N137" s="61">
        <v>0</v>
      </c>
    </row>
    <row r="138" spans="1:17" x14ac:dyDescent="0.25">
      <c r="I138" s="44"/>
      <c r="J138" s="44"/>
      <c r="K138" s="44"/>
      <c r="L138" s="60"/>
      <c r="M138" s="26"/>
      <c r="N138" s="60"/>
    </row>
    <row r="139" spans="1:17" x14ac:dyDescent="0.25">
      <c r="C139" s="8" t="s">
        <v>61</v>
      </c>
      <c r="D139" s="8" t="s">
        <v>62</v>
      </c>
      <c r="I139" s="44"/>
      <c r="J139" s="44"/>
      <c r="K139" s="44"/>
      <c r="L139" s="62">
        <v>4003.5637489999999</v>
      </c>
      <c r="M139" s="52"/>
      <c r="N139" s="62">
        <v>0</v>
      </c>
      <c r="O139" s="22"/>
      <c r="P139" s="16"/>
      <c r="Q139" s="16"/>
    </row>
    <row r="140" spans="1:17" x14ac:dyDescent="0.25">
      <c r="D140" s="8" t="s">
        <v>63</v>
      </c>
      <c r="I140" s="44"/>
      <c r="J140" s="44"/>
      <c r="K140" s="44"/>
      <c r="L140" s="62">
        <v>2898.3603539999999</v>
      </c>
      <c r="M140" s="52"/>
      <c r="N140" s="62">
        <v>655.11869100000001</v>
      </c>
      <c r="O140" s="22"/>
      <c r="P140" s="16"/>
      <c r="Q140" s="16"/>
    </row>
    <row r="141" spans="1:17" x14ac:dyDescent="0.25">
      <c r="D141" s="14"/>
      <c r="I141" s="44"/>
      <c r="J141" s="44"/>
      <c r="K141" s="44"/>
      <c r="L141" s="60"/>
      <c r="M141" s="26"/>
      <c r="N141" s="60"/>
    </row>
    <row r="142" spans="1:17" x14ac:dyDescent="0.25">
      <c r="C142" s="8" t="s">
        <v>64</v>
      </c>
      <c r="D142" s="43" t="s">
        <v>65</v>
      </c>
      <c r="J142" s="44"/>
      <c r="K142" s="44"/>
      <c r="L142" s="61">
        <v>-361.72242227343628</v>
      </c>
      <c r="M142" s="52"/>
      <c r="N142" s="61">
        <v>612.97751199518564</v>
      </c>
    </row>
    <row r="143" spans="1:17" x14ac:dyDescent="0.25">
      <c r="I143" s="8" t="s">
        <v>66</v>
      </c>
      <c r="J143" s="44"/>
      <c r="K143" s="44"/>
      <c r="L143" s="41">
        <v>12.045225114651119</v>
      </c>
      <c r="N143" s="41">
        <v>36.197432908304229</v>
      </c>
    </row>
    <row r="144" spans="1:17" x14ac:dyDescent="0.25">
      <c r="I144" s="8" t="s">
        <v>67</v>
      </c>
      <c r="J144" s="44"/>
      <c r="K144" s="44"/>
      <c r="L144" s="41">
        <v>-233.99810537685201</v>
      </c>
      <c r="N144" s="41">
        <v>463.02149202465739</v>
      </c>
    </row>
    <row r="145" spans="1:14" x14ac:dyDescent="0.25">
      <c r="I145" s="8" t="s">
        <v>68</v>
      </c>
      <c r="J145" s="44"/>
      <c r="K145" s="44"/>
      <c r="L145" s="41">
        <v>-139.76954201123539</v>
      </c>
      <c r="N145" s="41">
        <v>113.758587062224</v>
      </c>
    </row>
    <row r="146" spans="1:14" x14ac:dyDescent="0.25">
      <c r="I146" s="8" t="s">
        <v>69</v>
      </c>
      <c r="J146" s="44"/>
      <c r="K146" s="44"/>
      <c r="L146" s="41">
        <v>0</v>
      </c>
      <c r="N146" s="41">
        <v>0</v>
      </c>
    </row>
    <row r="147" spans="1:14" x14ac:dyDescent="0.25">
      <c r="I147" s="44"/>
      <c r="J147" s="44"/>
      <c r="K147" s="44"/>
      <c r="L147" s="60"/>
      <c r="M147" s="26"/>
      <c r="N147" s="60"/>
    </row>
    <row r="148" spans="1:14" x14ac:dyDescent="0.25">
      <c r="C148" s="8" t="s">
        <v>70</v>
      </c>
      <c r="D148" s="8" t="s">
        <v>71</v>
      </c>
      <c r="I148" s="44"/>
      <c r="J148" s="44"/>
      <c r="K148" s="44"/>
      <c r="L148" s="61">
        <v>0</v>
      </c>
      <c r="M148" s="26"/>
      <c r="N148" s="61">
        <v>0</v>
      </c>
    </row>
    <row r="149" spans="1:14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4" x14ac:dyDescent="0.25">
      <c r="I150" s="44"/>
      <c r="J150" s="44"/>
      <c r="K150" s="44"/>
      <c r="L150" s="60"/>
      <c r="M150" s="26"/>
      <c r="N150" s="60"/>
    </row>
    <row r="151" spans="1:14" x14ac:dyDescent="0.25">
      <c r="A151" s="63"/>
      <c r="B151" s="64"/>
      <c r="C151" s="65"/>
      <c r="D151" s="65"/>
      <c r="E151" s="65"/>
      <c r="F151" s="65"/>
      <c r="G151" s="65"/>
      <c r="H151" s="65"/>
      <c r="I151" s="66"/>
      <c r="J151" s="66"/>
      <c r="K151" s="66"/>
      <c r="L151" s="67"/>
      <c r="M151" s="68"/>
      <c r="N151" s="67"/>
    </row>
    <row r="152" spans="1:14" x14ac:dyDescent="0.25">
      <c r="I152" s="13"/>
      <c r="J152" s="13"/>
      <c r="K152" s="13"/>
      <c r="M152" s="47"/>
    </row>
    <row r="153" spans="1:14" x14ac:dyDescent="0.25">
      <c r="B153" s="1"/>
      <c r="I153" s="13"/>
      <c r="J153" s="13"/>
      <c r="K153" s="13"/>
      <c r="M153" s="47"/>
    </row>
    <row r="154" spans="1:14" x14ac:dyDescent="0.25">
      <c r="L154" s="8"/>
      <c r="M154" s="8"/>
      <c r="N154" s="8"/>
    </row>
    <row r="155" spans="1:14" ht="15" customHeight="1" x14ac:dyDescent="0.25">
      <c r="C155" s="69"/>
      <c r="D155" s="43"/>
      <c r="E155" s="43"/>
      <c r="F155" s="43"/>
      <c r="G155" s="43"/>
      <c r="H155" s="43"/>
      <c r="I155" s="43"/>
      <c r="J155" s="70"/>
      <c r="K155" s="70"/>
      <c r="L155" s="70"/>
      <c r="M155" s="71"/>
      <c r="N155" s="70"/>
    </row>
    <row r="156" spans="1:14" ht="15" customHeight="1" x14ac:dyDescent="0.25">
      <c r="C156" s="72"/>
      <c r="D156" s="43"/>
      <c r="E156" s="43"/>
      <c r="F156" s="43"/>
      <c r="G156" s="43"/>
      <c r="H156" s="43"/>
      <c r="I156" s="43"/>
      <c r="J156" s="70"/>
      <c r="K156" s="70"/>
      <c r="L156" s="73"/>
      <c r="M156" s="74"/>
      <c r="N156" s="73"/>
    </row>
    <row r="157" spans="1:14" ht="12.75" customHeight="1" x14ac:dyDescent="0.25">
      <c r="C157" s="7"/>
      <c r="D157" s="14"/>
      <c r="G157" s="14"/>
      <c r="J157" s="13"/>
      <c r="K157" s="13"/>
      <c r="L157" s="13"/>
      <c r="M157" s="75"/>
      <c r="N157" s="13"/>
    </row>
    <row r="158" spans="1:14" x14ac:dyDescent="0.25">
      <c r="C158" s="7"/>
      <c r="J158" s="13"/>
      <c r="K158" s="13"/>
      <c r="L158" s="13"/>
      <c r="M158" s="75"/>
      <c r="N158" s="13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J160" s="76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K162" s="13"/>
      <c r="L162" s="41"/>
      <c r="M162" s="41"/>
      <c r="N162" s="41"/>
    </row>
    <row r="163" spans="3:14" x14ac:dyDescent="0.25">
      <c r="C163" s="7"/>
      <c r="J163" s="13"/>
      <c r="K163" s="13"/>
      <c r="L163" s="75"/>
      <c r="M163" s="13"/>
      <c r="N163" s="75"/>
    </row>
    <row r="164" spans="3:14" x14ac:dyDescent="0.25">
      <c r="C164" s="7"/>
      <c r="J164" s="13"/>
      <c r="K164" s="13"/>
      <c r="L164" s="62"/>
      <c r="M164" s="61"/>
      <c r="N164" s="62"/>
    </row>
    <row r="165" spans="3:14" x14ac:dyDescent="0.25">
      <c r="C165" s="7"/>
      <c r="L165" s="8"/>
      <c r="M165" s="8"/>
      <c r="N165" s="8"/>
    </row>
    <row r="166" spans="3:14" x14ac:dyDescent="0.25">
      <c r="C166" s="7"/>
      <c r="L166" s="8"/>
      <c r="M166" s="75"/>
      <c r="N166" s="8"/>
    </row>
    <row r="167" spans="3:14" x14ac:dyDescent="0.25">
      <c r="C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J168" s="76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K170" s="13"/>
      <c r="L170" s="41"/>
      <c r="M170" s="41"/>
      <c r="N170" s="41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75"/>
      <c r="M171" s="13"/>
      <c r="N171" s="75"/>
    </row>
    <row r="172" spans="3:14" x14ac:dyDescent="0.25">
      <c r="C172" s="43"/>
      <c r="D172" s="43"/>
      <c r="E172" s="43"/>
      <c r="F172" s="43"/>
      <c r="G172" s="43"/>
      <c r="H172" s="43"/>
      <c r="I172" s="43"/>
      <c r="J172" s="13"/>
      <c r="K172" s="13"/>
      <c r="L172" s="62"/>
      <c r="M172" s="61"/>
      <c r="N172" s="62"/>
    </row>
    <row r="173" spans="3:14" x14ac:dyDescent="0.25">
      <c r="C173" s="43"/>
      <c r="D173" s="43"/>
      <c r="E173" s="43"/>
      <c r="F173" s="43"/>
      <c r="G173" s="43"/>
      <c r="H173" s="43"/>
      <c r="I173" s="43"/>
      <c r="J173" s="43"/>
      <c r="K173" s="43"/>
      <c r="L173" s="77"/>
      <c r="M173" s="78"/>
      <c r="N173" s="77"/>
    </row>
    <row r="177" spans="6:6" x14ac:dyDescent="0.25">
      <c r="F177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173</v>
      </c>
      <c r="D3" s="15"/>
      <c r="E3" s="16" t="s">
        <v>172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41927.212476439774</v>
      </c>
      <c r="N8" s="23">
        <v>18671.635935982249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29217.013083928527</v>
      </c>
      <c r="N10" s="29">
        <v>16839.500436762875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26530.911646334094</v>
      </c>
      <c r="N12" s="19">
        <v>10084.097770410806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26530.911646334094</v>
      </c>
      <c r="M14" s="21"/>
      <c r="N14" s="19">
        <v>9609.2785745181554</v>
      </c>
    </row>
    <row r="15" spans="1:15" ht="15" customHeight="1" x14ac:dyDescent="0.25">
      <c r="D15" s="30" t="s">
        <v>12</v>
      </c>
      <c r="E15" s="31" t="s">
        <v>13</v>
      </c>
      <c r="L15" s="10">
        <v>25474.455608765391</v>
      </c>
      <c r="N15" s="10">
        <v>8763.298359456141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1056.4560375687031</v>
      </c>
      <c r="N19" s="10">
        <v>845.9802150620161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1056.4560375687031</v>
      </c>
      <c r="M21" s="34"/>
      <c r="N21" s="33">
        <v>845.9802150620161</v>
      </c>
    </row>
    <row r="22" spans="3:14" ht="21" customHeight="1" x14ac:dyDescent="0.25">
      <c r="D22" s="8" t="s">
        <v>20</v>
      </c>
      <c r="L22" s="19">
        <v>0</v>
      </c>
      <c r="M22" s="21"/>
      <c r="N22" s="19">
        <v>474.81919589264999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474.81919589264999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2686.101437594431</v>
      </c>
      <c r="M32" s="21"/>
      <c r="N32" s="19">
        <v>6755.402666352069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144.47413609046504</v>
      </c>
      <c r="N34" s="10">
        <v>2.1969328071304752</v>
      </c>
    </row>
    <row r="35" spans="2:16" x14ac:dyDescent="0.25">
      <c r="D35" s="30" t="s">
        <v>14</v>
      </c>
      <c r="E35" s="8" t="s">
        <v>23</v>
      </c>
      <c r="L35" s="10">
        <v>285.51936812131311</v>
      </c>
      <c r="N35" s="10">
        <v>1198.3907236203606</v>
      </c>
    </row>
    <row r="36" spans="2:16" ht="15.75" customHeight="1" x14ac:dyDescent="0.25">
      <c r="F36" s="32" t="s">
        <v>16</v>
      </c>
      <c r="L36" s="35">
        <v>285.40958177131841</v>
      </c>
      <c r="N36" s="35">
        <v>1198.3907236203606</v>
      </c>
    </row>
    <row r="37" spans="2:16" x14ac:dyDescent="0.25">
      <c r="F37" s="32" t="s">
        <v>17</v>
      </c>
      <c r="L37" s="35">
        <v>0.10978634999465942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2983.5690344824261</v>
      </c>
      <c r="N39" s="10">
        <v>5572.1451907245782</v>
      </c>
    </row>
    <row r="40" spans="2:16" x14ac:dyDescent="0.25">
      <c r="F40" s="32" t="s">
        <v>16</v>
      </c>
      <c r="L40" s="35">
        <v>479.09809833240195</v>
      </c>
      <c r="N40" s="35">
        <v>1221.1090849285847</v>
      </c>
    </row>
    <row r="41" spans="2:16" x14ac:dyDescent="0.25">
      <c r="F41" s="32" t="s">
        <v>17</v>
      </c>
      <c r="L41" s="35">
        <v>2504.4709361500245</v>
      </c>
      <c r="N41" s="35">
        <v>4351.0361057959926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-727.46110109977315</v>
      </c>
      <c r="M43" s="83"/>
      <c r="N43" s="10">
        <v>-17.330180800000001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6312.9022095372493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372.94790721930275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3782.6764089468002</v>
      </c>
      <c r="N49" s="29">
        <v>627.21623912400003</v>
      </c>
      <c r="P49" s="36"/>
    </row>
    <row r="50" spans="1:16" x14ac:dyDescent="0.25">
      <c r="C50" s="24"/>
      <c r="H50" s="14"/>
      <c r="I50" s="8" t="s">
        <v>29</v>
      </c>
      <c r="L50" s="37">
        <v>10071023.453</v>
      </c>
      <c r="N50" s="37">
        <v>1669904.79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2241.6728668078986</v>
      </c>
      <c r="N52" s="29">
        <v>1204.9192600953745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167.47891220950999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-365.65115691652858</v>
      </c>
      <c r="N55" s="10">
        <v>502.91592666096471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-449.12530002018235</v>
      </c>
      <c r="M56" s="34"/>
      <c r="N56" s="33">
        <v>362.46698534164193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2607.3240237244272</v>
      </c>
      <c r="N57" s="10">
        <v>534.52442122490004</v>
      </c>
    </row>
    <row r="58" spans="1:16" s="44" customFormat="1" ht="15.75" customHeight="1" x14ac:dyDescent="0.2">
      <c r="G58" s="42" t="s">
        <v>32</v>
      </c>
      <c r="L58" s="33">
        <v>2607.3240237244272</v>
      </c>
      <c r="M58" s="45"/>
      <c r="N58" s="33">
        <v>534.52442122490004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1477.2102184664384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1525.2768742371393</v>
      </c>
    </row>
    <row r="62" spans="1:16" x14ac:dyDescent="0.25">
      <c r="G62" s="43" t="s">
        <v>79</v>
      </c>
      <c r="I62" s="43"/>
      <c r="L62" s="10">
        <v>-48.066655770700976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173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-258.48977860597006</v>
      </c>
      <c r="M68" s="47"/>
      <c r="N68" s="29">
        <v>-13033.299911859294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-1.2160009147174748</v>
      </c>
      <c r="M70" s="47"/>
      <c r="N70" s="10">
        <v>-2318.8866860930198</v>
      </c>
    </row>
    <row r="71" spans="1:14" x14ac:dyDescent="0.25">
      <c r="I71" s="13"/>
      <c r="J71" s="49" t="s">
        <v>39</v>
      </c>
      <c r="K71" s="49"/>
      <c r="L71" s="10">
        <v>-4.9342628576677168</v>
      </c>
      <c r="M71" s="47"/>
      <c r="N71" s="10">
        <v>-3952.4167254412409</v>
      </c>
    </row>
    <row r="72" spans="1:14" x14ac:dyDescent="0.25">
      <c r="I72" s="13"/>
      <c r="J72" s="48" t="s">
        <v>40</v>
      </c>
      <c r="K72" s="48"/>
      <c r="L72" s="10">
        <v>-252.3395148335849</v>
      </c>
      <c r="M72" s="47"/>
      <c r="N72" s="10">
        <v>-6761.9965003250354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-7156.8596153345179</v>
      </c>
      <c r="M75" s="47"/>
      <c r="N75" s="29">
        <v>-1197.770682484525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-10205.198466155323</v>
      </c>
      <c r="M77" s="50"/>
      <c r="N77" s="29">
        <v>-1203.4143719074302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-1930.6008756982874</v>
      </c>
      <c r="M79" s="47"/>
      <c r="N79" s="10">
        <v>-307.08465070930527</v>
      </c>
    </row>
    <row r="80" spans="1:14" x14ac:dyDescent="0.25">
      <c r="B80" s="8"/>
      <c r="I80" s="13"/>
      <c r="J80" s="49" t="s">
        <v>39</v>
      </c>
      <c r="K80" s="49"/>
      <c r="L80" s="10">
        <v>-773.99317853035257</v>
      </c>
      <c r="M80" s="47"/>
      <c r="N80" s="10">
        <v>-509.58715022895001</v>
      </c>
    </row>
    <row r="81" spans="2:14" x14ac:dyDescent="0.25">
      <c r="B81" s="8"/>
      <c r="I81" s="13"/>
      <c r="J81" s="48" t="s">
        <v>40</v>
      </c>
      <c r="K81" s="48"/>
      <c r="L81" s="10">
        <v>-7500.6044119266835</v>
      </c>
      <c r="M81" s="47"/>
      <c r="N81" s="10">
        <v>-386.74257096917501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3048.3388508208054</v>
      </c>
      <c r="M83" s="47"/>
      <c r="N83" s="29">
        <v>5.6436894229053207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264.09641134457661</v>
      </c>
      <c r="M85" s="47"/>
      <c r="N85" s="10">
        <v>5.6436894229053207</v>
      </c>
    </row>
    <row r="86" spans="2:14" x14ac:dyDescent="0.25">
      <c r="B86" s="8"/>
      <c r="I86" s="13"/>
      <c r="J86" s="49" t="s">
        <v>39</v>
      </c>
      <c r="K86" s="49"/>
      <c r="L86" s="10">
        <v>445.25170082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2338.990738656229</v>
      </c>
      <c r="M87" s="47"/>
      <c r="N87" s="10">
        <v>0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-2785.7401487842685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-1778.2584896983672</v>
      </c>
      <c r="N93" s="10">
        <v>0</v>
      </c>
    </row>
    <row r="94" spans="2:14" x14ac:dyDescent="0.25">
      <c r="B94" s="8"/>
      <c r="J94" s="49" t="s">
        <v>39</v>
      </c>
      <c r="L94" s="10">
        <v>-327.22000982270731</v>
      </c>
      <c r="N94" s="10">
        <v>0</v>
      </c>
    </row>
    <row r="95" spans="2:14" x14ac:dyDescent="0.25">
      <c r="B95" s="8"/>
      <c r="J95" s="48" t="s">
        <v>40</v>
      </c>
      <c r="L95" s="10">
        <v>-680.26164926319382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-10201.089542724756</v>
      </c>
      <c r="M97" s="19"/>
      <c r="N97" s="19">
        <v>-14231.070594343821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-25919.094830440292</v>
      </c>
      <c r="M100" s="52"/>
      <c r="N100" s="29">
        <v>-18098.119052517097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173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-318.27499999999998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-318.27499999999998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92" t="s">
        <v>1</v>
      </c>
      <c r="J129" s="44"/>
      <c r="K129" s="44"/>
      <c r="L129" s="17" t="s">
        <v>3</v>
      </c>
      <c r="M129" s="18"/>
      <c r="N129" s="17" t="s">
        <v>4</v>
      </c>
    </row>
    <row r="130" spans="1:17" s="14" customFormat="1" ht="28.5" customHeight="1" x14ac:dyDescent="0.2">
      <c r="A130" s="14" t="s">
        <v>2</v>
      </c>
      <c r="C130" s="8" t="s">
        <v>173</v>
      </c>
    </row>
    <row r="131" spans="1:17" ht="34.5" customHeight="1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2740.2757069999998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2658.7974909999998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-413.71781268725584</v>
      </c>
      <c r="M140" s="52"/>
      <c r="N140" s="61">
        <v>0</v>
      </c>
    </row>
    <row r="141" spans="1:17" x14ac:dyDescent="0.25">
      <c r="I141" s="8" t="s">
        <v>66</v>
      </c>
      <c r="J141" s="44"/>
      <c r="K141" s="44"/>
      <c r="L141" s="41">
        <v>71.404970904793544</v>
      </c>
      <c r="N141" s="41">
        <v>0</v>
      </c>
    </row>
    <row r="142" spans="1:17" x14ac:dyDescent="0.25">
      <c r="I142" s="8" t="s">
        <v>67</v>
      </c>
      <c r="J142" s="44"/>
      <c r="K142" s="44"/>
      <c r="L142" s="41">
        <v>-275.50961782840432</v>
      </c>
      <c r="N142" s="41">
        <v>0</v>
      </c>
    </row>
    <row r="143" spans="1:17" x14ac:dyDescent="0.25">
      <c r="I143" s="8" t="s">
        <v>68</v>
      </c>
      <c r="J143" s="44"/>
      <c r="K143" s="44"/>
      <c r="L143" s="41">
        <v>-209.6131657636451</v>
      </c>
      <c r="N143" s="41">
        <v>0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104" max="14" man="1"/>
    <brk id="184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174</v>
      </c>
      <c r="D3" s="15"/>
      <c r="E3" s="16" t="s">
        <v>175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41369.585941669306</v>
      </c>
      <c r="N8" s="23">
        <v>19180.962903279415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28764.399777401595</v>
      </c>
      <c r="N10" s="29">
        <v>16947.513029106452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26313.219744916201</v>
      </c>
      <c r="N12" s="19">
        <v>10234.597138998568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26313.219744916201</v>
      </c>
      <c r="M14" s="21"/>
      <c r="N14" s="19">
        <v>9748.4489268956368</v>
      </c>
    </row>
    <row r="15" spans="1:15" ht="15" customHeight="1" x14ac:dyDescent="0.25">
      <c r="D15" s="30" t="s">
        <v>12</v>
      </c>
      <c r="E15" s="31" t="s">
        <v>13</v>
      </c>
      <c r="L15" s="10">
        <v>25376.550713390468</v>
      </c>
      <c r="N15" s="10">
        <v>8884.424903996638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936.66903152573434</v>
      </c>
      <c r="N19" s="10">
        <v>864.02402289899942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936.66903152573434</v>
      </c>
      <c r="M21" s="34"/>
      <c r="N21" s="33">
        <v>864.02402289899942</v>
      </c>
    </row>
    <row r="22" spans="3:14" ht="21" customHeight="1" x14ac:dyDescent="0.25">
      <c r="D22" s="8" t="s">
        <v>20</v>
      </c>
      <c r="L22" s="19">
        <v>0</v>
      </c>
      <c r="M22" s="21"/>
      <c r="N22" s="19">
        <v>486.14821210293002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486.14821210293002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2451.1800324853953</v>
      </c>
      <c r="M32" s="21"/>
      <c r="N32" s="19">
        <v>6712.9158901078836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140.33011028101359</v>
      </c>
      <c r="N34" s="10">
        <v>1.9874875957765601</v>
      </c>
    </row>
    <row r="35" spans="2:16" x14ac:dyDescent="0.25">
      <c r="D35" s="30" t="s">
        <v>14</v>
      </c>
      <c r="E35" s="8" t="s">
        <v>23</v>
      </c>
      <c r="L35" s="10">
        <v>162.9082961124</v>
      </c>
      <c r="N35" s="10">
        <v>1237.834905430622</v>
      </c>
    </row>
    <row r="36" spans="2:16" ht="15.75" customHeight="1" x14ac:dyDescent="0.25">
      <c r="F36" s="32" t="s">
        <v>16</v>
      </c>
      <c r="L36" s="35">
        <v>162.78829611239999</v>
      </c>
      <c r="N36" s="35">
        <v>1237.834905430622</v>
      </c>
    </row>
    <row r="37" spans="2:16" x14ac:dyDescent="0.25">
      <c r="F37" s="32" t="s">
        <v>17</v>
      </c>
      <c r="L37" s="35">
        <v>0.12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2669.8133482785129</v>
      </c>
      <c r="N39" s="10">
        <v>5509.0745138614848</v>
      </c>
    </row>
    <row r="40" spans="2:16" x14ac:dyDescent="0.25">
      <c r="F40" s="32" t="s">
        <v>16</v>
      </c>
      <c r="L40" s="35">
        <v>214.0025438912522</v>
      </c>
      <c r="N40" s="35">
        <v>1053.7497298168853</v>
      </c>
    </row>
    <row r="41" spans="2:16" x14ac:dyDescent="0.25">
      <c r="F41" s="32" t="s">
        <v>17</v>
      </c>
      <c r="L41" s="35">
        <v>2455.8108043872608</v>
      </c>
      <c r="N41" s="35">
        <v>4455.3247840445993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-521.87172218653086</v>
      </c>
      <c r="M43" s="83"/>
      <c r="N43" s="10">
        <v>-35.981016780000004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6342.3004311201894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366.12865614652407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3572.6955699517498</v>
      </c>
      <c r="N49" s="29">
        <v>512.96046633150002</v>
      </c>
      <c r="P49" s="36"/>
    </row>
    <row r="50" spans="1:16" x14ac:dyDescent="0.25">
      <c r="C50" s="24"/>
      <c r="H50" s="14"/>
      <c r="I50" s="8" t="s">
        <v>29</v>
      </c>
      <c r="L50" s="37">
        <v>10071023.453</v>
      </c>
      <c r="N50" s="37">
        <v>1445977.3540000001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2324.061507049239</v>
      </c>
      <c r="N52" s="29">
        <v>1720.4894078414641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295.89029656377994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-328.89726786339878</v>
      </c>
      <c r="N55" s="10">
        <v>641.2851967846691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-453.81023355303932</v>
      </c>
      <c r="M56" s="34"/>
      <c r="N56" s="33">
        <v>488.91937358945319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2652.9587749126381</v>
      </c>
      <c r="N57" s="10">
        <v>783.31391449301509</v>
      </c>
    </row>
    <row r="58" spans="1:16" s="44" customFormat="1" ht="15.75" customHeight="1" x14ac:dyDescent="0.2">
      <c r="G58" s="42" t="s">
        <v>32</v>
      </c>
      <c r="L58" s="33">
        <v>2652.9587749126381</v>
      </c>
      <c r="M58" s="45"/>
      <c r="N58" s="33">
        <v>783.31391449301509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1662.4957307846576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1711.8050167180018</v>
      </c>
    </row>
    <row r="62" spans="1:16" x14ac:dyDescent="0.25">
      <c r="G62" s="43" t="s">
        <v>79</v>
      </c>
      <c r="I62" s="43"/>
      <c r="L62" s="10">
        <v>-49.309285933344434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174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-258.32251632353177</v>
      </c>
      <c r="M68" s="47"/>
      <c r="N68" s="29">
        <v>-13298.391980106091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-0.29802144550405713</v>
      </c>
      <c r="M70" s="47"/>
      <c r="N70" s="10">
        <v>-2966.956423929315</v>
      </c>
    </row>
    <row r="71" spans="1:14" x14ac:dyDescent="0.25">
      <c r="I71" s="13"/>
      <c r="J71" s="49" t="s">
        <v>39</v>
      </c>
      <c r="K71" s="49"/>
      <c r="L71" s="10">
        <v>-2.6980402345596866</v>
      </c>
      <c r="M71" s="47"/>
      <c r="N71" s="10">
        <v>-4147.2841668230531</v>
      </c>
    </row>
    <row r="72" spans="1:14" x14ac:dyDescent="0.25">
      <c r="I72" s="13"/>
      <c r="J72" s="48" t="s">
        <v>40</v>
      </c>
      <c r="K72" s="48"/>
      <c r="L72" s="10">
        <v>-255.326454643468</v>
      </c>
      <c r="M72" s="47"/>
      <c r="N72" s="10">
        <v>-6184.1513893537212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-6915.2096538710066</v>
      </c>
      <c r="M75" s="47"/>
      <c r="N75" s="29">
        <v>-1336.3603502297556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-10026.232522599865</v>
      </c>
      <c r="M77" s="50"/>
      <c r="N77" s="29">
        <v>-1347.7346159060148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-501.27583688431378</v>
      </c>
      <c r="M79" s="47"/>
      <c r="N79" s="10">
        <v>-207.62782627999999</v>
      </c>
    </row>
    <row r="80" spans="1:14" x14ac:dyDescent="0.25">
      <c r="B80" s="8"/>
      <c r="I80" s="13"/>
      <c r="J80" s="49" t="s">
        <v>39</v>
      </c>
      <c r="K80" s="49"/>
      <c r="L80" s="10">
        <v>-2422.3139277426003</v>
      </c>
      <c r="M80" s="47"/>
      <c r="N80" s="10">
        <v>-586.07667508999998</v>
      </c>
    </row>
    <row r="81" spans="2:14" x14ac:dyDescent="0.25">
      <c r="B81" s="8"/>
      <c r="I81" s="13"/>
      <c r="J81" s="48" t="s">
        <v>40</v>
      </c>
      <c r="K81" s="48"/>
      <c r="L81" s="10">
        <v>-7102.6427579729516</v>
      </c>
      <c r="M81" s="47"/>
      <c r="N81" s="10">
        <v>-554.03011453601505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3111.0228687288582</v>
      </c>
      <c r="M83" s="47"/>
      <c r="N83" s="29">
        <v>11.374265676259279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295.20059032483499</v>
      </c>
      <c r="M85" s="47"/>
      <c r="N85" s="10">
        <v>11.374265676259279</v>
      </c>
    </row>
    <row r="86" spans="2:14" x14ac:dyDescent="0.25">
      <c r="B86" s="8"/>
      <c r="I86" s="13"/>
      <c r="J86" s="49" t="s">
        <v>39</v>
      </c>
      <c r="K86" s="49"/>
      <c r="L86" s="10">
        <v>483.82967900999989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2331.9925993940228</v>
      </c>
      <c r="M87" s="47"/>
      <c r="N87" s="10">
        <v>0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-2452.6334025367678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-1642.176331330925</v>
      </c>
      <c r="N93" s="10">
        <v>0</v>
      </c>
    </row>
    <row r="94" spans="2:14" x14ac:dyDescent="0.25">
      <c r="B94" s="8"/>
      <c r="J94" s="49" t="s">
        <v>39</v>
      </c>
      <c r="L94" s="10">
        <v>-439.72841184302843</v>
      </c>
      <c r="N94" s="10">
        <v>0</v>
      </c>
    </row>
    <row r="95" spans="2:14" x14ac:dyDescent="0.25">
      <c r="B95" s="8"/>
      <c r="J95" s="48" t="s">
        <v>40</v>
      </c>
      <c r="L95" s="10">
        <v>-370.7286593628142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-9626.1655727313082</v>
      </c>
      <c r="M97" s="19"/>
      <c r="N97" s="19">
        <v>-14634.752330335847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-25510.702608698877</v>
      </c>
      <c r="M100" s="52"/>
      <c r="N100" s="29">
        <v>-18464.850489617624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174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-326.39499999999998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-326.39499999999998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174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2412.9740474999999</v>
      </c>
      <c r="M131" s="52"/>
      <c r="N131" s="62">
        <v>0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2670.3649479999999</v>
      </c>
      <c r="M132" s="52"/>
      <c r="N132" s="62">
        <v>790.3566734504999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-378.20655379673445</v>
      </c>
      <c r="M134" s="52"/>
      <c r="N134" s="61">
        <v>641.28519678466682</v>
      </c>
    </row>
    <row r="135" spans="1:17" x14ac:dyDescent="0.25">
      <c r="I135" s="8" t="s">
        <v>66</v>
      </c>
      <c r="J135" s="44"/>
      <c r="K135" s="44"/>
      <c r="L135" s="41">
        <v>5.7013777430862467</v>
      </c>
      <c r="N135" s="41">
        <v>15.896312534736152</v>
      </c>
    </row>
    <row r="136" spans="1:17" x14ac:dyDescent="0.25">
      <c r="I136" s="8" t="s">
        <v>67</v>
      </c>
      <c r="J136" s="44"/>
      <c r="K136" s="44"/>
      <c r="L136" s="41">
        <v>-160.19581871955342</v>
      </c>
      <c r="N136" s="41">
        <v>504.92642826051525</v>
      </c>
    </row>
    <row r="137" spans="1:17" x14ac:dyDescent="0.25">
      <c r="I137" s="8" t="s">
        <v>68</v>
      </c>
      <c r="J137" s="44"/>
      <c r="K137" s="44"/>
      <c r="L137" s="41">
        <v>-223.71211282026729</v>
      </c>
      <c r="N137" s="41">
        <v>120.4624559894154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176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10096.323875614467</v>
      </c>
      <c r="M8" s="41"/>
      <c r="N8" s="41">
        <v>5211.4776979454464</v>
      </c>
    </row>
    <row r="9" spans="1:15" x14ac:dyDescent="0.25">
      <c r="C9" s="7"/>
      <c r="D9" s="8" t="s">
        <v>175</v>
      </c>
      <c r="J9" s="76" t="s">
        <v>123</v>
      </c>
      <c r="K9" s="13"/>
      <c r="L9" s="41">
        <v>16597.386133422406</v>
      </c>
      <c r="M9" s="41"/>
      <c r="N9" s="41">
        <v>11106.848151199976</v>
      </c>
    </row>
    <row r="10" spans="1:15" x14ac:dyDescent="0.25">
      <c r="C10" s="7"/>
      <c r="J10" s="8" t="s">
        <v>102</v>
      </c>
      <c r="K10" s="13"/>
      <c r="L10" s="41">
        <v>4959.7978282405857</v>
      </c>
      <c r="M10" s="41"/>
      <c r="N10" s="41">
        <v>2014.5169834018129</v>
      </c>
    </row>
    <row r="11" spans="1:15" x14ac:dyDescent="0.25">
      <c r="C11" s="7"/>
      <c r="J11" s="8" t="s">
        <v>103</v>
      </c>
      <c r="K11" s="13"/>
      <c r="L11" s="41">
        <v>7.7495928720690292</v>
      </c>
      <c r="M11" s="41"/>
      <c r="N11" s="41">
        <v>30.771233174197128</v>
      </c>
    </row>
    <row r="12" spans="1:15" x14ac:dyDescent="0.25">
      <c r="C12" s="7"/>
      <c r="J12" s="13" t="s">
        <v>104</v>
      </c>
      <c r="K12" s="13"/>
      <c r="L12" s="10">
        <v>6815.1010320973555</v>
      </c>
      <c r="M12" s="13"/>
    </row>
    <row r="13" spans="1:15" x14ac:dyDescent="0.25">
      <c r="C13" s="7"/>
      <c r="J13" s="8" t="s">
        <v>105</v>
      </c>
      <c r="L13" s="10">
        <v>3484.5741147379999</v>
      </c>
      <c r="N13" s="10">
        <v>534.87989178600003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41960.932576984887</v>
      </c>
      <c r="M15" s="61"/>
      <c r="N15" s="62">
        <v>18898.493957507431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-6604.5581815494279</v>
      </c>
      <c r="M19" s="41"/>
      <c r="N19" s="41">
        <v>-5203.3138223122905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-13123.204131943958</v>
      </c>
      <c r="M20" s="41"/>
      <c r="N20" s="41">
        <v>-11028.928263090629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-3222.4627596717755</v>
      </c>
      <c r="M21" s="41"/>
      <c r="N21" s="41">
        <v>-2010.5187572105442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-7.4187245636841572</v>
      </c>
      <c r="M22" s="41"/>
      <c r="N22" s="41">
        <v>-31.208190521080109</v>
      </c>
    </row>
    <row r="23" spans="3:14" x14ac:dyDescent="0.25">
      <c r="I23" s="43"/>
      <c r="J23" s="8" t="s">
        <v>104</v>
      </c>
      <c r="L23" s="10">
        <v>-2651.6286683872008</v>
      </c>
    </row>
    <row r="24" spans="3:14" x14ac:dyDescent="0.25">
      <c r="I24" s="43"/>
      <c r="J24" s="13" t="s">
        <v>105</v>
      </c>
      <c r="K24" s="13"/>
      <c r="M24" s="13"/>
      <c r="N24" s="41">
        <v>-535.19838444000015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-25609.27246611605</v>
      </c>
      <c r="M26" s="61"/>
      <c r="N26" s="62">
        <v>-18809.167417574543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44" right="0.65" top="0.54" bottom="0.56999999999999995" header="0.5" footer="0.5"/>
  <pageSetup paperSize="9" scale="89" orientation="landscape" r:id="rId1"/>
  <headerFooter alignWithMargins="0"/>
  <rowBreaks count="1" manualBreakCount="1">
    <brk id="184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176</v>
      </c>
      <c r="D3" s="15"/>
      <c r="E3" s="16" t="s">
        <v>177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41495.924046747496</v>
      </c>
      <c r="N8" s="23">
        <v>19609.210620864687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29431.736366633188</v>
      </c>
      <c r="N10" s="29">
        <v>17813.927695292958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27328.374611178642</v>
      </c>
      <c r="N12" s="19">
        <v>10437.510121666033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27328.374611178642</v>
      </c>
      <c r="M14" s="21"/>
      <c r="N14" s="19">
        <v>9943.8157548503823</v>
      </c>
    </row>
    <row r="15" spans="1:15" ht="15" customHeight="1" x14ac:dyDescent="0.25">
      <c r="D15" s="30" t="s">
        <v>12</v>
      </c>
      <c r="E15" s="31" t="s">
        <v>13</v>
      </c>
      <c r="L15" s="10">
        <v>26486.372683365804</v>
      </c>
      <c r="N15" s="10">
        <v>9063.0704396144447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842.0019278128409</v>
      </c>
      <c r="N19" s="10">
        <v>880.74531523593726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842.0019278128409</v>
      </c>
      <c r="M21" s="34"/>
      <c r="N21" s="33">
        <v>880.74531523593726</v>
      </c>
    </row>
    <row r="22" spans="3:14" ht="21" customHeight="1" x14ac:dyDescent="0.25">
      <c r="D22" s="8" t="s">
        <v>20</v>
      </c>
      <c r="L22" s="19">
        <v>0</v>
      </c>
      <c r="M22" s="21"/>
      <c r="N22" s="19">
        <v>493.69436681565003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493.69436681565003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2103.3617554545435</v>
      </c>
      <c r="M32" s="21"/>
      <c r="N32" s="19">
        <v>7376.4175736269253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134.45888871745183</v>
      </c>
      <c r="N34" s="10">
        <v>10.903013433563423</v>
      </c>
    </row>
    <row r="35" spans="2:16" x14ac:dyDescent="0.25">
      <c r="D35" s="30" t="s">
        <v>14</v>
      </c>
      <c r="E35" s="8" t="s">
        <v>23</v>
      </c>
      <c r="L35" s="10">
        <v>250.51858058864599</v>
      </c>
      <c r="N35" s="10">
        <v>1244.0921909859601</v>
      </c>
    </row>
    <row r="36" spans="2:16" ht="15.75" customHeight="1" x14ac:dyDescent="0.25">
      <c r="F36" s="32" t="s">
        <v>16</v>
      </c>
      <c r="L36" s="35">
        <v>250.37481482864601</v>
      </c>
      <c r="N36" s="35">
        <v>1244.0921909859601</v>
      </c>
    </row>
    <row r="37" spans="2:16" x14ac:dyDescent="0.25">
      <c r="F37" s="32" t="s">
        <v>17</v>
      </c>
      <c r="L37" s="35">
        <v>0.14376576000000002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2353.1427509044547</v>
      </c>
      <c r="N39" s="10">
        <v>6179.9078466664323</v>
      </c>
    </row>
    <row r="40" spans="2:16" x14ac:dyDescent="0.25">
      <c r="F40" s="32" t="s">
        <v>16</v>
      </c>
      <c r="L40" s="35">
        <v>970.12586254884923</v>
      </c>
      <c r="N40" s="35">
        <v>1386.508617909572</v>
      </c>
    </row>
    <row r="41" spans="2:16" x14ac:dyDescent="0.25">
      <c r="F41" s="32" t="s">
        <v>17</v>
      </c>
      <c r="L41" s="35">
        <v>1383.0168883556053</v>
      </c>
      <c r="N41" s="35">
        <v>4793.3992287568608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-634.75846475600918</v>
      </c>
      <c r="M43" s="83"/>
      <c r="N43" s="10">
        <v>-58.485477459029681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6419.6458810377098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395.45515105964603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3484.5741147379999</v>
      </c>
      <c r="N49" s="29">
        <v>534.87989178600003</v>
      </c>
      <c r="P49" s="36"/>
    </row>
    <row r="50" spans="1:16" x14ac:dyDescent="0.25">
      <c r="C50" s="24"/>
      <c r="H50" s="14"/>
      <c r="I50" s="8" t="s">
        <v>29</v>
      </c>
      <c r="L50" s="37">
        <v>10071023.453</v>
      </c>
      <c r="N50" s="37">
        <v>1545895.6410000001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1764.5125332789546</v>
      </c>
      <c r="N52" s="29">
        <v>1260.4030337857339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147.63478849162601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-465.00853023736857</v>
      </c>
      <c r="N55" s="10">
        <v>710.71666315185121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-552.08550269182911</v>
      </c>
      <c r="M56" s="34"/>
      <c r="N56" s="33">
        <v>547.92873211656843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2229.521063516323</v>
      </c>
      <c r="N57" s="10">
        <v>402.05158214225673</v>
      </c>
    </row>
    <row r="58" spans="1:16" s="44" customFormat="1" ht="15.75" customHeight="1" x14ac:dyDescent="0.2">
      <c r="G58" s="42" t="s">
        <v>32</v>
      </c>
      <c r="L58" s="33">
        <v>2229.521063516323</v>
      </c>
      <c r="M58" s="45"/>
      <c r="N58" s="33">
        <v>402.05158214225673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121.71730275357365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120.15727852373436</v>
      </c>
    </row>
    <row r="62" spans="1:16" x14ac:dyDescent="0.25">
      <c r="G62" s="43" t="s">
        <v>79</v>
      </c>
      <c r="I62" s="43"/>
      <c r="L62" s="10">
        <v>1.5600242298392777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176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2805.4456229359917</v>
      </c>
      <c r="M68" s="47"/>
      <c r="N68" s="29">
        <v>-13453.862937044041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2997.512609291065</v>
      </c>
      <c r="M70" s="47"/>
      <c r="N70" s="10">
        <v>-2762.757196680277</v>
      </c>
    </row>
    <row r="71" spans="1:14" x14ac:dyDescent="0.25">
      <c r="I71" s="13"/>
      <c r="J71" s="49" t="s">
        <v>39</v>
      </c>
      <c r="K71" s="49"/>
      <c r="L71" s="10">
        <v>-1.56081148510488</v>
      </c>
      <c r="M71" s="47"/>
      <c r="N71" s="10">
        <v>-3798.4161405486411</v>
      </c>
    </row>
    <row r="72" spans="1:14" x14ac:dyDescent="0.25">
      <c r="I72" s="13"/>
      <c r="J72" s="48" t="s">
        <v>40</v>
      </c>
      <c r="K72" s="48"/>
      <c r="L72" s="10">
        <v>-190.50617486996825</v>
      </c>
      <c r="M72" s="47"/>
      <c r="N72" s="10">
        <v>-6892.6895998151222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-5683.3117843710315</v>
      </c>
      <c r="M75" s="47"/>
      <c r="N75" s="29">
        <v>-1401.075140377053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-8741.9240281018028</v>
      </c>
      <c r="M77" s="50"/>
      <c r="N77" s="29">
        <v>-1498.5850860770622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-2783.2926909997018</v>
      </c>
      <c r="M79" s="47"/>
      <c r="N79" s="10">
        <v>-186.31447389376322</v>
      </c>
    </row>
    <row r="80" spans="1:14" x14ac:dyDescent="0.25">
      <c r="B80" s="8"/>
      <c r="I80" s="13"/>
      <c r="J80" s="49" t="s">
        <v>39</v>
      </c>
      <c r="K80" s="49"/>
      <c r="L80" s="10">
        <v>-742.4010455939366</v>
      </c>
      <c r="M80" s="47"/>
      <c r="N80" s="10">
        <v>-464.65461801999999</v>
      </c>
    </row>
    <row r="81" spans="2:14" x14ac:dyDescent="0.25">
      <c r="B81" s="8"/>
      <c r="I81" s="13"/>
      <c r="J81" s="48" t="s">
        <v>40</v>
      </c>
      <c r="K81" s="48"/>
      <c r="L81" s="10">
        <v>-5216.2302915081655</v>
      </c>
      <c r="M81" s="47"/>
      <c r="N81" s="10">
        <v>-847.61599416329909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3058.6122437307708</v>
      </c>
      <c r="M83" s="47"/>
      <c r="N83" s="29">
        <v>97.509945700009027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411.90012816451502</v>
      </c>
      <c r="M85" s="47"/>
      <c r="N85" s="10">
        <v>87.061738470009033</v>
      </c>
    </row>
    <row r="86" spans="2:14" x14ac:dyDescent="0.25">
      <c r="B86" s="8"/>
      <c r="I86" s="13"/>
      <c r="J86" s="49" t="s">
        <v>39</v>
      </c>
      <c r="K86" s="49"/>
      <c r="L86" s="10">
        <v>435.95613667000003</v>
      </c>
      <c r="M86" s="47"/>
      <c r="N86" s="10">
        <v>10.448207230000001</v>
      </c>
    </row>
    <row r="87" spans="2:14" x14ac:dyDescent="0.25">
      <c r="B87" s="8"/>
      <c r="I87" s="13"/>
      <c r="J87" s="48" t="s">
        <v>40</v>
      </c>
      <c r="K87" s="48"/>
      <c r="L87" s="10">
        <v>2210.7559788962558</v>
      </c>
      <c r="M87" s="47"/>
      <c r="N87" s="10">
        <v>0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-3113.418987678961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-2208.9735118875578</v>
      </c>
      <c r="N93" s="10">
        <v>0</v>
      </c>
    </row>
    <row r="94" spans="2:14" x14ac:dyDescent="0.25">
      <c r="B94" s="8"/>
      <c r="J94" s="49" t="s">
        <v>39</v>
      </c>
      <c r="L94" s="10">
        <v>-469.82360409863384</v>
      </c>
      <c r="N94" s="10">
        <v>0</v>
      </c>
    </row>
    <row r="95" spans="2:14" x14ac:dyDescent="0.25">
      <c r="B95" s="8"/>
      <c r="J95" s="48" t="s">
        <v>40</v>
      </c>
      <c r="L95" s="10">
        <v>-434.6218716927691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-5991.285149114</v>
      </c>
      <c r="M97" s="19"/>
      <c r="N97" s="19">
        <v>-14854.938077421093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-25609.272466116032</v>
      </c>
      <c r="M100" s="52"/>
      <c r="N100" s="29">
        <v>-18809.167417577541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176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-333.00700000000001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-333.00700000000001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5" spans="1:17" x14ac:dyDescent="0.25">
      <c r="A125" s="20" t="s">
        <v>85</v>
      </c>
      <c r="I125" s="92" t="s">
        <v>1</v>
      </c>
      <c r="J125" s="44"/>
      <c r="K125" s="44"/>
      <c r="L125" s="17" t="s">
        <v>3</v>
      </c>
      <c r="M125" s="18"/>
      <c r="N125" s="17" t="s">
        <v>4</v>
      </c>
    </row>
    <row r="126" spans="1:17" s="14" customFormat="1" ht="28.5" customHeight="1" x14ac:dyDescent="0.2">
      <c r="A126" s="14" t="s">
        <v>2</v>
      </c>
      <c r="C126" s="8" t="s">
        <v>176</v>
      </c>
    </row>
    <row r="127" spans="1:17" ht="34.5" customHeight="1" x14ac:dyDescent="0.25">
      <c r="C127" s="8" t="s">
        <v>9</v>
      </c>
      <c r="D127" s="8" t="s">
        <v>58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D128" s="8" t="s">
        <v>43</v>
      </c>
      <c r="I128" s="44"/>
      <c r="J128" s="44"/>
      <c r="K128" s="44"/>
      <c r="L128" s="60"/>
      <c r="M128" s="26"/>
      <c r="N128" s="60"/>
    </row>
    <row r="129" spans="3:17" x14ac:dyDescent="0.25">
      <c r="C129" s="8" t="s">
        <v>21</v>
      </c>
      <c r="D129" s="8" t="s">
        <v>59</v>
      </c>
      <c r="I129" s="44"/>
      <c r="J129" s="44"/>
      <c r="K129" s="44"/>
      <c r="L129" s="61">
        <v>0</v>
      </c>
      <c r="M129" s="26"/>
      <c r="N129" s="61">
        <v>0</v>
      </c>
    </row>
    <row r="130" spans="3:17" x14ac:dyDescent="0.25">
      <c r="I130" s="44"/>
      <c r="J130" s="44"/>
      <c r="K130" s="44"/>
      <c r="L130" s="60"/>
      <c r="M130" s="26"/>
      <c r="N130" s="60"/>
    </row>
    <row r="131" spans="3:17" x14ac:dyDescent="0.25">
      <c r="C131" s="8" t="s">
        <v>56</v>
      </c>
      <c r="D131" s="8" t="s">
        <v>60</v>
      </c>
      <c r="I131" s="44"/>
      <c r="J131" s="44"/>
      <c r="K131" s="44"/>
      <c r="L131" s="61">
        <v>0</v>
      </c>
      <c r="M131" s="26"/>
      <c r="N131" s="61">
        <v>0</v>
      </c>
    </row>
    <row r="132" spans="3:17" x14ac:dyDescent="0.25">
      <c r="I132" s="44"/>
      <c r="J132" s="44"/>
      <c r="K132" s="44"/>
      <c r="L132" s="60"/>
      <c r="M132" s="26"/>
      <c r="N132" s="60"/>
    </row>
    <row r="133" spans="3:17" x14ac:dyDescent="0.25">
      <c r="C133" s="8" t="s">
        <v>61</v>
      </c>
      <c r="D133" s="8" t="s">
        <v>62</v>
      </c>
      <c r="I133" s="44"/>
      <c r="J133" s="44"/>
      <c r="K133" s="44"/>
      <c r="L133" s="62">
        <v>3045.7526435</v>
      </c>
      <c r="M133" s="52"/>
      <c r="N133" s="62">
        <v>0</v>
      </c>
      <c r="O133" s="22"/>
      <c r="P133" s="16"/>
      <c r="Q133" s="16"/>
    </row>
    <row r="134" spans="3:17" x14ac:dyDescent="0.25">
      <c r="D134" s="8" t="s">
        <v>63</v>
      </c>
      <c r="I134" s="44"/>
      <c r="J134" s="44"/>
      <c r="K134" s="44"/>
      <c r="L134" s="62">
        <v>2251.306419</v>
      </c>
      <c r="M134" s="52"/>
      <c r="N134" s="62">
        <v>413.95545299999998</v>
      </c>
      <c r="O134" s="22"/>
      <c r="P134" s="16"/>
      <c r="Q134" s="16"/>
    </row>
    <row r="135" spans="3:17" x14ac:dyDescent="0.25">
      <c r="D135" s="14"/>
      <c r="I135" s="44"/>
      <c r="J135" s="44"/>
      <c r="K135" s="44"/>
      <c r="L135" s="60"/>
      <c r="M135" s="26"/>
      <c r="N135" s="60"/>
    </row>
    <row r="136" spans="3:17" x14ac:dyDescent="0.25">
      <c r="C136" s="8" t="s">
        <v>64</v>
      </c>
      <c r="D136" s="43" t="s">
        <v>65</v>
      </c>
      <c r="J136" s="44"/>
      <c r="K136" s="44"/>
      <c r="L136" s="61">
        <v>-463.44850600740432</v>
      </c>
      <c r="M136" s="52"/>
      <c r="N136" s="61">
        <v>710.71666315186815</v>
      </c>
    </row>
    <row r="137" spans="3:17" x14ac:dyDescent="0.25">
      <c r="I137" s="8" t="s">
        <v>66</v>
      </c>
      <c r="J137" s="44"/>
      <c r="K137" s="44"/>
      <c r="L137" s="41">
        <v>6.8134808516071983</v>
      </c>
      <c r="N137" s="41">
        <v>52.455344330600973</v>
      </c>
    </row>
    <row r="138" spans="3:17" x14ac:dyDescent="0.25">
      <c r="I138" s="8" t="s">
        <v>67</v>
      </c>
      <c r="J138" s="44"/>
      <c r="K138" s="44"/>
      <c r="L138" s="41">
        <v>-307.4573551128808</v>
      </c>
      <c r="N138" s="41">
        <v>568.74353652178638</v>
      </c>
    </row>
    <row r="139" spans="3:17" x14ac:dyDescent="0.25">
      <c r="I139" s="8" t="s">
        <v>68</v>
      </c>
      <c r="J139" s="44"/>
      <c r="K139" s="44"/>
      <c r="L139" s="41">
        <v>-162.8046317461307</v>
      </c>
      <c r="N139" s="41">
        <v>89.517782299480757</v>
      </c>
    </row>
    <row r="140" spans="3:17" x14ac:dyDescent="0.25">
      <c r="I140" s="8" t="s">
        <v>69</v>
      </c>
      <c r="J140" s="44"/>
      <c r="K140" s="44"/>
      <c r="L140" s="41">
        <v>0</v>
      </c>
      <c r="N140" s="41">
        <v>0</v>
      </c>
    </row>
    <row r="141" spans="3:17" x14ac:dyDescent="0.25">
      <c r="I141" s="44"/>
      <c r="J141" s="44"/>
      <c r="K141" s="44"/>
      <c r="L141" s="60"/>
      <c r="M141" s="26"/>
      <c r="N141" s="60"/>
    </row>
    <row r="142" spans="3:17" x14ac:dyDescent="0.25">
      <c r="C142" s="8" t="s">
        <v>70</v>
      </c>
      <c r="D142" s="8" t="s">
        <v>71</v>
      </c>
      <c r="I142" s="44"/>
      <c r="J142" s="44"/>
      <c r="K142" s="44"/>
      <c r="L142" s="61">
        <v>0</v>
      </c>
      <c r="M142" s="26"/>
      <c r="N142" s="61">
        <v>0</v>
      </c>
    </row>
    <row r="143" spans="3:17" x14ac:dyDescent="0.25">
      <c r="D143" s="8" t="s">
        <v>43</v>
      </c>
      <c r="I143" s="44"/>
      <c r="J143" s="44"/>
      <c r="K143" s="44"/>
      <c r="L143" s="60"/>
      <c r="M143" s="26"/>
      <c r="N143" s="60"/>
    </row>
    <row r="144" spans="3:17" x14ac:dyDescent="0.25">
      <c r="I144" s="44"/>
      <c r="J144" s="44"/>
      <c r="K144" s="44"/>
      <c r="L144" s="60"/>
      <c r="M144" s="26"/>
      <c r="N144" s="60"/>
    </row>
    <row r="145" spans="1:14" x14ac:dyDescent="0.25">
      <c r="A145" s="63"/>
      <c r="B145" s="64"/>
      <c r="C145" s="65"/>
      <c r="D145" s="65"/>
      <c r="E145" s="65"/>
      <c r="F145" s="65"/>
      <c r="G145" s="65"/>
      <c r="H145" s="65"/>
      <c r="I145" s="66"/>
      <c r="J145" s="66"/>
      <c r="K145" s="66"/>
      <c r="L145" s="67"/>
      <c r="M145" s="68"/>
      <c r="N145" s="67"/>
    </row>
    <row r="146" spans="1:14" x14ac:dyDescent="0.25">
      <c r="I146" s="13"/>
      <c r="J146" s="13"/>
      <c r="K146" s="13"/>
      <c r="M146" s="47"/>
    </row>
    <row r="147" spans="1:14" x14ac:dyDescent="0.25">
      <c r="B147" s="1"/>
      <c r="I147" s="13"/>
      <c r="J147" s="13"/>
      <c r="K147" s="13"/>
      <c r="M147" s="47"/>
    </row>
    <row r="148" spans="1:14" x14ac:dyDescent="0.25">
      <c r="L148" s="8"/>
      <c r="M148" s="8"/>
      <c r="N148" s="8"/>
    </row>
    <row r="149" spans="1:14" ht="15" customHeight="1" x14ac:dyDescent="0.25">
      <c r="C149" s="69"/>
      <c r="D149" s="43"/>
      <c r="E149" s="43"/>
      <c r="F149" s="43"/>
      <c r="G149" s="43"/>
      <c r="H149" s="43"/>
      <c r="I149" s="43"/>
      <c r="J149" s="70"/>
      <c r="K149" s="70"/>
      <c r="L149" s="70"/>
      <c r="M149" s="71"/>
      <c r="N149" s="70"/>
    </row>
    <row r="150" spans="1:14" ht="15" customHeight="1" x14ac:dyDescent="0.25">
      <c r="C150" s="72"/>
      <c r="D150" s="43"/>
      <c r="E150" s="43"/>
      <c r="F150" s="43"/>
      <c r="G150" s="43"/>
      <c r="H150" s="43"/>
      <c r="I150" s="43"/>
      <c r="J150" s="70"/>
      <c r="K150" s="70"/>
      <c r="L150" s="73"/>
      <c r="M150" s="74"/>
      <c r="N150" s="73"/>
    </row>
    <row r="151" spans="1:14" ht="12.75" customHeight="1" x14ac:dyDescent="0.25">
      <c r="C151" s="7"/>
      <c r="D151" s="14"/>
      <c r="G151" s="14"/>
      <c r="J151" s="13"/>
      <c r="K151" s="13"/>
      <c r="L151" s="13"/>
      <c r="M151" s="75"/>
      <c r="N151" s="13"/>
    </row>
    <row r="152" spans="1:14" x14ac:dyDescent="0.25">
      <c r="C152" s="7"/>
      <c r="J152" s="13"/>
      <c r="K152" s="13"/>
      <c r="L152" s="13"/>
      <c r="M152" s="75"/>
      <c r="N152" s="13"/>
    </row>
    <row r="153" spans="1:14" x14ac:dyDescent="0.25">
      <c r="C153" s="7"/>
      <c r="K153" s="13"/>
      <c r="L153" s="41"/>
      <c r="M153" s="41"/>
      <c r="N153" s="41"/>
    </row>
    <row r="154" spans="1:14" x14ac:dyDescent="0.25">
      <c r="C154" s="7"/>
      <c r="J154" s="76"/>
      <c r="K154" s="13"/>
      <c r="L154" s="41"/>
      <c r="M154" s="41"/>
      <c r="N154" s="41"/>
    </row>
    <row r="155" spans="1:14" x14ac:dyDescent="0.25">
      <c r="C155" s="7"/>
      <c r="K155" s="13"/>
      <c r="L155" s="41"/>
      <c r="M155" s="41"/>
      <c r="N155" s="41"/>
    </row>
    <row r="156" spans="1:14" x14ac:dyDescent="0.25">
      <c r="C156" s="7"/>
      <c r="K156" s="13"/>
      <c r="L156" s="41"/>
      <c r="M156" s="41"/>
      <c r="N156" s="41"/>
    </row>
    <row r="157" spans="1:14" x14ac:dyDescent="0.25">
      <c r="C157" s="7"/>
      <c r="J157" s="13"/>
      <c r="K157" s="13"/>
      <c r="L157" s="75"/>
      <c r="M157" s="13"/>
      <c r="N157" s="75"/>
    </row>
    <row r="158" spans="1:14" x14ac:dyDescent="0.25">
      <c r="C158" s="7"/>
      <c r="J158" s="13"/>
      <c r="K158" s="13"/>
      <c r="L158" s="62"/>
      <c r="M158" s="61"/>
      <c r="N158" s="62"/>
    </row>
    <row r="159" spans="1:14" x14ac:dyDescent="0.25">
      <c r="C159" s="7"/>
      <c r="L159" s="8"/>
      <c r="M159" s="8"/>
      <c r="N159" s="8"/>
    </row>
    <row r="160" spans="1:14" x14ac:dyDescent="0.25">
      <c r="C160" s="7"/>
      <c r="L160" s="8"/>
      <c r="M160" s="75"/>
      <c r="N160" s="8"/>
    </row>
    <row r="161" spans="3:14" x14ac:dyDescent="0.25">
      <c r="C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76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K164" s="13"/>
      <c r="L164" s="41"/>
      <c r="M164" s="41"/>
      <c r="N164" s="41"/>
    </row>
    <row r="165" spans="3:14" x14ac:dyDescent="0.25">
      <c r="C165" s="43"/>
      <c r="D165" s="43"/>
      <c r="E165" s="43"/>
      <c r="F165" s="43"/>
      <c r="G165" s="43"/>
      <c r="H165" s="43"/>
      <c r="I165" s="43"/>
      <c r="J165" s="13"/>
      <c r="K165" s="13"/>
      <c r="L165" s="75"/>
      <c r="M165" s="13"/>
      <c r="N165" s="75"/>
    </row>
    <row r="166" spans="3:14" x14ac:dyDescent="0.25">
      <c r="C166" s="43"/>
      <c r="D166" s="43"/>
      <c r="E166" s="43"/>
      <c r="F166" s="43"/>
      <c r="G166" s="43"/>
      <c r="H166" s="43"/>
      <c r="I166" s="43"/>
      <c r="J166" s="13"/>
      <c r="K166" s="13"/>
      <c r="L166" s="62"/>
      <c r="M166" s="61"/>
      <c r="N166" s="62"/>
    </row>
    <row r="167" spans="3:14" x14ac:dyDescent="0.25">
      <c r="C167" s="43"/>
      <c r="D167" s="43"/>
      <c r="E167" s="43"/>
      <c r="F167" s="43"/>
      <c r="G167" s="43"/>
      <c r="H167" s="43"/>
      <c r="I167" s="43"/>
      <c r="J167" s="43"/>
      <c r="K167" s="43"/>
      <c r="L167" s="77"/>
      <c r="M167" s="78"/>
      <c r="N167" s="77"/>
    </row>
    <row r="171" spans="3:14" x14ac:dyDescent="0.25">
      <c r="F171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8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178</v>
      </c>
      <c r="D3" s="15"/>
      <c r="E3" s="16" t="s">
        <v>175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41557.15146332005</v>
      </c>
      <c r="N8" s="23">
        <v>19059.313369555133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30003.98525119487</v>
      </c>
      <c r="N10" s="29">
        <v>17082.267350589034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26861.895236830809</v>
      </c>
      <c r="N12" s="19">
        <v>10631.488738776705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26861.895236830809</v>
      </c>
      <c r="M14" s="21"/>
      <c r="N14" s="19">
        <v>10126.014152810354</v>
      </c>
    </row>
    <row r="15" spans="1:15" ht="15" customHeight="1" x14ac:dyDescent="0.25">
      <c r="D15" s="30" t="s">
        <v>12</v>
      </c>
      <c r="E15" s="31" t="s">
        <v>13</v>
      </c>
      <c r="L15" s="10">
        <v>25983.781386099465</v>
      </c>
      <c r="N15" s="10">
        <v>9226.6239061747729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878.11385073134693</v>
      </c>
      <c r="N19" s="10">
        <v>899.39024663558121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878.11385073134693</v>
      </c>
      <c r="M21" s="34"/>
      <c r="N21" s="33">
        <v>899.39024663558121</v>
      </c>
    </row>
    <row r="22" spans="3:14" ht="21" customHeight="1" x14ac:dyDescent="0.25">
      <c r="D22" s="8" t="s">
        <v>20</v>
      </c>
      <c r="L22" s="19">
        <v>0</v>
      </c>
      <c r="M22" s="21"/>
      <c r="N22" s="19">
        <v>505.47458596634999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505.47458596634999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3142.0900143640583</v>
      </c>
      <c r="M32" s="21"/>
      <c r="N32" s="19">
        <v>6450.7786118123295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130.08080283168076</v>
      </c>
      <c r="N34" s="10">
        <v>11.13565442846733</v>
      </c>
    </row>
    <row r="35" spans="2:16" x14ac:dyDescent="0.25">
      <c r="D35" s="30" t="s">
        <v>14</v>
      </c>
      <c r="E35" s="8" t="s">
        <v>23</v>
      </c>
      <c r="L35" s="10">
        <v>241.012477614407</v>
      </c>
      <c r="N35" s="10">
        <v>1197.7485672992952</v>
      </c>
    </row>
    <row r="36" spans="2:16" ht="15.75" customHeight="1" x14ac:dyDescent="0.25">
      <c r="F36" s="32" t="s">
        <v>16</v>
      </c>
      <c r="L36" s="35">
        <v>240.87718195440701</v>
      </c>
      <c r="N36" s="35">
        <v>1197.7485672992952</v>
      </c>
    </row>
    <row r="37" spans="2:16" x14ac:dyDescent="0.25">
      <c r="F37" s="32" t="s">
        <v>17</v>
      </c>
      <c r="L37" s="35">
        <v>0.13529566000000001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3221.4191760711469</v>
      </c>
      <c r="N39" s="10">
        <v>5523.5912680304646</v>
      </c>
    </row>
    <row r="40" spans="2:16" x14ac:dyDescent="0.25">
      <c r="F40" s="32" t="s">
        <v>16</v>
      </c>
      <c r="L40" s="35">
        <v>1240.70551536576</v>
      </c>
      <c r="N40" s="35">
        <v>1387.444254093203</v>
      </c>
    </row>
    <row r="41" spans="2:16" x14ac:dyDescent="0.25">
      <c r="F41" s="32" t="s">
        <v>17</v>
      </c>
      <c r="L41" s="35">
        <v>1980.7136607053869</v>
      </c>
      <c r="N41" s="35">
        <v>4136.1470139372605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-450.42244215317612</v>
      </c>
      <c r="M43" s="83"/>
      <c r="N43" s="10">
        <v>-281.69687794589697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6262.3653387651993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398.06762476466986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3639.738476127</v>
      </c>
      <c r="N49" s="29">
        <v>558.71394795059996</v>
      </c>
      <c r="P49" s="36"/>
    </row>
    <row r="50" spans="1:16" x14ac:dyDescent="0.25">
      <c r="C50" s="24"/>
      <c r="H50" s="14"/>
      <c r="I50" s="8" t="s">
        <v>29</v>
      </c>
      <c r="L50" s="37">
        <v>10071218.805</v>
      </c>
      <c r="N50" s="37">
        <v>1545971.0789999999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1252.9947724683159</v>
      </c>
      <c r="N52" s="29">
        <v>1418.3320710155003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313.23545008779001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-1007.673323342139</v>
      </c>
      <c r="N55" s="10">
        <v>765.84087179038818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-966.83403938360141</v>
      </c>
      <c r="M56" s="34"/>
      <c r="N56" s="33">
        <v>591.12624184797596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2260.6680958104548</v>
      </c>
      <c r="N57" s="10">
        <v>339.25574913732214</v>
      </c>
    </row>
    <row r="58" spans="1:16" s="44" customFormat="1" ht="15.75" customHeight="1" x14ac:dyDescent="0.2">
      <c r="G58" s="42" t="s">
        <v>32</v>
      </c>
      <c r="L58" s="33">
        <v>2260.6680958104548</v>
      </c>
      <c r="M58" s="45"/>
      <c r="N58" s="33">
        <v>339.25574913732214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757.02673788433037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785.20790902776685</v>
      </c>
    </row>
    <row r="62" spans="1:16" x14ac:dyDescent="0.25">
      <c r="G62" s="43" t="s">
        <v>79</v>
      </c>
      <c r="I62" s="43"/>
      <c r="L62" s="10">
        <v>-28.181171143436405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178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-193.05109825527248</v>
      </c>
      <c r="M68" s="47"/>
      <c r="N68" s="29">
        <v>-13267.018372879305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-0.64438643754424463</v>
      </c>
      <c r="M70" s="47"/>
      <c r="N70" s="10">
        <v>-2163.2344916300804</v>
      </c>
    </row>
    <row r="71" spans="1:14" x14ac:dyDescent="0.25">
      <c r="I71" s="13"/>
      <c r="J71" s="49" t="s">
        <v>39</v>
      </c>
      <c r="K71" s="49"/>
      <c r="L71" s="10">
        <v>-1.039821584987207</v>
      </c>
      <c r="M71" s="47"/>
      <c r="N71" s="10">
        <v>-4315.3560991462909</v>
      </c>
    </row>
    <row r="72" spans="1:14" x14ac:dyDescent="0.25">
      <c r="I72" s="13"/>
      <c r="J72" s="48" t="s">
        <v>40</v>
      </c>
      <c r="K72" s="48"/>
      <c r="L72" s="10">
        <v>-191.36689023274104</v>
      </c>
      <c r="M72" s="47"/>
      <c r="N72" s="10">
        <v>-6788.4277821029336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-6758.0163799103711</v>
      </c>
      <c r="M75" s="47"/>
      <c r="N75" s="29">
        <v>-1170.1429423355728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-9788.4696883593497</v>
      </c>
      <c r="M77" s="50"/>
      <c r="N77" s="29">
        <v>-1296.4539084177059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-1790.8481796089718</v>
      </c>
      <c r="M79" s="47"/>
      <c r="N79" s="10">
        <v>-114.8618</v>
      </c>
    </row>
    <row r="80" spans="1:14" x14ac:dyDescent="0.25">
      <c r="B80" s="8"/>
      <c r="I80" s="13"/>
      <c r="J80" s="49" t="s">
        <v>39</v>
      </c>
      <c r="K80" s="49"/>
      <c r="L80" s="10">
        <v>-2978.6055901040709</v>
      </c>
      <c r="M80" s="47"/>
      <c r="N80" s="10">
        <v>-300.8161964377058</v>
      </c>
    </row>
    <row r="81" spans="2:14" x14ac:dyDescent="0.25">
      <c r="B81" s="8"/>
      <c r="I81" s="13"/>
      <c r="J81" s="48" t="s">
        <v>40</v>
      </c>
      <c r="K81" s="48"/>
      <c r="L81" s="10">
        <v>-5019.0159186463079</v>
      </c>
      <c r="M81" s="47"/>
      <c r="N81" s="10">
        <v>-880.77591198000005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3030.4533084489794</v>
      </c>
      <c r="M83" s="47"/>
      <c r="N83" s="29">
        <v>126.31096608213301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309.15520424864593</v>
      </c>
      <c r="M85" s="47"/>
      <c r="N85" s="10">
        <v>32.772125435622002</v>
      </c>
    </row>
    <row r="86" spans="2:14" x14ac:dyDescent="0.25">
      <c r="B86" s="8"/>
      <c r="I86" s="13"/>
      <c r="J86" s="49" t="s">
        <v>39</v>
      </c>
      <c r="K86" s="49"/>
      <c r="L86" s="10">
        <v>511.53687450999985</v>
      </c>
      <c r="M86" s="47"/>
      <c r="N86" s="10">
        <v>93.538840646511005</v>
      </c>
    </row>
    <row r="87" spans="2:14" x14ac:dyDescent="0.25">
      <c r="B87" s="8"/>
      <c r="I87" s="13"/>
      <c r="J87" s="48" t="s">
        <v>40</v>
      </c>
      <c r="K87" s="48"/>
      <c r="L87" s="10">
        <v>2209.7612296903339</v>
      </c>
      <c r="M87" s="47"/>
      <c r="N87" s="10">
        <v>0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-3254.6381202213474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-2248.2851916296199</v>
      </c>
      <c r="N93" s="10">
        <v>0</v>
      </c>
    </row>
    <row r="94" spans="2:14" x14ac:dyDescent="0.25">
      <c r="B94" s="8"/>
      <c r="J94" s="49" t="s">
        <v>39</v>
      </c>
      <c r="L94" s="10">
        <v>-394.07129887261658</v>
      </c>
      <c r="N94" s="10">
        <v>0</v>
      </c>
    </row>
    <row r="95" spans="2:14" x14ac:dyDescent="0.25">
      <c r="B95" s="8"/>
      <c r="J95" s="48" t="s">
        <v>40</v>
      </c>
      <c r="L95" s="10">
        <v>-612.28162971911047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-10205.705598386992</v>
      </c>
      <c r="M97" s="19"/>
      <c r="N97" s="19">
        <v>-14437.161315214878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-25962.377456129718</v>
      </c>
      <c r="M100" s="52"/>
      <c r="N100" s="29">
        <v>-18207.782203168921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178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-340.95299999999997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-340.95299999999997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2" spans="1:17" x14ac:dyDescent="0.25">
      <c r="A122" s="20" t="s">
        <v>85</v>
      </c>
      <c r="I122" s="92" t="s">
        <v>1</v>
      </c>
      <c r="J122" s="44"/>
      <c r="K122" s="44"/>
      <c r="L122" s="17" t="s">
        <v>3</v>
      </c>
      <c r="M122" s="18"/>
      <c r="N122" s="17" t="s">
        <v>4</v>
      </c>
    </row>
    <row r="123" spans="1:17" s="14" customFormat="1" ht="28.5" customHeight="1" x14ac:dyDescent="0.2">
      <c r="A123" s="14" t="s">
        <v>2</v>
      </c>
      <c r="C123" s="8" t="s">
        <v>178</v>
      </c>
    </row>
    <row r="124" spans="1:17" ht="34.5" customHeight="1" x14ac:dyDescent="0.25">
      <c r="C124" s="8" t="s">
        <v>9</v>
      </c>
      <c r="D124" s="8" t="s">
        <v>58</v>
      </c>
      <c r="I124" s="44"/>
      <c r="J124" s="44"/>
      <c r="K124" s="44"/>
      <c r="L124" s="61">
        <v>0</v>
      </c>
      <c r="M124" s="26"/>
      <c r="N124" s="61">
        <v>0</v>
      </c>
    </row>
    <row r="125" spans="1:17" x14ac:dyDescent="0.25">
      <c r="D125" s="8" t="s">
        <v>43</v>
      </c>
      <c r="I125" s="44"/>
      <c r="J125" s="44"/>
      <c r="K125" s="44"/>
      <c r="L125" s="60"/>
      <c r="M125" s="26"/>
      <c r="N125" s="60"/>
    </row>
    <row r="126" spans="1:17" x14ac:dyDescent="0.25">
      <c r="C126" s="8" t="s">
        <v>21</v>
      </c>
      <c r="D126" s="8" t="s">
        <v>59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I127" s="44"/>
      <c r="J127" s="44"/>
      <c r="K127" s="44"/>
      <c r="L127" s="60"/>
      <c r="M127" s="26"/>
      <c r="N127" s="60"/>
    </row>
    <row r="128" spans="1:17" x14ac:dyDescent="0.25">
      <c r="C128" s="8" t="s">
        <v>56</v>
      </c>
      <c r="D128" s="8" t="s">
        <v>60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61</v>
      </c>
      <c r="D130" s="8" t="s">
        <v>62</v>
      </c>
      <c r="I130" s="44"/>
      <c r="J130" s="44"/>
      <c r="K130" s="44"/>
      <c r="L130" s="62">
        <v>3199.0292220000001</v>
      </c>
      <c r="M130" s="52"/>
      <c r="N130" s="62">
        <v>0</v>
      </c>
      <c r="O130" s="22"/>
      <c r="P130" s="16"/>
      <c r="Q130" s="16"/>
    </row>
    <row r="131" spans="1:17" x14ac:dyDescent="0.25">
      <c r="D131" s="8" t="s">
        <v>63</v>
      </c>
      <c r="I131" s="44"/>
      <c r="J131" s="44"/>
      <c r="K131" s="44"/>
      <c r="L131" s="62">
        <v>2307.483373</v>
      </c>
      <c r="M131" s="52"/>
      <c r="N131" s="62">
        <v>347.51046829981397</v>
      </c>
      <c r="O131" s="22"/>
      <c r="P131" s="16"/>
      <c r="Q131" s="16"/>
    </row>
    <row r="132" spans="1:17" x14ac:dyDescent="0.25">
      <c r="D132" s="14"/>
      <c r="I132" s="44"/>
      <c r="J132" s="44"/>
      <c r="K132" s="44"/>
      <c r="L132" s="60"/>
      <c r="M132" s="26"/>
      <c r="N132" s="60"/>
    </row>
    <row r="133" spans="1:17" x14ac:dyDescent="0.25">
      <c r="C133" s="8" t="s">
        <v>64</v>
      </c>
      <c r="D133" s="43" t="s">
        <v>65</v>
      </c>
      <c r="J133" s="44"/>
      <c r="K133" s="44"/>
      <c r="L133" s="61">
        <v>-1035.8544944856505</v>
      </c>
      <c r="M133" s="52"/>
      <c r="N133" s="61">
        <v>765.84087179036408</v>
      </c>
    </row>
    <row r="134" spans="1:17" x14ac:dyDescent="0.25">
      <c r="I134" s="8" t="s">
        <v>66</v>
      </c>
      <c r="J134" s="44"/>
      <c r="K134" s="44"/>
      <c r="L134" s="41">
        <v>-41.966280625487826</v>
      </c>
      <c r="N134" s="41">
        <v>50.703463513670904</v>
      </c>
    </row>
    <row r="135" spans="1:17" x14ac:dyDescent="0.25">
      <c r="I135" s="8" t="s">
        <v>67</v>
      </c>
      <c r="J135" s="44"/>
      <c r="K135" s="44"/>
      <c r="L135" s="41">
        <v>-845.91077812978801</v>
      </c>
      <c r="N135" s="41">
        <v>624.65179466711413</v>
      </c>
    </row>
    <row r="136" spans="1:17" x14ac:dyDescent="0.25">
      <c r="I136" s="8" t="s">
        <v>68</v>
      </c>
      <c r="J136" s="44"/>
      <c r="K136" s="44"/>
      <c r="L136" s="41">
        <v>-147.97743573037482</v>
      </c>
      <c r="N136" s="41">
        <v>90.485613609579005</v>
      </c>
    </row>
    <row r="137" spans="1:17" x14ac:dyDescent="0.25">
      <c r="I137" s="8" t="s">
        <v>69</v>
      </c>
      <c r="J137" s="44"/>
      <c r="K137" s="44"/>
      <c r="L137" s="41">
        <v>0</v>
      </c>
      <c r="N137" s="41">
        <v>0</v>
      </c>
    </row>
    <row r="138" spans="1:17" x14ac:dyDescent="0.25">
      <c r="I138" s="44"/>
      <c r="J138" s="44"/>
      <c r="K138" s="44"/>
      <c r="L138" s="60"/>
      <c r="M138" s="26"/>
      <c r="N138" s="60"/>
    </row>
    <row r="139" spans="1:17" x14ac:dyDescent="0.25">
      <c r="C139" s="8" t="s">
        <v>70</v>
      </c>
      <c r="D139" s="8" t="s">
        <v>71</v>
      </c>
      <c r="I139" s="44"/>
      <c r="J139" s="44"/>
      <c r="K139" s="44"/>
      <c r="L139" s="61">
        <v>0</v>
      </c>
      <c r="M139" s="26"/>
      <c r="N139" s="61">
        <v>0</v>
      </c>
    </row>
    <row r="140" spans="1:17" x14ac:dyDescent="0.25">
      <c r="D140" s="8" t="s">
        <v>43</v>
      </c>
      <c r="I140" s="44"/>
      <c r="J140" s="44"/>
      <c r="K140" s="44"/>
      <c r="L140" s="60"/>
      <c r="M140" s="26"/>
      <c r="N140" s="60"/>
    </row>
    <row r="141" spans="1:17" x14ac:dyDescent="0.25">
      <c r="I141" s="44"/>
      <c r="J141" s="44"/>
      <c r="K141" s="44"/>
      <c r="L141" s="60"/>
      <c r="M141" s="26"/>
      <c r="N141" s="60"/>
    </row>
    <row r="142" spans="1:17" x14ac:dyDescent="0.25">
      <c r="A142" s="63"/>
      <c r="B142" s="64"/>
      <c r="C142" s="65"/>
      <c r="D142" s="65"/>
      <c r="E142" s="65"/>
      <c r="F142" s="65"/>
      <c r="G142" s="65"/>
      <c r="H142" s="65"/>
      <c r="I142" s="66"/>
      <c r="J142" s="66"/>
      <c r="K142" s="66"/>
      <c r="L142" s="67"/>
      <c r="M142" s="68"/>
      <c r="N142" s="67"/>
    </row>
    <row r="143" spans="1:17" x14ac:dyDescent="0.25">
      <c r="I143" s="13"/>
      <c r="J143" s="13"/>
      <c r="K143" s="13"/>
      <c r="M143" s="47"/>
    </row>
    <row r="144" spans="1:17" x14ac:dyDescent="0.25">
      <c r="B144" s="1"/>
      <c r="I144" s="13"/>
      <c r="J144" s="13"/>
      <c r="K144" s="13"/>
      <c r="M144" s="47"/>
    </row>
    <row r="145" spans="3:14" x14ac:dyDescent="0.25">
      <c r="L145" s="8"/>
      <c r="M145" s="8"/>
      <c r="N145" s="8"/>
    </row>
    <row r="146" spans="3:14" ht="15" customHeight="1" x14ac:dyDescent="0.25">
      <c r="C146" s="69"/>
      <c r="D146" s="43"/>
      <c r="E146" s="43"/>
      <c r="F146" s="43"/>
      <c r="G146" s="43"/>
      <c r="H146" s="43"/>
      <c r="I146" s="43"/>
      <c r="J146" s="70"/>
      <c r="K146" s="70"/>
      <c r="L146" s="70"/>
      <c r="M146" s="71"/>
      <c r="N146" s="70"/>
    </row>
    <row r="147" spans="3:14" ht="15" customHeight="1" x14ac:dyDescent="0.25">
      <c r="C147" s="72"/>
      <c r="D147" s="43"/>
      <c r="E147" s="43"/>
      <c r="F147" s="43"/>
      <c r="G147" s="43"/>
      <c r="H147" s="43"/>
      <c r="I147" s="43"/>
      <c r="J147" s="70"/>
      <c r="K147" s="70"/>
      <c r="L147" s="73"/>
      <c r="M147" s="74"/>
      <c r="N147" s="73"/>
    </row>
    <row r="148" spans="3:14" ht="12.75" customHeight="1" x14ac:dyDescent="0.25">
      <c r="C148" s="7"/>
      <c r="D148" s="14"/>
      <c r="G148" s="14"/>
      <c r="J148" s="13"/>
      <c r="K148" s="13"/>
      <c r="L148" s="13"/>
      <c r="M148" s="75"/>
      <c r="N148" s="13"/>
    </row>
    <row r="149" spans="3:14" x14ac:dyDescent="0.25">
      <c r="C149" s="7"/>
      <c r="J149" s="13"/>
      <c r="K149" s="13"/>
      <c r="L149" s="13"/>
      <c r="M149" s="75"/>
      <c r="N149" s="13"/>
    </row>
    <row r="150" spans="3:14" x14ac:dyDescent="0.25">
      <c r="C150" s="7"/>
      <c r="K150" s="13"/>
      <c r="L150" s="41"/>
      <c r="M150" s="41"/>
      <c r="N150" s="41"/>
    </row>
    <row r="151" spans="3:14" x14ac:dyDescent="0.25">
      <c r="C151" s="7"/>
      <c r="J151" s="76"/>
      <c r="K151" s="13"/>
      <c r="L151" s="41"/>
      <c r="M151" s="41"/>
      <c r="N151" s="41"/>
    </row>
    <row r="152" spans="3:14" x14ac:dyDescent="0.25">
      <c r="C152" s="7"/>
      <c r="K152" s="13"/>
      <c r="L152" s="41"/>
      <c r="M152" s="41"/>
      <c r="N152" s="41"/>
    </row>
    <row r="153" spans="3:14" x14ac:dyDescent="0.25">
      <c r="C153" s="7"/>
      <c r="K153" s="13"/>
      <c r="L153" s="41"/>
      <c r="M153" s="41"/>
      <c r="N153" s="41"/>
    </row>
    <row r="154" spans="3:14" x14ac:dyDescent="0.25">
      <c r="C154" s="7"/>
      <c r="J154" s="13"/>
      <c r="K154" s="13"/>
      <c r="L154" s="75"/>
      <c r="M154" s="13"/>
      <c r="N154" s="75"/>
    </row>
    <row r="155" spans="3:14" x14ac:dyDescent="0.25">
      <c r="C155" s="7"/>
      <c r="J155" s="13"/>
      <c r="K155" s="13"/>
      <c r="L155" s="62"/>
      <c r="M155" s="61"/>
      <c r="N155" s="62"/>
    </row>
    <row r="156" spans="3:14" x14ac:dyDescent="0.25">
      <c r="C156" s="7"/>
      <c r="L156" s="8"/>
      <c r="M156" s="8"/>
      <c r="N156" s="8"/>
    </row>
    <row r="157" spans="3:14" x14ac:dyDescent="0.25">
      <c r="C157" s="7"/>
      <c r="L157" s="8"/>
      <c r="M157" s="75"/>
      <c r="N157" s="8"/>
    </row>
    <row r="158" spans="3:14" x14ac:dyDescent="0.25">
      <c r="C158" s="43"/>
      <c r="E158" s="43"/>
      <c r="F158" s="43"/>
      <c r="G158" s="43"/>
      <c r="H158" s="43"/>
      <c r="I158" s="43"/>
      <c r="K158" s="13"/>
      <c r="L158" s="41"/>
      <c r="M158" s="41"/>
      <c r="N158" s="41"/>
    </row>
    <row r="159" spans="3:14" x14ac:dyDescent="0.25">
      <c r="C159" s="43"/>
      <c r="D159" s="43"/>
      <c r="E159" s="43"/>
      <c r="F159" s="43"/>
      <c r="G159" s="43"/>
      <c r="H159" s="43"/>
      <c r="I159" s="43"/>
      <c r="J159" s="76"/>
      <c r="K159" s="13"/>
      <c r="L159" s="41"/>
      <c r="M159" s="41"/>
      <c r="N159" s="41"/>
    </row>
    <row r="160" spans="3:14" x14ac:dyDescent="0.25">
      <c r="C160" s="43"/>
      <c r="D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13"/>
      <c r="K162" s="13"/>
      <c r="L162" s="75"/>
      <c r="M162" s="13"/>
      <c r="N162" s="75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62"/>
      <c r="M163" s="61"/>
      <c r="N163" s="62"/>
    </row>
    <row r="164" spans="3:14" x14ac:dyDescent="0.25">
      <c r="C164" s="43"/>
      <c r="D164" s="43"/>
      <c r="E164" s="43"/>
      <c r="F164" s="43"/>
      <c r="G164" s="43"/>
      <c r="H164" s="43"/>
      <c r="I164" s="43"/>
      <c r="J164" s="43"/>
      <c r="K164" s="43"/>
      <c r="L164" s="77"/>
      <c r="M164" s="78"/>
      <c r="N164" s="77"/>
    </row>
    <row r="168" spans="3:14" x14ac:dyDescent="0.25">
      <c r="F168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8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179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40320.108840450339</v>
      </c>
      <c r="N8" s="23">
        <v>17945.3610492671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29401.182205482135</v>
      </c>
      <c r="N10" s="29">
        <v>16460.363470726468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26160.173171564187</v>
      </c>
      <c r="N12" s="19">
        <v>10148.824212845009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26160.173171564187</v>
      </c>
      <c r="M14" s="21"/>
      <c r="N14" s="19">
        <v>9671.1763366133237</v>
      </c>
    </row>
    <row r="15" spans="1:15" ht="15" customHeight="1" x14ac:dyDescent="0.25">
      <c r="D15" s="30" t="s">
        <v>12</v>
      </c>
      <c r="E15" s="31" t="s">
        <v>13</v>
      </c>
      <c r="L15" s="10">
        <v>25172.596461758338</v>
      </c>
      <c r="N15" s="10">
        <v>8789.0137836496651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987.57670980584885</v>
      </c>
      <c r="N19" s="10">
        <v>882.16255296365728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987.57670980584885</v>
      </c>
      <c r="M21" s="34"/>
      <c r="N21" s="33">
        <v>882.16255296365728</v>
      </c>
    </row>
    <row r="22" spans="3:14" ht="21" customHeight="1" x14ac:dyDescent="0.25">
      <c r="D22" s="8" t="s">
        <v>20</v>
      </c>
      <c r="L22" s="19">
        <v>0</v>
      </c>
      <c r="M22" s="21"/>
      <c r="N22" s="19">
        <v>477.64787623168496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477.64787623168496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3241.0090339179483</v>
      </c>
      <c r="M32" s="21"/>
      <c r="N32" s="19">
        <v>6311.5392578814599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120.21472390520655</v>
      </c>
      <c r="N34" s="10">
        <v>0.28725640969094218</v>
      </c>
    </row>
    <row r="35" spans="2:16" x14ac:dyDescent="0.25">
      <c r="D35" s="30" t="s">
        <v>14</v>
      </c>
      <c r="E35" s="8" t="s">
        <v>23</v>
      </c>
      <c r="L35" s="10">
        <v>260.24439050323497</v>
      </c>
      <c r="N35" s="10">
        <v>1235.7726589767531</v>
      </c>
    </row>
    <row r="36" spans="2:16" ht="15.75" customHeight="1" x14ac:dyDescent="0.25">
      <c r="F36" s="32" t="s">
        <v>16</v>
      </c>
      <c r="L36" s="35">
        <v>260.113358333235</v>
      </c>
      <c r="N36" s="35">
        <v>1235.7726589767531</v>
      </c>
    </row>
    <row r="37" spans="2:16" x14ac:dyDescent="0.25">
      <c r="F37" s="32" t="s">
        <v>17</v>
      </c>
      <c r="L37" s="35">
        <v>0.13103217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2919.973137561894</v>
      </c>
      <c r="N39" s="10">
        <v>5123.3943036750161</v>
      </c>
    </row>
    <row r="40" spans="2:16" x14ac:dyDescent="0.25">
      <c r="F40" s="32" t="s">
        <v>16</v>
      </c>
      <c r="L40" s="35">
        <v>960.78670719454351</v>
      </c>
      <c r="N40" s="35">
        <v>1341.6267520609599</v>
      </c>
    </row>
    <row r="41" spans="2:16" x14ac:dyDescent="0.25">
      <c r="F41" s="32" t="s">
        <v>17</v>
      </c>
      <c r="L41" s="35">
        <v>1959.1864303673506</v>
      </c>
      <c r="N41" s="35">
        <v>3781.7675516140571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-59.423218052387028</v>
      </c>
      <c r="M43" s="83"/>
      <c r="N43" s="10">
        <v>-47.914961179999999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6196.5382852319199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378.3141202085381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3394.2490411980002</v>
      </c>
      <c r="N49" s="29">
        <v>466.79772769575004</v>
      </c>
      <c r="P49" s="36"/>
    </row>
    <row r="50" spans="1:16" x14ac:dyDescent="0.25">
      <c r="C50" s="24"/>
      <c r="H50" s="14"/>
      <c r="I50" s="8" t="s">
        <v>29</v>
      </c>
      <c r="L50" s="37">
        <v>10079432.936000001</v>
      </c>
      <c r="N50" s="37">
        <v>1386184.7890000001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949.82518832974029</v>
      </c>
      <c r="N52" s="29">
        <v>1018.1998508448827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105.99176698605901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-782.692076474077</v>
      </c>
      <c r="N55" s="10">
        <v>579.46326748346883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-760.96728010390473</v>
      </c>
      <c r="M56" s="34"/>
      <c r="N56" s="33">
        <v>420.38188823931068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1732.5172648038172</v>
      </c>
      <c r="N57" s="10">
        <v>332.74481637535501</v>
      </c>
    </row>
    <row r="58" spans="1:16" s="44" customFormat="1" ht="15.75" customHeight="1" x14ac:dyDescent="0.2">
      <c r="G58" s="42" t="s">
        <v>32</v>
      </c>
      <c r="L58" s="33">
        <v>1732.5172648038172</v>
      </c>
      <c r="M58" s="45"/>
      <c r="N58" s="33">
        <v>332.74481637535501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467.24468241259183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470.41489073229252</v>
      </c>
    </row>
    <row r="62" spans="1:16" x14ac:dyDescent="0.25">
      <c r="G62" s="43" t="s">
        <v>79</v>
      </c>
      <c r="I62" s="43"/>
      <c r="L62" s="10">
        <v>-3.1702083197007376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179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-190.61873166255785</v>
      </c>
      <c r="M68" s="47"/>
      <c r="N68" s="29">
        <v>-12269.709466745968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-2.9670157291444088</v>
      </c>
      <c r="M70" s="47"/>
      <c r="N70" s="10">
        <v>-1731.794290160999</v>
      </c>
    </row>
    <row r="71" spans="1:14" x14ac:dyDescent="0.25">
      <c r="I71" s="13"/>
      <c r="J71" s="49" t="s">
        <v>39</v>
      </c>
      <c r="K71" s="49"/>
      <c r="L71" s="10">
        <v>-1.3282313983167131</v>
      </c>
      <c r="M71" s="47"/>
      <c r="N71" s="10">
        <v>-3443.0137799282816</v>
      </c>
    </row>
    <row r="72" spans="1:14" x14ac:dyDescent="0.25">
      <c r="I72" s="13"/>
      <c r="J72" s="48" t="s">
        <v>40</v>
      </c>
      <c r="K72" s="48"/>
      <c r="L72" s="10">
        <v>-186.3234845350967</v>
      </c>
      <c r="M72" s="47"/>
      <c r="N72" s="10">
        <v>-7094.9013966566854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-6123.693736223915</v>
      </c>
      <c r="M75" s="47"/>
      <c r="N75" s="29">
        <v>-1233.8805438038255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-9275.2863572852675</v>
      </c>
      <c r="M77" s="50"/>
      <c r="N77" s="29">
        <v>-1307.9755935418907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-1012.491690988497</v>
      </c>
      <c r="M79" s="47"/>
      <c r="N79" s="10">
        <v>-43.924280250000002</v>
      </c>
    </row>
    <row r="80" spans="1:14" x14ac:dyDescent="0.25">
      <c r="B80" s="8"/>
      <c r="I80" s="13"/>
      <c r="J80" s="49" t="s">
        <v>39</v>
      </c>
      <c r="K80" s="49"/>
      <c r="L80" s="10">
        <v>-3974.4363174980522</v>
      </c>
      <c r="M80" s="47"/>
      <c r="N80" s="10">
        <v>-306.55979819189048</v>
      </c>
    </row>
    <row r="81" spans="2:14" x14ac:dyDescent="0.25">
      <c r="B81" s="8"/>
      <c r="I81" s="13"/>
      <c r="J81" s="48" t="s">
        <v>40</v>
      </c>
      <c r="K81" s="48"/>
      <c r="L81" s="10">
        <v>-4288.3583487987171</v>
      </c>
      <c r="M81" s="47"/>
      <c r="N81" s="10">
        <v>-957.49151510000002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3151.5926210613516</v>
      </c>
      <c r="M83" s="47"/>
      <c r="N83" s="29">
        <v>74.095049738065001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516.73684085569164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554.29327181000019</v>
      </c>
      <c r="M86" s="47"/>
      <c r="N86" s="10">
        <v>74.095049738065001</v>
      </c>
    </row>
    <row r="87" spans="2:14" x14ac:dyDescent="0.25">
      <c r="B87" s="8"/>
      <c r="I87" s="13"/>
      <c r="J87" s="48" t="s">
        <v>40</v>
      </c>
      <c r="K87" s="48"/>
      <c r="L87" s="10">
        <v>2080.5625083956597</v>
      </c>
      <c r="M87" s="47"/>
      <c r="N87" s="10">
        <v>0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-2825.6191959573921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-1792.556784998465</v>
      </c>
      <c r="N93" s="10">
        <v>0</v>
      </c>
    </row>
    <row r="94" spans="2:14" x14ac:dyDescent="0.25">
      <c r="B94" s="8"/>
      <c r="J94" s="49" t="s">
        <v>39</v>
      </c>
      <c r="L94" s="10">
        <v>-386.06430285127192</v>
      </c>
      <c r="N94" s="10">
        <v>0</v>
      </c>
    </row>
    <row r="95" spans="2:14" x14ac:dyDescent="0.25">
      <c r="B95" s="8"/>
      <c r="J95" s="48" t="s">
        <v>40</v>
      </c>
      <c r="L95" s="10">
        <v>-646.99810810765496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-9139.931663843865</v>
      </c>
      <c r="M97" s="19"/>
      <c r="N97" s="19">
        <v>-13503.590010549793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-25128.152650222826</v>
      </c>
      <c r="M100" s="52"/>
      <c r="N100" s="29">
        <v>-17299.598970288676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179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-323.495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-323.495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2" spans="1:17" x14ac:dyDescent="0.25">
      <c r="A122" s="20" t="s">
        <v>85</v>
      </c>
      <c r="I122" s="92" t="s">
        <v>1</v>
      </c>
      <c r="J122" s="44"/>
      <c r="K122" s="44"/>
      <c r="L122" s="17" t="s">
        <v>3</v>
      </c>
      <c r="M122" s="18"/>
      <c r="N122" s="17" t="s">
        <v>4</v>
      </c>
    </row>
    <row r="123" spans="1:17" s="14" customFormat="1" ht="28.5" customHeight="1" x14ac:dyDescent="0.2">
      <c r="A123" s="14" t="s">
        <v>2</v>
      </c>
      <c r="C123" s="8" t="s">
        <v>179</v>
      </c>
    </row>
    <row r="124" spans="1:17" ht="34.5" customHeight="1" x14ac:dyDescent="0.25">
      <c r="C124" s="8" t="s">
        <v>9</v>
      </c>
      <c r="D124" s="8" t="s">
        <v>58</v>
      </c>
      <c r="I124" s="44"/>
      <c r="J124" s="44"/>
      <c r="K124" s="44"/>
      <c r="L124" s="61">
        <v>0</v>
      </c>
      <c r="M124" s="26"/>
      <c r="N124" s="61">
        <v>0</v>
      </c>
    </row>
    <row r="125" spans="1:17" x14ac:dyDescent="0.25">
      <c r="D125" s="8" t="s">
        <v>43</v>
      </c>
      <c r="I125" s="44"/>
      <c r="J125" s="44"/>
      <c r="K125" s="44"/>
      <c r="L125" s="60"/>
      <c r="M125" s="26"/>
      <c r="N125" s="60"/>
    </row>
    <row r="126" spans="1:17" x14ac:dyDescent="0.25">
      <c r="C126" s="8" t="s">
        <v>21</v>
      </c>
      <c r="D126" s="8" t="s">
        <v>59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I127" s="44"/>
      <c r="J127" s="44"/>
      <c r="K127" s="44"/>
      <c r="L127" s="60"/>
      <c r="M127" s="26"/>
      <c r="N127" s="60"/>
    </row>
    <row r="128" spans="1:17" x14ac:dyDescent="0.25">
      <c r="C128" s="8" t="s">
        <v>56</v>
      </c>
      <c r="D128" s="8" t="s">
        <v>60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61</v>
      </c>
      <c r="D130" s="8" t="s">
        <v>62</v>
      </c>
      <c r="I130" s="44"/>
      <c r="J130" s="44"/>
      <c r="K130" s="44"/>
      <c r="L130" s="62">
        <v>2780.4299424999999</v>
      </c>
      <c r="M130" s="52"/>
      <c r="N130" s="62">
        <v>0</v>
      </c>
      <c r="O130" s="22"/>
      <c r="P130" s="16"/>
      <c r="Q130" s="16"/>
    </row>
    <row r="131" spans="1:17" x14ac:dyDescent="0.25">
      <c r="D131" s="8" t="s">
        <v>63</v>
      </c>
      <c r="I131" s="44"/>
      <c r="J131" s="44"/>
      <c r="K131" s="44"/>
      <c r="L131" s="62">
        <v>1785.7690815000001</v>
      </c>
      <c r="M131" s="52"/>
      <c r="N131" s="62">
        <v>340.24344200000002</v>
      </c>
      <c r="O131" s="22"/>
      <c r="P131" s="16"/>
      <c r="Q131" s="16"/>
    </row>
    <row r="132" spans="1:17" x14ac:dyDescent="0.25">
      <c r="D132" s="14"/>
      <c r="I132" s="44"/>
      <c r="J132" s="44"/>
      <c r="K132" s="44"/>
      <c r="L132" s="60"/>
      <c r="M132" s="26"/>
      <c r="N132" s="60"/>
    </row>
    <row r="133" spans="1:17" x14ac:dyDescent="0.25">
      <c r="C133" s="8" t="s">
        <v>64</v>
      </c>
      <c r="D133" s="43" t="s">
        <v>65</v>
      </c>
      <c r="J133" s="44"/>
      <c r="K133" s="44"/>
      <c r="L133" s="61">
        <v>-785.86228479383362</v>
      </c>
      <c r="M133" s="52"/>
      <c r="N133" s="61">
        <v>579.46326748349259</v>
      </c>
    </row>
    <row r="134" spans="1:17" x14ac:dyDescent="0.25">
      <c r="I134" s="8" t="s">
        <v>66</v>
      </c>
      <c r="J134" s="44"/>
      <c r="K134" s="44"/>
      <c r="L134" s="41">
        <v>-3.662372499066596</v>
      </c>
      <c r="N134" s="41">
        <v>17.81640434142399</v>
      </c>
    </row>
    <row r="135" spans="1:17" x14ac:dyDescent="0.25">
      <c r="I135" s="8" t="s">
        <v>67</v>
      </c>
      <c r="J135" s="44"/>
      <c r="K135" s="44"/>
      <c r="L135" s="41">
        <v>-653.54128081677663</v>
      </c>
      <c r="N135" s="41">
        <v>470.17862270618383</v>
      </c>
    </row>
    <row r="136" spans="1:17" x14ac:dyDescent="0.25">
      <c r="I136" s="8" t="s">
        <v>68</v>
      </c>
      <c r="J136" s="44"/>
      <c r="K136" s="44"/>
      <c r="L136" s="41">
        <v>-128.65863147799041</v>
      </c>
      <c r="N136" s="41">
        <v>91.468240435884837</v>
      </c>
    </row>
    <row r="137" spans="1:17" x14ac:dyDescent="0.25">
      <c r="I137" s="8" t="s">
        <v>69</v>
      </c>
      <c r="J137" s="44"/>
      <c r="K137" s="44"/>
      <c r="L137" s="41">
        <v>0</v>
      </c>
      <c r="N137" s="41">
        <v>0</v>
      </c>
    </row>
    <row r="138" spans="1:17" x14ac:dyDescent="0.25">
      <c r="I138" s="44"/>
      <c r="J138" s="44"/>
      <c r="K138" s="44"/>
      <c r="L138" s="60"/>
      <c r="M138" s="26"/>
      <c r="N138" s="60"/>
    </row>
    <row r="139" spans="1:17" x14ac:dyDescent="0.25">
      <c r="C139" s="8" t="s">
        <v>70</v>
      </c>
      <c r="D139" s="8" t="s">
        <v>71</v>
      </c>
      <c r="I139" s="44"/>
      <c r="J139" s="44"/>
      <c r="K139" s="44"/>
      <c r="L139" s="61">
        <v>0</v>
      </c>
      <c r="M139" s="26"/>
      <c r="N139" s="61">
        <v>0</v>
      </c>
    </row>
    <row r="140" spans="1:17" x14ac:dyDescent="0.25">
      <c r="D140" s="8" t="s">
        <v>43</v>
      </c>
      <c r="I140" s="44"/>
      <c r="J140" s="44"/>
      <c r="K140" s="44"/>
      <c r="L140" s="60"/>
      <c r="M140" s="26"/>
      <c r="N140" s="60"/>
    </row>
    <row r="141" spans="1:17" x14ac:dyDescent="0.25">
      <c r="I141" s="44"/>
      <c r="J141" s="44"/>
      <c r="K141" s="44"/>
      <c r="L141" s="60"/>
      <c r="M141" s="26"/>
      <c r="N141" s="60"/>
    </row>
    <row r="142" spans="1:17" x14ac:dyDescent="0.25">
      <c r="A142" s="63"/>
      <c r="B142" s="64"/>
      <c r="C142" s="65"/>
      <c r="D142" s="65"/>
      <c r="E142" s="65"/>
      <c r="F142" s="65"/>
      <c r="G142" s="65"/>
      <c r="H142" s="65"/>
      <c r="I142" s="66"/>
      <c r="J142" s="66"/>
      <c r="K142" s="66"/>
      <c r="L142" s="67"/>
      <c r="M142" s="68"/>
      <c r="N142" s="67"/>
    </row>
    <row r="143" spans="1:17" x14ac:dyDescent="0.25">
      <c r="I143" s="13"/>
      <c r="J143" s="13"/>
      <c r="K143" s="13"/>
      <c r="M143" s="47"/>
    </row>
    <row r="144" spans="1:17" x14ac:dyDescent="0.25">
      <c r="B144" s="1"/>
      <c r="I144" s="13"/>
      <c r="J144" s="13"/>
      <c r="K144" s="13"/>
      <c r="M144" s="47"/>
    </row>
    <row r="145" spans="3:14" x14ac:dyDescent="0.25">
      <c r="L145" s="8"/>
      <c r="M145" s="8"/>
      <c r="N145" s="8"/>
    </row>
    <row r="146" spans="3:14" ht="15" customHeight="1" x14ac:dyDescent="0.25">
      <c r="C146" s="69"/>
      <c r="D146" s="43"/>
      <c r="E146" s="43"/>
      <c r="F146" s="43"/>
      <c r="G146" s="43"/>
      <c r="H146" s="43"/>
      <c r="I146" s="43"/>
      <c r="J146" s="70"/>
      <c r="K146" s="70"/>
      <c r="L146" s="70"/>
      <c r="M146" s="71"/>
      <c r="N146" s="70"/>
    </row>
    <row r="147" spans="3:14" ht="15" customHeight="1" x14ac:dyDescent="0.25">
      <c r="C147" s="72"/>
      <c r="D147" s="43"/>
      <c r="E147" s="43"/>
      <c r="F147" s="43"/>
      <c r="G147" s="43"/>
      <c r="H147" s="43"/>
      <c r="I147" s="43"/>
      <c r="J147" s="70"/>
      <c r="K147" s="70"/>
      <c r="L147" s="73"/>
      <c r="M147" s="74"/>
      <c r="N147" s="73"/>
    </row>
    <row r="148" spans="3:14" ht="12.75" customHeight="1" x14ac:dyDescent="0.25">
      <c r="C148" s="7"/>
      <c r="D148" s="14"/>
      <c r="G148" s="14"/>
      <c r="J148" s="13"/>
      <c r="K148" s="13"/>
      <c r="L148" s="13"/>
      <c r="M148" s="75"/>
      <c r="N148" s="13"/>
    </row>
    <row r="149" spans="3:14" x14ac:dyDescent="0.25">
      <c r="C149" s="7"/>
      <c r="J149" s="13"/>
      <c r="K149" s="13"/>
      <c r="L149" s="13"/>
      <c r="M149" s="75"/>
      <c r="N149" s="13"/>
    </row>
    <row r="150" spans="3:14" x14ac:dyDescent="0.25">
      <c r="C150" s="7"/>
      <c r="K150" s="13"/>
      <c r="L150" s="41"/>
      <c r="M150" s="41"/>
      <c r="N150" s="41"/>
    </row>
    <row r="151" spans="3:14" x14ac:dyDescent="0.25">
      <c r="C151" s="7"/>
      <c r="J151" s="76"/>
      <c r="K151" s="13"/>
      <c r="L151" s="41"/>
      <c r="M151" s="41"/>
      <c r="N151" s="41"/>
    </row>
    <row r="152" spans="3:14" x14ac:dyDescent="0.25">
      <c r="C152" s="7"/>
      <c r="K152" s="13"/>
      <c r="L152" s="41"/>
      <c r="M152" s="41"/>
      <c r="N152" s="41"/>
    </row>
    <row r="153" spans="3:14" x14ac:dyDescent="0.25">
      <c r="C153" s="7"/>
      <c r="K153" s="13"/>
      <c r="L153" s="41"/>
      <c r="M153" s="41"/>
      <c r="N153" s="41"/>
    </row>
    <row r="154" spans="3:14" x14ac:dyDescent="0.25">
      <c r="C154" s="7"/>
      <c r="J154" s="13"/>
      <c r="K154" s="13"/>
      <c r="L154" s="75"/>
      <c r="M154" s="13"/>
      <c r="N154" s="75"/>
    </row>
    <row r="155" spans="3:14" x14ac:dyDescent="0.25">
      <c r="C155" s="7"/>
      <c r="J155" s="13"/>
      <c r="K155" s="13"/>
      <c r="L155" s="62"/>
      <c r="M155" s="61"/>
      <c r="N155" s="62"/>
    </row>
    <row r="156" spans="3:14" x14ac:dyDescent="0.25">
      <c r="C156" s="7"/>
      <c r="L156" s="8"/>
      <c r="M156" s="8"/>
      <c r="N156" s="8"/>
    </row>
    <row r="157" spans="3:14" x14ac:dyDescent="0.25">
      <c r="C157" s="7"/>
      <c r="L157" s="8"/>
      <c r="M157" s="75"/>
      <c r="N157" s="8"/>
    </row>
    <row r="158" spans="3:14" x14ac:dyDescent="0.25">
      <c r="C158" s="43"/>
      <c r="E158" s="43"/>
      <c r="F158" s="43"/>
      <c r="G158" s="43"/>
      <c r="H158" s="43"/>
      <c r="I158" s="43"/>
      <c r="K158" s="13"/>
      <c r="L158" s="41"/>
      <c r="M158" s="41"/>
      <c r="N158" s="41"/>
    </row>
    <row r="159" spans="3:14" x14ac:dyDescent="0.25">
      <c r="C159" s="43"/>
      <c r="D159" s="43"/>
      <c r="E159" s="43"/>
      <c r="F159" s="43"/>
      <c r="G159" s="43"/>
      <c r="H159" s="43"/>
      <c r="I159" s="43"/>
      <c r="J159" s="76"/>
      <c r="K159" s="13"/>
      <c r="L159" s="41"/>
      <c r="M159" s="41"/>
      <c r="N159" s="41"/>
    </row>
    <row r="160" spans="3:14" x14ac:dyDescent="0.25">
      <c r="C160" s="43"/>
      <c r="D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13"/>
      <c r="K162" s="13"/>
      <c r="L162" s="75"/>
      <c r="M162" s="13"/>
      <c r="N162" s="75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62"/>
      <c r="M163" s="61"/>
      <c r="N163" s="62"/>
    </row>
    <row r="164" spans="3:14" x14ac:dyDescent="0.25">
      <c r="C164" s="43"/>
      <c r="D164" s="43"/>
      <c r="E164" s="43"/>
      <c r="F164" s="43"/>
      <c r="G164" s="43"/>
      <c r="H164" s="43"/>
      <c r="I164" s="43"/>
      <c r="J164" s="43"/>
      <c r="K164" s="43"/>
      <c r="L164" s="77"/>
      <c r="M164" s="78"/>
      <c r="N164" s="77"/>
    </row>
    <row r="168" spans="3:14" x14ac:dyDescent="0.25">
      <c r="F168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180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10300.115952013246</v>
      </c>
      <c r="M8" s="41"/>
      <c r="N8" s="41">
        <v>4315.1237808170972</v>
      </c>
    </row>
    <row r="9" spans="1:15" x14ac:dyDescent="0.25">
      <c r="C9" s="7"/>
      <c r="J9" s="76" t="s">
        <v>123</v>
      </c>
      <c r="K9" s="13"/>
      <c r="L9" s="41">
        <v>17070.939716955018</v>
      </c>
      <c r="M9" s="41"/>
      <c r="N9" s="41">
        <v>10264.191586426063</v>
      </c>
    </row>
    <row r="10" spans="1:15" x14ac:dyDescent="0.25">
      <c r="C10" s="7"/>
      <c r="J10" s="8" t="s">
        <v>102</v>
      </c>
      <c r="K10" s="13"/>
      <c r="L10" s="41">
        <v>5139.1786489127717</v>
      </c>
      <c r="M10" s="41"/>
      <c r="N10" s="41">
        <v>2045.948369996486</v>
      </c>
    </row>
    <row r="11" spans="1:15" x14ac:dyDescent="0.25">
      <c r="C11" s="7"/>
      <c r="J11" s="8" t="s">
        <v>103</v>
      </c>
      <c r="K11" s="13"/>
      <c r="L11" s="41">
        <v>1.3310378294448508</v>
      </c>
      <c r="M11" s="41"/>
      <c r="N11" s="41">
        <v>1.2146997011205778</v>
      </c>
    </row>
    <row r="12" spans="1:15" x14ac:dyDescent="0.25">
      <c r="C12" s="7"/>
      <c r="J12" s="13" t="s">
        <v>104</v>
      </c>
      <c r="K12" s="13"/>
      <c r="L12" s="10">
        <v>6530.3905878176047</v>
      </c>
      <c r="M12" s="13"/>
    </row>
    <row r="13" spans="1:15" x14ac:dyDescent="0.25">
      <c r="C13" s="7"/>
      <c r="J13" s="8" t="s">
        <v>105</v>
      </c>
      <c r="L13" s="10">
        <v>3376.7325800683502</v>
      </c>
      <c r="N13" s="10">
        <v>586.86574290575004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42418.688523596429</v>
      </c>
      <c r="M15" s="61"/>
      <c r="N15" s="62">
        <v>17213.344179846517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-6901.5107135247663</v>
      </c>
      <c r="M19" s="41"/>
      <c r="N19" s="41">
        <v>-4305.2309861920003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-13641.507376818799</v>
      </c>
      <c r="M20" s="41"/>
      <c r="N20" s="41">
        <v>-10196.267972891872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-3432.3361630460445</v>
      </c>
      <c r="M21" s="41"/>
      <c r="N21" s="41">
        <v>-2043.005326793887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-3.6379566447328617</v>
      </c>
      <c r="M22" s="41"/>
      <c r="N22" s="41">
        <v>-1.6689509047242899</v>
      </c>
    </row>
    <row r="23" spans="3:14" x14ac:dyDescent="0.25">
      <c r="I23" s="43"/>
      <c r="J23" s="8" t="s">
        <v>104</v>
      </c>
      <c r="L23" s="10">
        <v>-2604.5248337054218</v>
      </c>
    </row>
    <row r="24" spans="3:14" x14ac:dyDescent="0.25">
      <c r="I24" s="43"/>
      <c r="J24" s="13" t="s">
        <v>105</v>
      </c>
      <c r="K24" s="13"/>
      <c r="M24" s="13"/>
      <c r="N24" s="41">
        <v>-587.82706577985027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-26583.517043739765</v>
      </c>
      <c r="M26" s="61"/>
      <c r="N26" s="62">
        <v>-17134.000302562334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44" right="0.65" top="0.54" bottom="0.56999999999999995" header="0.5" footer="0.5"/>
  <pageSetup paperSize="9" scale="89" orientation="landscape" r:id="rId1"/>
  <headerFooter alignWithMargins="0"/>
  <rowBreaks count="1" manualBreakCount="1">
    <brk id="184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7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180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41644.964120176621</v>
      </c>
      <c r="N8" s="23">
        <v>17690.964396311392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29302.995852562977</v>
      </c>
      <c r="N10" s="29">
        <v>16171.140297091086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26590.345984715743</v>
      </c>
      <c r="N12" s="19">
        <v>10010.839793262614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26590.345984715743</v>
      </c>
      <c r="M14" s="21"/>
      <c r="N14" s="19">
        <v>9543.5969761007909</v>
      </c>
    </row>
    <row r="15" spans="1:15" ht="15" customHeight="1" x14ac:dyDescent="0.25">
      <c r="D15" s="30" t="s">
        <v>12</v>
      </c>
      <c r="E15" s="31" t="s">
        <v>13</v>
      </c>
      <c r="L15" s="10">
        <v>25676.772881156241</v>
      </c>
      <c r="N15" s="10">
        <v>8680.199906790398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913.57310355950119</v>
      </c>
      <c r="N19" s="10">
        <v>863.39706931039314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913.57310355950119</v>
      </c>
      <c r="M21" s="34"/>
      <c r="N21" s="33">
        <v>863.39706931039314</v>
      </c>
    </row>
    <row r="22" spans="3:14" ht="21" customHeight="1" x14ac:dyDescent="0.25">
      <c r="D22" s="8" t="s">
        <v>20</v>
      </c>
      <c r="L22" s="19">
        <v>0</v>
      </c>
      <c r="M22" s="21"/>
      <c r="N22" s="19">
        <v>467.24281716182401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467.24281716182401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2712.6498678472321</v>
      </c>
      <c r="M32" s="21"/>
      <c r="N32" s="19">
        <v>6160.3005038284718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109.33714352671026</v>
      </c>
      <c r="N34" s="10">
        <v>9.3045671954645706E-2</v>
      </c>
    </row>
    <row r="35" spans="2:16" x14ac:dyDescent="0.25">
      <c r="D35" s="30" t="s">
        <v>14</v>
      </c>
      <c r="E35" s="8" t="s">
        <v>23</v>
      </c>
      <c r="L35" s="10">
        <v>322.47118150644798</v>
      </c>
      <c r="N35" s="10">
        <v>1247.4640195579141</v>
      </c>
    </row>
    <row r="36" spans="2:16" ht="15.75" customHeight="1" x14ac:dyDescent="0.25">
      <c r="F36" s="32" t="s">
        <v>16</v>
      </c>
      <c r="L36" s="35">
        <v>162.33492821644799</v>
      </c>
      <c r="N36" s="35">
        <v>1247.4640195579141</v>
      </c>
    </row>
    <row r="37" spans="2:16" x14ac:dyDescent="0.25">
      <c r="F37" s="32" t="s">
        <v>17</v>
      </c>
      <c r="L37" s="35">
        <v>160.13625328999998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3068.3520736829823</v>
      </c>
      <c r="N39" s="10">
        <v>5080.9231448486034</v>
      </c>
    </row>
    <row r="40" spans="2:16" x14ac:dyDescent="0.25">
      <c r="F40" s="32" t="s">
        <v>16</v>
      </c>
      <c r="L40" s="35">
        <v>468.29015683990451</v>
      </c>
      <c r="N40" s="35">
        <v>1145.2114484183521</v>
      </c>
    </row>
    <row r="41" spans="2:16" x14ac:dyDescent="0.25">
      <c r="F41" s="32" t="s">
        <v>17</v>
      </c>
      <c r="L41" s="35">
        <v>2600.0619168430781</v>
      </c>
      <c r="N41" s="35">
        <v>3935.7116964302513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-787.51053086890852</v>
      </c>
      <c r="M43" s="83"/>
      <c r="N43" s="10">
        <v>-168.17970625000001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6208.9123873079288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321.47820050967562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3376.7325800683502</v>
      </c>
      <c r="N49" s="29">
        <v>586.86574290575004</v>
      </c>
      <c r="P49" s="36"/>
    </row>
    <row r="50" spans="1:16" x14ac:dyDescent="0.25">
      <c r="C50" s="24"/>
      <c r="H50" s="14"/>
      <c r="I50" s="8" t="s">
        <v>29</v>
      </c>
      <c r="L50" s="37">
        <v>10084314.111</v>
      </c>
      <c r="N50" s="37">
        <v>1752622.7949999999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2434.8450997276927</v>
      </c>
      <c r="N52" s="29">
        <v>932.95835631455986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113.19778778355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-773.72440341981098</v>
      </c>
      <c r="N55" s="10">
        <v>477.62021645987397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-729.3548747324138</v>
      </c>
      <c r="M56" s="34"/>
      <c r="N56" s="33">
        <v>325.90009000384003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3208.5695031475038</v>
      </c>
      <c r="N57" s="10">
        <v>342.14035207113585</v>
      </c>
    </row>
    <row r="58" spans="1:16" s="44" customFormat="1" ht="15.75" customHeight="1" x14ac:dyDescent="0.2">
      <c r="G58" s="42" t="s">
        <v>32</v>
      </c>
      <c r="L58" s="33">
        <v>3208.5695031475038</v>
      </c>
      <c r="M58" s="45"/>
      <c r="N58" s="33">
        <v>342.14035207113585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312.16015975972886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304.11567647476676</v>
      </c>
    </row>
    <row r="62" spans="1:16" x14ac:dyDescent="0.25">
      <c r="G62" s="43" t="s">
        <v>79</v>
      </c>
      <c r="I62" s="43"/>
      <c r="L62" s="10">
        <v>8.0444832849621051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180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-190.58354395991498</v>
      </c>
      <c r="M68" s="47"/>
      <c r="N68" s="29">
        <v>-12116.203022798694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-2.2966296212980168</v>
      </c>
      <c r="M70" s="47"/>
      <c r="N70" s="10">
        <v>-1691.1773098230829</v>
      </c>
    </row>
    <row r="71" spans="1:14" x14ac:dyDescent="0.25">
      <c r="I71" s="13"/>
      <c r="J71" s="49" t="s">
        <v>39</v>
      </c>
      <c r="K71" s="49"/>
      <c r="L71" s="10">
        <v>-3.5464289499238593</v>
      </c>
      <c r="M71" s="47"/>
      <c r="N71" s="10">
        <v>-2775.9362553029232</v>
      </c>
    </row>
    <row r="72" spans="1:14" x14ac:dyDescent="0.25">
      <c r="I72" s="13"/>
      <c r="J72" s="48" t="s">
        <v>40</v>
      </c>
      <c r="K72" s="48"/>
      <c r="L72" s="10">
        <v>-184.74048538869309</v>
      </c>
      <c r="M72" s="47"/>
      <c r="N72" s="10">
        <v>-7649.0894576726896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-6434.4925870755942</v>
      </c>
      <c r="M75" s="47"/>
      <c r="N75" s="29">
        <v>-1186.113824967932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-9959.0024959324473</v>
      </c>
      <c r="M77" s="50"/>
      <c r="N77" s="29">
        <v>-1258.594791596508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-2182.0280745820969</v>
      </c>
      <c r="M79" s="47"/>
      <c r="N79" s="10">
        <v>-40.434501700304004</v>
      </c>
    </row>
    <row r="80" spans="1:14" x14ac:dyDescent="0.25">
      <c r="B80" s="8"/>
      <c r="I80" s="13"/>
      <c r="J80" s="49" t="s">
        <v>39</v>
      </c>
      <c r="K80" s="49"/>
      <c r="L80" s="10">
        <v>-1653.7321329590236</v>
      </c>
      <c r="M80" s="47"/>
      <c r="N80" s="10">
        <v>-152.48728025</v>
      </c>
    </row>
    <row r="81" spans="2:14" x14ac:dyDescent="0.25">
      <c r="B81" s="8"/>
      <c r="I81" s="13"/>
      <c r="J81" s="48" t="s">
        <v>40</v>
      </c>
      <c r="K81" s="48"/>
      <c r="L81" s="10">
        <v>-6123.2422883913268</v>
      </c>
      <c r="M81" s="47"/>
      <c r="N81" s="10">
        <v>-1065.673009646204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3524.5099088568536</v>
      </c>
      <c r="M83" s="47"/>
      <c r="N83" s="29">
        <v>72.480966628575999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1076.2235227539761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511.57672593000001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1936.7096601728774</v>
      </c>
      <c r="M87" s="47"/>
      <c r="N87" s="10">
        <v>72.480966628575999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-4352.8513994207797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-3532.0492137728161</v>
      </c>
      <c r="N93" s="10">
        <v>0</v>
      </c>
    </row>
    <row r="94" spans="2:14" x14ac:dyDescent="0.25">
      <c r="B94" s="8"/>
      <c r="J94" s="49" t="s">
        <v>39</v>
      </c>
      <c r="L94" s="10">
        <v>-347.40763820319961</v>
      </c>
      <c r="N94" s="10">
        <v>0</v>
      </c>
    </row>
    <row r="95" spans="2:14" x14ac:dyDescent="0.25">
      <c r="B95" s="8"/>
      <c r="J95" s="48" t="s">
        <v>40</v>
      </c>
      <c r="L95" s="10">
        <v>-473.39454744476313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-10977.927530456287</v>
      </c>
      <c r="M97" s="19"/>
      <c r="N97" s="19">
        <v>-13302.316847766626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-26583.517043722513</v>
      </c>
      <c r="M100" s="52"/>
      <c r="N100" s="29">
        <v>-17134.000302754688</v>
      </c>
    </row>
    <row r="101" spans="1:14" x14ac:dyDescent="0.25">
      <c r="B101" s="1" t="s">
        <v>83</v>
      </c>
    </row>
    <row r="102" spans="1:14" x14ac:dyDescent="0.25">
      <c r="A102" s="20" t="s">
        <v>84</v>
      </c>
      <c r="B102" s="8"/>
    </row>
    <row r="104" spans="1:14" x14ac:dyDescent="0.25">
      <c r="A104" s="14" t="s">
        <v>2</v>
      </c>
      <c r="B104" s="14"/>
      <c r="C104" s="8" t="s">
        <v>180</v>
      </c>
      <c r="D104" s="14"/>
      <c r="I104" s="91" t="s">
        <v>1</v>
      </c>
      <c r="L104" s="17" t="s">
        <v>3</v>
      </c>
      <c r="M104" s="18"/>
      <c r="N104" s="17" t="s">
        <v>4</v>
      </c>
    </row>
    <row r="105" spans="1:14" x14ac:dyDescent="0.25">
      <c r="I105" s="16"/>
      <c r="J105" s="16"/>
      <c r="K105" s="16"/>
      <c r="L105" s="11"/>
      <c r="N105" s="11"/>
    </row>
    <row r="106" spans="1:14" x14ac:dyDescent="0.25">
      <c r="B106" s="46">
        <v>1</v>
      </c>
      <c r="C106" s="54" t="s">
        <v>48</v>
      </c>
      <c r="I106" s="13"/>
      <c r="J106" s="13"/>
      <c r="K106" s="13"/>
      <c r="L106" s="29">
        <v>0</v>
      </c>
      <c r="N106" s="29">
        <v>0</v>
      </c>
    </row>
    <row r="107" spans="1:14" x14ac:dyDescent="0.25">
      <c r="I107" s="13"/>
      <c r="J107" s="13"/>
      <c r="K107" s="13"/>
      <c r="M107" s="47"/>
    </row>
    <row r="108" spans="1:14" x14ac:dyDescent="0.25">
      <c r="C108" s="8" t="s">
        <v>9</v>
      </c>
      <c r="D108" s="8" t="s">
        <v>49</v>
      </c>
      <c r="I108" s="13"/>
      <c r="J108" s="13"/>
      <c r="K108" s="13"/>
      <c r="L108" s="12">
        <v>0</v>
      </c>
      <c r="M108" s="55"/>
      <c r="N108" s="12">
        <v>0</v>
      </c>
    </row>
    <row r="109" spans="1:14" x14ac:dyDescent="0.25">
      <c r="C109" s="8" t="s">
        <v>21</v>
      </c>
      <c r="D109" s="8" t="s">
        <v>50</v>
      </c>
      <c r="I109" s="56"/>
      <c r="J109" s="13"/>
      <c r="K109" s="13"/>
      <c r="L109" s="12">
        <v>0</v>
      </c>
      <c r="M109" s="55"/>
      <c r="N109" s="12">
        <v>0</v>
      </c>
    </row>
    <row r="110" spans="1:14" x14ac:dyDescent="0.25">
      <c r="I110" s="13"/>
      <c r="J110" s="13"/>
      <c r="K110" s="13"/>
      <c r="M110" s="47"/>
    </row>
    <row r="111" spans="1:14" x14ac:dyDescent="0.25">
      <c r="I111" s="13"/>
      <c r="J111" s="13"/>
      <c r="K111" s="13"/>
      <c r="M111" s="47"/>
    </row>
    <row r="112" spans="1:14" x14ac:dyDescent="0.25">
      <c r="B112" s="46">
        <v>2</v>
      </c>
      <c r="C112" s="28" t="s">
        <v>51</v>
      </c>
      <c r="I112" s="13"/>
      <c r="J112" s="13"/>
      <c r="K112" s="13"/>
      <c r="L112" s="25">
        <v>0</v>
      </c>
      <c r="M112" s="47"/>
      <c r="N112" s="25">
        <v>0</v>
      </c>
    </row>
    <row r="113" spans="1:17" x14ac:dyDescent="0.25">
      <c r="B113" s="46"/>
      <c r="C113" s="28" t="s">
        <v>43</v>
      </c>
      <c r="G113" s="14"/>
      <c r="I113" s="13"/>
      <c r="J113" s="13"/>
      <c r="K113" s="13"/>
      <c r="M113" s="47"/>
    </row>
    <row r="114" spans="1:17" x14ac:dyDescent="0.25">
      <c r="I114" s="13"/>
      <c r="J114" s="13"/>
      <c r="K114" s="13"/>
      <c r="M114" s="47"/>
      <c r="P114" s="30"/>
    </row>
    <row r="115" spans="1:17" x14ac:dyDescent="0.25">
      <c r="B115" s="46">
        <v>3</v>
      </c>
      <c r="C115" s="28" t="s">
        <v>52</v>
      </c>
      <c r="J115" s="56" t="s">
        <v>53</v>
      </c>
      <c r="K115" s="56"/>
      <c r="L115" s="29">
        <v>0</v>
      </c>
      <c r="M115" s="47"/>
      <c r="N115" s="29">
        <v>-316.44799999999998</v>
      </c>
      <c r="P115" s="38"/>
    </row>
    <row r="116" spans="1:17" s="24" customFormat="1" ht="15" x14ac:dyDescent="0.2">
      <c r="A116" s="3"/>
      <c r="E116" s="57"/>
      <c r="J116" s="58"/>
      <c r="K116" s="58"/>
      <c r="L116" s="10"/>
      <c r="M116" s="59"/>
      <c r="N116" s="10"/>
      <c r="O116" s="27"/>
      <c r="P116" s="8"/>
      <c r="Q116" s="8"/>
    </row>
    <row r="117" spans="1:17" x14ac:dyDescent="0.25">
      <c r="C117" s="8" t="s">
        <v>9</v>
      </c>
      <c r="D117" s="8" t="s">
        <v>54</v>
      </c>
      <c r="J117" s="56" t="s">
        <v>53</v>
      </c>
      <c r="K117" s="56"/>
      <c r="L117" s="10">
        <v>0</v>
      </c>
      <c r="M117" s="47"/>
      <c r="N117" s="10">
        <v>-316.44799999999998</v>
      </c>
    </row>
    <row r="118" spans="1:17" x14ac:dyDescent="0.25">
      <c r="C118" s="8" t="s">
        <v>21</v>
      </c>
      <c r="D118" s="8" t="s">
        <v>55</v>
      </c>
      <c r="I118" s="13"/>
      <c r="J118" s="13"/>
      <c r="K118" s="13"/>
      <c r="L118" s="10">
        <v>0</v>
      </c>
      <c r="M118" s="47"/>
      <c r="N118" s="10">
        <v>0</v>
      </c>
    </row>
    <row r="119" spans="1:17" x14ac:dyDescent="0.25">
      <c r="C119" s="8" t="s">
        <v>56</v>
      </c>
      <c r="D119" s="8" t="s">
        <v>57</v>
      </c>
      <c r="I119" s="13"/>
      <c r="J119" s="13"/>
      <c r="K119" s="13"/>
      <c r="L119" s="10">
        <v>0</v>
      </c>
      <c r="M119" s="47"/>
      <c r="N119" s="10">
        <v>0</v>
      </c>
    </row>
    <row r="121" spans="1:17" x14ac:dyDescent="0.25">
      <c r="A121" s="20" t="s">
        <v>85</v>
      </c>
      <c r="I121" s="92" t="s">
        <v>1</v>
      </c>
      <c r="J121" s="44"/>
      <c r="K121" s="44"/>
      <c r="L121" s="17" t="s">
        <v>3</v>
      </c>
      <c r="M121" s="18"/>
      <c r="N121" s="17" t="s">
        <v>4</v>
      </c>
    </row>
    <row r="122" spans="1:17" s="14" customFormat="1" ht="28.5" customHeight="1" x14ac:dyDescent="0.2">
      <c r="A122" s="14" t="s">
        <v>2</v>
      </c>
      <c r="C122" s="8" t="s">
        <v>180</v>
      </c>
    </row>
    <row r="123" spans="1:17" ht="34.5" customHeight="1" x14ac:dyDescent="0.25">
      <c r="C123" s="8" t="s">
        <v>9</v>
      </c>
      <c r="D123" s="8" t="s">
        <v>58</v>
      </c>
      <c r="I123" s="44"/>
      <c r="J123" s="44"/>
      <c r="K123" s="44"/>
      <c r="L123" s="61">
        <v>0</v>
      </c>
      <c r="M123" s="26"/>
      <c r="N123" s="61">
        <v>0</v>
      </c>
    </row>
    <row r="124" spans="1:17" x14ac:dyDescent="0.25">
      <c r="D124" s="8" t="s">
        <v>43</v>
      </c>
      <c r="I124" s="44"/>
      <c r="J124" s="44"/>
      <c r="K124" s="44"/>
      <c r="L124" s="60"/>
      <c r="M124" s="26"/>
      <c r="N124" s="60"/>
    </row>
    <row r="125" spans="1:17" x14ac:dyDescent="0.25">
      <c r="C125" s="8" t="s">
        <v>21</v>
      </c>
      <c r="D125" s="8" t="s">
        <v>59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I126" s="44"/>
      <c r="J126" s="44"/>
      <c r="K126" s="44"/>
      <c r="L126" s="60"/>
      <c r="M126" s="26"/>
      <c r="N126" s="60"/>
    </row>
    <row r="127" spans="1:17" x14ac:dyDescent="0.25">
      <c r="C127" s="8" t="s">
        <v>56</v>
      </c>
      <c r="D127" s="8" t="s">
        <v>60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61</v>
      </c>
      <c r="D129" s="8" t="s">
        <v>62</v>
      </c>
      <c r="I129" s="44"/>
      <c r="J129" s="44"/>
      <c r="K129" s="44"/>
      <c r="L129" s="62">
        <v>4292.7764120000002</v>
      </c>
      <c r="M129" s="52"/>
      <c r="N129" s="62">
        <v>0</v>
      </c>
      <c r="O129" s="22"/>
      <c r="P129" s="16"/>
      <c r="Q129" s="16"/>
    </row>
    <row r="130" spans="1:17" x14ac:dyDescent="0.25">
      <c r="D130" s="8" t="s">
        <v>63</v>
      </c>
      <c r="I130" s="44"/>
      <c r="J130" s="44"/>
      <c r="K130" s="44"/>
      <c r="L130" s="62">
        <v>3264.9970364999999</v>
      </c>
      <c r="M130" s="52"/>
      <c r="N130" s="62">
        <v>350.53107299999999</v>
      </c>
      <c r="O130" s="22"/>
      <c r="P130" s="16"/>
      <c r="Q130" s="16"/>
    </row>
    <row r="131" spans="1:17" x14ac:dyDescent="0.25">
      <c r="D131" s="14"/>
      <c r="I131" s="44"/>
      <c r="J131" s="44"/>
      <c r="K131" s="44"/>
      <c r="L131" s="60"/>
      <c r="M131" s="26"/>
      <c r="N131" s="60"/>
    </row>
    <row r="132" spans="1:17" x14ac:dyDescent="0.25">
      <c r="C132" s="8" t="s">
        <v>64</v>
      </c>
      <c r="D132" s="43" t="s">
        <v>65</v>
      </c>
      <c r="J132" s="44"/>
      <c r="K132" s="44"/>
      <c r="L132" s="61">
        <v>-765.6799201348615</v>
      </c>
      <c r="M132" s="52"/>
      <c r="N132" s="61">
        <v>477.62021645986403</v>
      </c>
    </row>
    <row r="133" spans="1:17" x14ac:dyDescent="0.25">
      <c r="I133" s="8" t="s">
        <v>66</v>
      </c>
      <c r="J133" s="44"/>
      <c r="K133" s="44"/>
      <c r="L133" s="41">
        <v>-7.0072227167528238</v>
      </c>
      <c r="N133" s="41">
        <v>0.56338240720197652</v>
      </c>
    </row>
    <row r="134" spans="1:17" x14ac:dyDescent="0.25">
      <c r="I134" s="8" t="s">
        <v>67</v>
      </c>
      <c r="J134" s="44"/>
      <c r="K134" s="44"/>
      <c r="L134" s="41">
        <v>-647.12709312632091</v>
      </c>
      <c r="N134" s="41">
        <v>392.62467445635781</v>
      </c>
    </row>
    <row r="135" spans="1:17" x14ac:dyDescent="0.25">
      <c r="I135" s="8" t="s">
        <v>68</v>
      </c>
      <c r="J135" s="44"/>
      <c r="K135" s="44"/>
      <c r="L135" s="41">
        <v>-111.5456042917877</v>
      </c>
      <c r="N135" s="41">
        <v>84.432159596304189</v>
      </c>
    </row>
    <row r="136" spans="1:17" x14ac:dyDescent="0.25">
      <c r="I136" s="8" t="s">
        <v>69</v>
      </c>
      <c r="J136" s="44"/>
      <c r="K136" s="44"/>
      <c r="L136" s="41">
        <v>0</v>
      </c>
      <c r="N136" s="4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70</v>
      </c>
      <c r="D138" s="8" t="s">
        <v>71</v>
      </c>
      <c r="I138" s="44"/>
      <c r="J138" s="44"/>
      <c r="K138" s="44"/>
      <c r="L138" s="61">
        <v>0</v>
      </c>
      <c r="M138" s="26"/>
      <c r="N138" s="61">
        <v>0</v>
      </c>
    </row>
    <row r="139" spans="1:17" x14ac:dyDescent="0.25">
      <c r="D139" s="8" t="s">
        <v>43</v>
      </c>
      <c r="I139" s="44"/>
      <c r="J139" s="44"/>
      <c r="K139" s="44"/>
      <c r="L139" s="60"/>
      <c r="M139" s="26"/>
      <c r="N139" s="60"/>
    </row>
    <row r="140" spans="1:17" x14ac:dyDescent="0.25">
      <c r="I140" s="44"/>
      <c r="J140" s="44"/>
      <c r="K140" s="44"/>
      <c r="L140" s="60"/>
      <c r="M140" s="26"/>
      <c r="N140" s="60"/>
    </row>
    <row r="141" spans="1:17" x14ac:dyDescent="0.25">
      <c r="A141" s="63"/>
      <c r="B141" s="64"/>
      <c r="C141" s="65"/>
      <c r="D141" s="65"/>
      <c r="E141" s="65"/>
      <c r="F141" s="65"/>
      <c r="G141" s="65"/>
      <c r="H141" s="65"/>
      <c r="I141" s="66"/>
      <c r="J141" s="66"/>
      <c r="K141" s="66"/>
      <c r="L141" s="67"/>
      <c r="M141" s="68"/>
      <c r="N141" s="67"/>
    </row>
    <row r="142" spans="1:17" x14ac:dyDescent="0.25">
      <c r="I142" s="13"/>
      <c r="J142" s="13"/>
      <c r="K142" s="13"/>
      <c r="M142" s="47"/>
    </row>
    <row r="143" spans="1:17" x14ac:dyDescent="0.25">
      <c r="B143" s="1"/>
      <c r="I143" s="13"/>
      <c r="J143" s="13"/>
      <c r="K143" s="13"/>
      <c r="M143" s="47"/>
    </row>
    <row r="144" spans="1:17" x14ac:dyDescent="0.25">
      <c r="L144" s="8"/>
      <c r="M144" s="8"/>
      <c r="N144" s="8"/>
    </row>
    <row r="145" spans="3:14" ht="15" customHeight="1" x14ac:dyDescent="0.25">
      <c r="C145" s="69"/>
      <c r="D145" s="43"/>
      <c r="E145" s="43"/>
      <c r="F145" s="43"/>
      <c r="G145" s="43"/>
      <c r="H145" s="43"/>
      <c r="I145" s="43"/>
      <c r="J145" s="70"/>
      <c r="K145" s="70"/>
      <c r="L145" s="70"/>
      <c r="M145" s="71"/>
      <c r="N145" s="70"/>
    </row>
    <row r="146" spans="3:14" ht="15" customHeight="1" x14ac:dyDescent="0.25">
      <c r="C146" s="72"/>
      <c r="D146" s="43"/>
      <c r="E146" s="43"/>
      <c r="F146" s="43"/>
      <c r="G146" s="43"/>
      <c r="H146" s="43"/>
      <c r="I146" s="43"/>
      <c r="J146" s="70"/>
      <c r="K146" s="70"/>
      <c r="L146" s="73"/>
      <c r="M146" s="74"/>
      <c r="N146" s="73"/>
    </row>
    <row r="147" spans="3:14" ht="12.75" customHeight="1" x14ac:dyDescent="0.25">
      <c r="C147" s="7"/>
      <c r="D147" s="14"/>
      <c r="G147" s="14"/>
      <c r="J147" s="13"/>
      <c r="K147" s="13"/>
      <c r="L147" s="13"/>
      <c r="M147" s="75"/>
      <c r="N147" s="13"/>
    </row>
    <row r="148" spans="3:14" x14ac:dyDescent="0.25">
      <c r="C148" s="7"/>
      <c r="J148" s="13"/>
      <c r="K148" s="13"/>
      <c r="L148" s="13"/>
      <c r="M148" s="75"/>
      <c r="N148" s="13"/>
    </row>
    <row r="149" spans="3:14" x14ac:dyDescent="0.25">
      <c r="C149" s="7"/>
      <c r="K149" s="13"/>
      <c r="L149" s="41"/>
      <c r="M149" s="41"/>
      <c r="N149" s="41"/>
    </row>
    <row r="150" spans="3:14" x14ac:dyDescent="0.25">
      <c r="C150" s="7"/>
      <c r="J150" s="76"/>
      <c r="K150" s="13"/>
      <c r="L150" s="41"/>
      <c r="M150" s="41"/>
      <c r="N150" s="41"/>
    </row>
    <row r="151" spans="3:14" x14ac:dyDescent="0.25">
      <c r="C151" s="7"/>
      <c r="K151" s="13"/>
      <c r="L151" s="41"/>
      <c r="M151" s="41"/>
      <c r="N151" s="41"/>
    </row>
    <row r="152" spans="3:14" x14ac:dyDescent="0.25">
      <c r="C152" s="7"/>
      <c r="K152" s="13"/>
      <c r="L152" s="41"/>
      <c r="M152" s="41"/>
      <c r="N152" s="41"/>
    </row>
    <row r="153" spans="3:14" x14ac:dyDescent="0.25">
      <c r="C153" s="7"/>
      <c r="J153" s="13"/>
      <c r="K153" s="13"/>
      <c r="L153" s="75"/>
      <c r="M153" s="13"/>
      <c r="N153" s="75"/>
    </row>
    <row r="154" spans="3:14" x14ac:dyDescent="0.25">
      <c r="C154" s="7"/>
      <c r="J154" s="13"/>
      <c r="K154" s="13"/>
      <c r="L154" s="62"/>
      <c r="M154" s="61"/>
      <c r="N154" s="62"/>
    </row>
    <row r="155" spans="3:14" x14ac:dyDescent="0.25">
      <c r="C155" s="7"/>
      <c r="L155" s="8"/>
      <c r="M155" s="8"/>
      <c r="N155" s="8"/>
    </row>
    <row r="156" spans="3:14" x14ac:dyDescent="0.25">
      <c r="C156" s="7"/>
      <c r="L156" s="8"/>
      <c r="M156" s="75"/>
      <c r="N156" s="8"/>
    </row>
    <row r="157" spans="3:14" x14ac:dyDescent="0.25">
      <c r="C157" s="43"/>
      <c r="E157" s="43"/>
      <c r="F157" s="43"/>
      <c r="G157" s="43"/>
      <c r="H157" s="43"/>
      <c r="I157" s="43"/>
      <c r="K157" s="13"/>
      <c r="L157" s="41"/>
      <c r="M157" s="41"/>
      <c r="N157" s="41"/>
    </row>
    <row r="158" spans="3:14" x14ac:dyDescent="0.25">
      <c r="C158" s="43"/>
      <c r="D158" s="43"/>
      <c r="E158" s="43"/>
      <c r="F158" s="43"/>
      <c r="G158" s="43"/>
      <c r="H158" s="43"/>
      <c r="I158" s="43"/>
      <c r="J158" s="76"/>
      <c r="K158" s="13"/>
      <c r="L158" s="41"/>
      <c r="M158" s="41"/>
      <c r="N158" s="41"/>
    </row>
    <row r="159" spans="3:14" x14ac:dyDescent="0.25">
      <c r="C159" s="43"/>
      <c r="D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3:14" x14ac:dyDescent="0.25">
      <c r="C160" s="43"/>
      <c r="D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J161" s="13"/>
      <c r="K161" s="13"/>
      <c r="L161" s="75"/>
      <c r="M161" s="13"/>
      <c r="N161" s="75"/>
    </row>
    <row r="162" spans="3:14" x14ac:dyDescent="0.25">
      <c r="C162" s="43"/>
      <c r="D162" s="43"/>
      <c r="E162" s="43"/>
      <c r="F162" s="43"/>
      <c r="G162" s="43"/>
      <c r="H162" s="43"/>
      <c r="I162" s="43"/>
      <c r="J162" s="13"/>
      <c r="K162" s="13"/>
      <c r="L162" s="62"/>
      <c r="M162" s="61"/>
      <c r="N162" s="62"/>
    </row>
    <row r="163" spans="3:14" x14ac:dyDescent="0.25">
      <c r="C163" s="43"/>
      <c r="D163" s="43"/>
      <c r="E163" s="43"/>
      <c r="F163" s="43"/>
      <c r="G163" s="43"/>
      <c r="H163" s="43"/>
      <c r="I163" s="43"/>
      <c r="J163" s="43"/>
      <c r="K163" s="43"/>
      <c r="L163" s="77"/>
      <c r="M163" s="78"/>
      <c r="N163" s="77"/>
    </row>
    <row r="167" spans="3:14" x14ac:dyDescent="0.25">
      <c r="F167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181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41171.940564091587</v>
      </c>
      <c r="N8" s="23">
        <v>17584.179081976275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30143.328443362494</v>
      </c>
      <c r="N10" s="29">
        <v>16020.700037431421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27123.437727976991</v>
      </c>
      <c r="N12" s="19">
        <v>9801.5198644800039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27123.437727976991</v>
      </c>
      <c r="M14" s="21"/>
      <c r="N14" s="19">
        <v>9342.4808740264743</v>
      </c>
    </row>
    <row r="15" spans="1:15" ht="15" customHeight="1" x14ac:dyDescent="0.25">
      <c r="D15" s="30" t="s">
        <v>12</v>
      </c>
      <c r="E15" s="31" t="s">
        <v>13</v>
      </c>
      <c r="L15" s="10">
        <v>26188.929117329481</v>
      </c>
      <c r="N15" s="10">
        <v>8487.9229693769739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934.50861064751143</v>
      </c>
      <c r="N19" s="10">
        <v>854.55790464949996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934.50861064751143</v>
      </c>
      <c r="M21" s="34"/>
      <c r="N21" s="33">
        <v>854.55790464949996</v>
      </c>
    </row>
    <row r="22" spans="3:14" ht="21" customHeight="1" x14ac:dyDescent="0.25">
      <c r="D22" s="8" t="s">
        <v>20</v>
      </c>
      <c r="L22" s="19">
        <v>0</v>
      </c>
      <c r="M22" s="21"/>
      <c r="N22" s="19">
        <v>459.03899045353006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459.03899045353006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3019.8907153855048</v>
      </c>
      <c r="M32" s="21"/>
      <c r="N32" s="19">
        <v>6219.1801729514182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125.53949436872463</v>
      </c>
      <c r="N34" s="10">
        <v>0.11219445397272136</v>
      </c>
    </row>
    <row r="35" spans="2:16" x14ac:dyDescent="0.25">
      <c r="D35" s="30" t="s">
        <v>14</v>
      </c>
      <c r="E35" s="8" t="s">
        <v>23</v>
      </c>
      <c r="L35" s="10">
        <v>179.26630971853001</v>
      </c>
      <c r="N35" s="10">
        <v>1114.2450547240701</v>
      </c>
    </row>
    <row r="36" spans="2:16" ht="15.75" customHeight="1" x14ac:dyDescent="0.25">
      <c r="F36" s="32" t="s">
        <v>16</v>
      </c>
      <c r="L36" s="35">
        <v>179.07584595853001</v>
      </c>
      <c r="N36" s="35">
        <v>1114.2450547240701</v>
      </c>
    </row>
    <row r="37" spans="2:16" x14ac:dyDescent="0.25">
      <c r="F37" s="32" t="s">
        <v>17</v>
      </c>
      <c r="L37" s="35">
        <v>0.19046376000000001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3041.989020221486</v>
      </c>
      <c r="N39" s="10">
        <v>5196.4965430668535</v>
      </c>
    </row>
    <row r="40" spans="2:16" x14ac:dyDescent="0.25">
      <c r="F40" s="32" t="s">
        <v>16</v>
      </c>
      <c r="L40" s="35">
        <v>435.9211101691958</v>
      </c>
      <c r="N40" s="35">
        <v>1019.0469744625151</v>
      </c>
    </row>
    <row r="41" spans="2:16" x14ac:dyDescent="0.25">
      <c r="F41" s="32" t="s">
        <v>17</v>
      </c>
      <c r="L41" s="35">
        <v>2606.0679100522902</v>
      </c>
      <c r="N41" s="35">
        <v>4177.4495686043383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-326.9041089232357</v>
      </c>
      <c r="M43" s="83"/>
      <c r="N43" s="10">
        <v>-91.673619293478268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6067.1843150066234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345.36924005117527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3506.1255577651996</v>
      </c>
      <c r="N49" s="29">
        <v>754.56177496660007</v>
      </c>
      <c r="P49" s="36"/>
    </row>
    <row r="50" spans="1:16" x14ac:dyDescent="0.25">
      <c r="C50" s="24"/>
      <c r="H50" s="14"/>
      <c r="I50" s="8" t="s">
        <v>29</v>
      </c>
      <c r="L50" s="37">
        <v>10091021.896</v>
      </c>
      <c r="N50" s="37">
        <v>2171713.2680000002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1109.9330079060921</v>
      </c>
      <c r="N52" s="29">
        <v>808.91726957825415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93.487127533893997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-710.40408910474264</v>
      </c>
      <c r="N55" s="10">
        <v>334.22963391754411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-704.69544106184037</v>
      </c>
      <c r="M56" s="34"/>
      <c r="N56" s="33">
        <v>260.54805830808232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1820.3370970108349</v>
      </c>
      <c r="N57" s="10">
        <v>381.20050812681598</v>
      </c>
    </row>
    <row r="58" spans="1:16" s="44" customFormat="1" ht="15.75" customHeight="1" x14ac:dyDescent="0.2">
      <c r="G58" s="42" t="s">
        <v>32</v>
      </c>
      <c r="L58" s="33">
        <v>1820.3370970108349</v>
      </c>
      <c r="M58" s="45"/>
      <c r="N58" s="33">
        <v>381.20050812681598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955.01547272882942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966.2841812659035</v>
      </c>
    </row>
    <row r="62" spans="1:16" x14ac:dyDescent="0.25">
      <c r="G62" s="43" t="s">
        <v>79</v>
      </c>
      <c r="I62" s="43"/>
      <c r="L62" s="10">
        <v>-11.268708537074131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181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-190.22662965735464</v>
      </c>
      <c r="M68" s="47"/>
      <c r="N68" s="29">
        <v>-12333.788503466907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-1.216398591930546</v>
      </c>
      <c r="M70" s="47"/>
      <c r="N70" s="10">
        <v>-1675.6137016847315</v>
      </c>
    </row>
    <row r="71" spans="1:14" x14ac:dyDescent="0.25">
      <c r="I71" s="13"/>
      <c r="J71" s="49" t="s">
        <v>39</v>
      </c>
      <c r="K71" s="49"/>
      <c r="L71" s="10">
        <v>-5.2798056594912763</v>
      </c>
      <c r="M71" s="47"/>
      <c r="N71" s="10">
        <v>-2646.2114712321249</v>
      </c>
    </row>
    <row r="72" spans="1:14" x14ac:dyDescent="0.25">
      <c r="I72" s="13"/>
      <c r="J72" s="48" t="s">
        <v>40</v>
      </c>
      <c r="K72" s="48"/>
      <c r="L72" s="10">
        <v>-183.73042540593281</v>
      </c>
      <c r="M72" s="47"/>
      <c r="N72" s="10">
        <v>-8011.9633305500502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-6308.3258140032513</v>
      </c>
      <c r="M75" s="47"/>
      <c r="N75" s="29">
        <v>-1238.9392330145829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-9019.7340100872752</v>
      </c>
      <c r="M77" s="50"/>
      <c r="N77" s="29">
        <v>-1310.5301291218771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-506.43969112736937</v>
      </c>
      <c r="M79" s="47"/>
      <c r="N79" s="10">
        <v>-100.53849532000001</v>
      </c>
    </row>
    <row r="80" spans="1:14" x14ac:dyDescent="0.25">
      <c r="B80" s="8"/>
      <c r="I80" s="13"/>
      <c r="J80" s="49" t="s">
        <v>39</v>
      </c>
      <c r="K80" s="49"/>
      <c r="L80" s="10">
        <v>-2406.3275875820268</v>
      </c>
      <c r="M80" s="47"/>
      <c r="N80" s="10">
        <v>-60.804987696926005</v>
      </c>
    </row>
    <row r="81" spans="2:14" x14ac:dyDescent="0.25">
      <c r="B81" s="8"/>
      <c r="I81" s="13"/>
      <c r="J81" s="48" t="s">
        <v>40</v>
      </c>
      <c r="K81" s="48"/>
      <c r="L81" s="10">
        <v>-6106.9667313778782</v>
      </c>
      <c r="M81" s="47"/>
      <c r="N81" s="10">
        <v>-1149.1866461049508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2711.4081960840235</v>
      </c>
      <c r="M83" s="47"/>
      <c r="N83" s="29">
        <v>71.590896107294014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408.20477765490847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646.89590265858396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1656.3075157705309</v>
      </c>
      <c r="M87" s="47"/>
      <c r="N87" s="10">
        <v>71.590896107294014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-3708.5064322764761</v>
      </c>
      <c r="M91" s="80"/>
      <c r="N91" s="19">
        <v>-846.05702525796437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-2601.4430969386581</v>
      </c>
      <c r="N93" s="10">
        <v>-846.05702525796437</v>
      </c>
    </row>
    <row r="94" spans="2:14" x14ac:dyDescent="0.25">
      <c r="B94" s="8"/>
      <c r="J94" s="49" t="s">
        <v>39</v>
      </c>
      <c r="L94" s="10">
        <v>-623.58232166838764</v>
      </c>
      <c r="N94" s="10">
        <v>0</v>
      </c>
    </row>
    <row r="95" spans="2:14" x14ac:dyDescent="0.25">
      <c r="B95" s="8"/>
      <c r="J95" s="48" t="s">
        <v>40</v>
      </c>
      <c r="L95" s="10">
        <v>-483.48101366942979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-10207.05887593708</v>
      </c>
      <c r="M97" s="19"/>
      <c r="N97" s="19">
        <v>-14418.784761739456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-25941.693087709544</v>
      </c>
      <c r="M100" s="52"/>
      <c r="N100" s="29">
        <v>-17168.402217557443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181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-312.56200000000001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-312.56200000000001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181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3658.262909</v>
      </c>
      <c r="M131" s="52"/>
      <c r="N131" s="62">
        <v>832.22592696022605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1851.239726</v>
      </c>
      <c r="M132" s="52"/>
      <c r="N132" s="62">
        <v>390.62615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-721.67279764190027</v>
      </c>
      <c r="M134" s="52"/>
      <c r="N134" s="61">
        <v>334.22963391754843</v>
      </c>
    </row>
    <row r="135" spans="1:17" x14ac:dyDescent="0.25">
      <c r="I135" s="8" t="s">
        <v>66</v>
      </c>
      <c r="J135" s="44"/>
      <c r="K135" s="44"/>
      <c r="L135" s="41">
        <v>10.073557983711959</v>
      </c>
      <c r="N135" s="41">
        <v>-7.1626718323161302</v>
      </c>
    </row>
    <row r="136" spans="1:17" x14ac:dyDescent="0.25">
      <c r="I136" s="8" t="s">
        <v>67</v>
      </c>
      <c r="J136" s="44"/>
      <c r="K136" s="44"/>
      <c r="L136" s="41">
        <v>-605.67393271674996</v>
      </c>
      <c r="N136" s="41">
        <v>357.44806089866847</v>
      </c>
    </row>
    <row r="137" spans="1:17" x14ac:dyDescent="0.25">
      <c r="I137" s="8" t="s">
        <v>68</v>
      </c>
      <c r="J137" s="44"/>
      <c r="K137" s="44"/>
      <c r="L137" s="41">
        <v>-126.07242290886239</v>
      </c>
      <c r="N137" s="41">
        <v>-16.055755148803932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70" zoomScaleNormal="75" zoomScaleSheetLayoutView="70" workbookViewId="0">
      <pane xSplit="8" ySplit="7" topLeftCell="I95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41971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112811.42736786952</v>
      </c>
      <c r="M8" s="23"/>
      <c r="N8" s="23">
        <v>26665.401306254669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73090.101282725198</v>
      </c>
      <c r="M10" s="29"/>
      <c r="N10" s="29">
        <v>10280.701814191274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72623.448304539037</v>
      </c>
      <c r="N12" s="19">
        <v>9602.0619302760315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69523.444611888757</v>
      </c>
      <c r="M14" s="418"/>
      <c r="N14" s="19">
        <v>6536.6506062112412</v>
      </c>
    </row>
    <row r="15" spans="1:15" ht="15" customHeight="1" x14ac:dyDescent="0.25">
      <c r="D15" s="351" t="s">
        <v>12</v>
      </c>
      <c r="E15" s="428" t="s">
        <v>13</v>
      </c>
      <c r="L15" s="10">
        <v>69128.799551288495</v>
      </c>
      <c r="N15" s="10">
        <v>6536.6506062112412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394.64506060027202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394.64506060027202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3100.0036926502698</v>
      </c>
      <c r="M23" s="418"/>
      <c r="N23" s="19">
        <v>3065.4113240647903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3100.0036926502698</v>
      </c>
      <c r="M24" s="347"/>
      <c r="N24" s="10">
        <v>3065.4113240647903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0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0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466.6529781861546</v>
      </c>
      <c r="M32" s="418"/>
      <c r="N32" s="19">
        <v>678.63988391524174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337.6173845892402</v>
      </c>
      <c r="M34" s="347"/>
      <c r="N34" s="10">
        <v>15.807935661142208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116.89308076537149</v>
      </c>
      <c r="M35" s="347"/>
      <c r="N35" s="10">
        <v>661.35860504580626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116.89029076537149</v>
      </c>
      <c r="M36" s="347"/>
      <c r="N36" s="35">
        <v>661.35860504580626</v>
      </c>
      <c r="O36" s="352"/>
    </row>
    <row r="37" spans="2:16" s="345" customFormat="1" ht="12" x14ac:dyDescent="0.2">
      <c r="B37" s="348"/>
      <c r="F37" s="427" t="s">
        <v>17</v>
      </c>
      <c r="L37" s="35">
        <v>2.7899999999999999E-3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12.14251283154287</v>
      </c>
      <c r="M38" s="347"/>
      <c r="N38" s="10">
        <v>1.4733432082932787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12.14251283154287</v>
      </c>
      <c r="M40" s="347"/>
      <c r="N40" s="35">
        <v>1.4733432082932787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12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6968.5531658909467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14110.461504064377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11798.216354598002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113</v>
      </c>
      <c r="G51" s="354"/>
      <c r="L51" s="29">
        <v>6844.0950605909893</v>
      </c>
      <c r="M51" s="347"/>
      <c r="N51" s="29">
        <v>16384.699492063395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1302.7770700134599</v>
      </c>
      <c r="M54" s="347"/>
      <c r="N54" s="10">
        <v>815.25005326429505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1248.6384362181802</v>
      </c>
      <c r="M55" s="421"/>
      <c r="N55" s="33">
        <v>666.13937793960997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5541.3179905775287</v>
      </c>
      <c r="M56" s="347"/>
      <c r="N56" s="10">
        <v>15569.449438799098</v>
      </c>
      <c r="O56" s="352"/>
    </row>
    <row r="57" spans="2:16" s="374" customFormat="1" ht="15.75" customHeight="1" x14ac:dyDescent="0.2">
      <c r="G57" s="354" t="s">
        <v>32</v>
      </c>
      <c r="L57" s="33">
        <v>3710.1620221088801</v>
      </c>
      <c r="M57" s="420"/>
      <c r="N57" s="33">
        <v>8533.7465758926501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-27.988403210723376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-27.988403210723376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41971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-17145.089355820011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-3303.4825965820228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-4644.9379534362097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-9196.6688058017808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-11887.447263430106</v>
      </c>
      <c r="M79" s="359"/>
      <c r="N79" s="29">
        <v>-5590.7821898153225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-18202.711022623997</v>
      </c>
      <c r="M81" s="411"/>
      <c r="N81" s="29">
        <v>-5685.5619641607473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-1901.5865265778714</v>
      </c>
      <c r="M83" s="359"/>
      <c r="N83" s="10">
        <v>-988.0765605603101</v>
      </c>
    </row>
    <row r="84" spans="2:14" s="345" customFormat="1" ht="12" x14ac:dyDescent="0.2">
      <c r="I84" s="352"/>
      <c r="J84" s="410" t="s">
        <v>39</v>
      </c>
      <c r="K84" s="410"/>
      <c r="L84" s="10">
        <v>-4200.8108364716254</v>
      </c>
      <c r="M84" s="359"/>
      <c r="N84" s="10">
        <v>-791.59729605492714</v>
      </c>
    </row>
    <row r="85" spans="2:14" s="345" customFormat="1" ht="12" x14ac:dyDescent="0.2">
      <c r="I85" s="352"/>
      <c r="J85" s="408" t="s">
        <v>40</v>
      </c>
      <c r="K85" s="408"/>
      <c r="L85" s="10">
        <v>-12100.3136595745</v>
      </c>
      <c r="M85" s="359"/>
      <c r="N85" s="10">
        <v>-3905.8881075455097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6315.2637591938919</v>
      </c>
      <c r="M87" s="359"/>
      <c r="N87" s="29">
        <v>94.779774345424997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428.48213199447201</v>
      </c>
      <c r="M89" s="359"/>
      <c r="N89" s="10">
        <v>77.210124345425001</v>
      </c>
    </row>
    <row r="90" spans="2:14" s="345" customFormat="1" ht="12" x14ac:dyDescent="0.2">
      <c r="I90" s="352"/>
      <c r="J90" s="410" t="s">
        <v>39</v>
      </c>
      <c r="K90" s="410"/>
      <c r="L90" s="10">
        <v>1397.09883713196</v>
      </c>
      <c r="M90" s="359"/>
      <c r="N90" s="10">
        <v>17.569649999999999</v>
      </c>
    </row>
    <row r="91" spans="2:14" s="345" customFormat="1" ht="12" x14ac:dyDescent="0.2">
      <c r="I91" s="352"/>
      <c r="J91" s="408" t="s">
        <v>40</v>
      </c>
      <c r="K91" s="408"/>
      <c r="L91" s="10">
        <v>4489.6827900674598</v>
      </c>
      <c r="M91" s="359"/>
      <c r="N91" s="10">
        <v>0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-4488.6233017068425</v>
      </c>
      <c r="M93" s="411"/>
      <c r="N93" s="29">
        <v>-0.24528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-6483.1180202167179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-2753.3786967216702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-3290.1340119718702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-439.60531152317702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2164.4347515098748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1243.69851679161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920.73623471826465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-351.94003300000003</v>
      </c>
      <c r="M104" s="402"/>
      <c r="N104" s="19">
        <v>-300.24527999999998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-351.94003300000003</v>
      </c>
      <c r="M105" s="347"/>
      <c r="N105" s="10">
        <v>-300.24527999999998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182</v>
      </c>
      <c r="M109" s="402"/>
      <c r="N109" s="19">
        <v>300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182</v>
      </c>
      <c r="M110" s="347"/>
      <c r="N110" s="10">
        <v>300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-16376.070565136948</v>
      </c>
      <c r="M113" s="402"/>
      <c r="N113" s="19">
        <v>-22736.116825635338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41971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41971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6367.4164529336595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7882.89790907733</v>
      </c>
      <c r="M149" s="386"/>
      <c r="N149" s="62">
        <v>16205.663678910501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1274.7886668030924</v>
      </c>
      <c r="M151" s="386"/>
      <c r="N151" s="61">
        <v>815.25005326429402</v>
      </c>
    </row>
    <row r="152" spans="1:17" x14ac:dyDescent="0.25">
      <c r="I152" s="345" t="s">
        <v>66</v>
      </c>
      <c r="J152" s="374"/>
      <c r="K152" s="374"/>
      <c r="L152" s="41">
        <v>-185.76924452688735</v>
      </c>
      <c r="N152" s="41">
        <v>355.313087046997</v>
      </c>
    </row>
    <row r="153" spans="1:17" x14ac:dyDescent="0.25">
      <c r="I153" s="345" t="s">
        <v>67</v>
      </c>
      <c r="J153" s="374"/>
      <c r="K153" s="374"/>
      <c r="L153" s="41">
        <v>1374.2481884437843</v>
      </c>
      <c r="N153" s="41">
        <v>475.87070238256115</v>
      </c>
    </row>
    <row r="154" spans="1:17" x14ac:dyDescent="0.25">
      <c r="I154" s="345" t="s">
        <v>68</v>
      </c>
      <c r="J154" s="374"/>
      <c r="K154" s="374"/>
      <c r="L154" s="41">
        <v>86.309722886195615</v>
      </c>
      <c r="N154" s="41">
        <v>-15.933736165264103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111156.71026467744</v>
      </c>
      <c r="M169" s="379"/>
      <c r="N169" s="379">
        <v>25549.905972730237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1302.7770700134599</v>
      </c>
      <c r="M170" s="379"/>
      <c r="N170" s="379">
        <v>815.25005326429505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-351.94003317860211</v>
      </c>
      <c r="M171" s="379"/>
      <c r="N171" s="381">
        <v>-300.24528026013701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112811.4273678695</v>
      </c>
      <c r="M172" s="379"/>
      <c r="N172" s="379">
        <v>26665.401306254669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3" orientation="portrait" r:id="rId1"/>
  <headerFooter alignWithMargins="0"/>
  <rowBreaks count="1" manualBreakCount="1">
    <brk id="116" max="1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0"/>
  <sheetViews>
    <sheetView showGridLines="0" view="pageBreakPreview" topLeftCell="M27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ht="11.25" customHeight="1" x14ac:dyDescent="0.25">
      <c r="J2" s="89" t="s">
        <v>1</v>
      </c>
      <c r="N2" s="12"/>
    </row>
    <row r="3" spans="1:15" x14ac:dyDescent="0.25">
      <c r="A3" s="14" t="s">
        <v>2</v>
      </c>
      <c r="C3" s="8" t="s">
        <v>182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7.5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7" spans="1:15" ht="9.75" customHeight="1" x14ac:dyDescent="0.25"/>
    <row r="8" spans="1:15" ht="16.5" x14ac:dyDescent="0.25">
      <c r="B8" s="2" t="s">
        <v>6</v>
      </c>
      <c r="C8" s="1" t="s">
        <v>7</v>
      </c>
      <c r="L8" s="23">
        <v>40611.593357748461</v>
      </c>
      <c r="N8" s="23">
        <v>17740.2194250545</v>
      </c>
    </row>
    <row r="9" spans="1:15" s="24" customFormat="1" ht="8.25" customHeight="1" x14ac:dyDescent="0.2">
      <c r="A9" s="3"/>
      <c r="L9" s="25"/>
      <c r="M9" s="26"/>
      <c r="N9" s="25"/>
      <c r="O9" s="27"/>
    </row>
    <row r="10" spans="1:15" ht="13.5" customHeight="1" x14ac:dyDescent="0.25">
      <c r="B10" s="7">
        <v>1</v>
      </c>
      <c r="C10" s="28" t="s">
        <v>8</v>
      </c>
      <c r="L10" s="29">
        <v>29596.423863081527</v>
      </c>
      <c r="N10" s="29">
        <v>15756.699407866432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27315.039340502666</v>
      </c>
      <c r="N12" s="19">
        <v>9099.7178850621349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27315.039340502666</v>
      </c>
      <c r="M14" s="21"/>
      <c r="N14" s="19">
        <v>8642.8335560621363</v>
      </c>
    </row>
    <row r="15" spans="1:15" ht="15" customHeight="1" x14ac:dyDescent="0.25">
      <c r="D15" s="30" t="s">
        <v>12</v>
      </c>
      <c r="E15" s="31" t="s">
        <v>13</v>
      </c>
      <c r="L15" s="10">
        <v>26410.418735374049</v>
      </c>
      <c r="N15" s="10">
        <v>7858.0116426999321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904.62060512861729</v>
      </c>
      <c r="N19" s="10">
        <v>784.82191336220376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904.62060512861729</v>
      </c>
      <c r="M21" s="34"/>
      <c r="N21" s="33">
        <v>784.82191336220376</v>
      </c>
    </row>
    <row r="22" spans="3:14" ht="21" customHeight="1" x14ac:dyDescent="0.25">
      <c r="D22" s="8" t="s">
        <v>20</v>
      </c>
      <c r="L22" s="19">
        <v>0</v>
      </c>
      <c r="M22" s="21"/>
      <c r="N22" s="19">
        <v>456.88432899999998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456.88432899999998</v>
      </c>
    </row>
    <row r="24" spans="3:14" ht="15" customHeight="1" x14ac:dyDescent="0.25">
      <c r="D24" s="30" t="s">
        <v>14</v>
      </c>
      <c r="E24" s="8" t="s">
        <v>15</v>
      </c>
      <c r="L24" s="10">
        <v>0</v>
      </c>
      <c r="N24" s="10">
        <v>0</v>
      </c>
    </row>
    <row r="25" spans="3:14" ht="15" customHeight="1" x14ac:dyDescent="0.25">
      <c r="F25" s="32" t="s">
        <v>16</v>
      </c>
      <c r="L25" s="33">
        <v>0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3.7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2281.3845225788623</v>
      </c>
      <c r="M32" s="21"/>
      <c r="N32" s="19">
        <v>6656.9815228042953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118.3494853215892</v>
      </c>
      <c r="N34" s="10">
        <v>5.5771239929333655E-3</v>
      </c>
    </row>
    <row r="35" spans="2:16" x14ac:dyDescent="0.25">
      <c r="D35" s="30" t="s">
        <v>14</v>
      </c>
      <c r="E35" s="8" t="s">
        <v>23</v>
      </c>
      <c r="L35" s="10">
        <v>6.2056230377580004</v>
      </c>
      <c r="N35" s="10">
        <v>950.43529232400101</v>
      </c>
    </row>
    <row r="36" spans="2:16" ht="15.75" customHeight="1" x14ac:dyDescent="0.25">
      <c r="F36" s="32" t="s">
        <v>16</v>
      </c>
      <c r="L36" s="35">
        <v>6.0876259577580001</v>
      </c>
      <c r="N36" s="35">
        <v>950.43529232400101</v>
      </c>
    </row>
    <row r="37" spans="2:16" x14ac:dyDescent="0.25">
      <c r="F37" s="32" t="s">
        <v>17</v>
      </c>
      <c r="L37" s="35">
        <v>0.11799708</v>
      </c>
      <c r="N37" s="35">
        <v>0</v>
      </c>
    </row>
    <row r="38" spans="2:16" ht="3.75" customHeight="1" x14ac:dyDescent="0.25"/>
    <row r="39" spans="2:16" x14ac:dyDescent="0.25">
      <c r="D39" s="30" t="s">
        <v>18</v>
      </c>
      <c r="E39" s="8" t="s">
        <v>24</v>
      </c>
      <c r="L39" s="10">
        <v>2273.5451942895588</v>
      </c>
      <c r="N39" s="10">
        <v>5966.4688893563016</v>
      </c>
    </row>
    <row r="40" spans="2:16" x14ac:dyDescent="0.25">
      <c r="F40" s="32" t="s">
        <v>16</v>
      </c>
      <c r="L40" s="35">
        <v>467.68807812548545</v>
      </c>
      <c r="N40" s="35">
        <v>1208.6636919028319</v>
      </c>
    </row>
    <row r="41" spans="2:16" x14ac:dyDescent="0.25">
      <c r="F41" s="32" t="s">
        <v>17</v>
      </c>
      <c r="L41" s="35">
        <v>1805.8571161640734</v>
      </c>
      <c r="N41" s="35">
        <v>4757.8051974534692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-116.71578007004422</v>
      </c>
      <c r="M43" s="83"/>
      <c r="N43" s="10">
        <v>-259.92823600000003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6157.0161174513296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345.96391353625222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3708.4096602000004</v>
      </c>
      <c r="N49" s="29">
        <v>969.77770575</v>
      </c>
      <c r="P49" s="36"/>
    </row>
    <row r="50" spans="1:16" x14ac:dyDescent="0.25">
      <c r="C50" s="24"/>
      <c r="H50" s="14"/>
      <c r="I50" s="8" t="s">
        <v>29</v>
      </c>
      <c r="L50" s="37">
        <v>10090910.640000001</v>
      </c>
      <c r="N50" s="37">
        <v>2638850.9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803.77980347934795</v>
      </c>
      <c r="N52" s="29">
        <v>1013.7423114380686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334.343455409206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192.07006346969243</v>
      </c>
      <c r="N55" s="10">
        <v>423.23444877817059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-55.874328622154628</v>
      </c>
      <c r="M56" s="34"/>
      <c r="N56" s="33">
        <v>316.95072713689393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611.70974000965543</v>
      </c>
      <c r="N57" s="10">
        <v>256.16440725069202</v>
      </c>
    </row>
    <row r="58" spans="1:16" s="44" customFormat="1" ht="15.75" customHeight="1" x14ac:dyDescent="0.2">
      <c r="G58" s="42" t="s">
        <v>32</v>
      </c>
      <c r="L58" s="33">
        <v>611.70974000965543</v>
      </c>
      <c r="M58" s="45"/>
      <c r="N58" s="33">
        <v>256.16440725069202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1119.5031913714699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1137.1284909799815</v>
      </c>
    </row>
    <row r="62" spans="1:16" x14ac:dyDescent="0.25">
      <c r="G62" s="43" t="s">
        <v>79</v>
      </c>
      <c r="I62" s="43"/>
      <c r="L62" s="10">
        <v>-17.625299608511408</v>
      </c>
    </row>
    <row r="63" spans="1:16" ht="9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182</v>
      </c>
      <c r="L66" s="17" t="s">
        <v>3</v>
      </c>
      <c r="M66" s="18"/>
      <c r="N66" s="17" t="s">
        <v>4</v>
      </c>
    </row>
    <row r="67" spans="1:14" ht="9.75" customHeight="1" x14ac:dyDescent="0.25"/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-189.89150458738925</v>
      </c>
      <c r="M68" s="47"/>
      <c r="N68" s="29">
        <v>-13162.739010985943</v>
      </c>
    </row>
    <row r="69" spans="1:14" ht="9.75" customHeight="1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-0.75163055773293208</v>
      </c>
      <c r="M70" s="47"/>
      <c r="N70" s="10">
        <v>-2370.6525019286569</v>
      </c>
    </row>
    <row r="71" spans="1:14" x14ac:dyDescent="0.25">
      <c r="I71" s="13"/>
      <c r="J71" s="49" t="s">
        <v>39</v>
      </c>
      <c r="K71" s="49"/>
      <c r="L71" s="10">
        <v>-3.5739128094920773</v>
      </c>
      <c r="M71" s="47"/>
      <c r="N71" s="10">
        <v>-2853.7595845579763</v>
      </c>
    </row>
    <row r="72" spans="1:14" x14ac:dyDescent="0.25">
      <c r="I72" s="13"/>
      <c r="J72" s="48" t="s">
        <v>40</v>
      </c>
      <c r="K72" s="48"/>
      <c r="L72" s="10">
        <v>-185.56596122016424</v>
      </c>
      <c r="M72" s="47"/>
      <c r="N72" s="10">
        <v>-7938.3269244993098</v>
      </c>
    </row>
    <row r="73" spans="1:14" ht="7.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-6907.7402168195622</v>
      </c>
      <c r="M75" s="47"/>
      <c r="N75" s="29">
        <v>-1346.082422031245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-9827.6003205160614</v>
      </c>
      <c r="M77" s="50"/>
      <c r="N77" s="29">
        <v>-1433.1539328863271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-987.34988392989658</v>
      </c>
      <c r="M79" s="47"/>
      <c r="N79" s="10">
        <v>-485.39230426999995</v>
      </c>
    </row>
    <row r="80" spans="1:14" x14ac:dyDescent="0.25">
      <c r="B80" s="8"/>
      <c r="I80" s="13"/>
      <c r="J80" s="49" t="s">
        <v>39</v>
      </c>
      <c r="K80" s="49"/>
      <c r="L80" s="10">
        <v>-2871.4306973171488</v>
      </c>
      <c r="M80" s="47"/>
      <c r="N80" s="10">
        <v>-108.679172713578</v>
      </c>
    </row>
    <row r="81" spans="2:14" x14ac:dyDescent="0.25">
      <c r="B81" s="8"/>
      <c r="I81" s="13"/>
      <c r="J81" s="48" t="s">
        <v>40</v>
      </c>
      <c r="K81" s="48"/>
      <c r="L81" s="10">
        <v>-5968.8197392690163</v>
      </c>
      <c r="M81" s="47"/>
      <c r="N81" s="10">
        <v>-839.08245590274907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2919.8601036964997</v>
      </c>
      <c r="M83" s="47"/>
      <c r="N83" s="29">
        <v>87.07151085508201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526.53632808850932</v>
      </c>
      <c r="M85" s="47"/>
      <c r="N85" s="10">
        <v>15.77287671</v>
      </c>
    </row>
    <row r="86" spans="2:14" x14ac:dyDescent="0.25">
      <c r="B86" s="8"/>
      <c r="I86" s="13"/>
      <c r="J86" s="49" t="s">
        <v>39</v>
      </c>
      <c r="K86" s="49"/>
      <c r="L86" s="10">
        <v>689.45728020915772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1703.866495398833</v>
      </c>
      <c r="M87" s="47"/>
      <c r="N87" s="10">
        <v>71.298634145082005</v>
      </c>
    </row>
    <row r="88" spans="2:14" ht="7.5" customHeight="1" x14ac:dyDescent="0.25">
      <c r="B88" s="8"/>
      <c r="I88" s="13"/>
      <c r="J88" s="13"/>
      <c r="K88" s="13"/>
      <c r="M88" s="47"/>
    </row>
    <row r="89" spans="2:14" ht="7.5" customHeight="1" x14ac:dyDescent="0.25">
      <c r="B89" s="8"/>
      <c r="I89" s="13"/>
      <c r="J89" s="13"/>
      <c r="K89" s="13"/>
      <c r="M89" s="47"/>
    </row>
    <row r="90" spans="2:14" ht="7.5" customHeight="1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-2169.3928471509107</v>
      </c>
      <c r="M91" s="80"/>
      <c r="N91" s="19">
        <v>-218.16402800194803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-1151.381370839594</v>
      </c>
      <c r="N93" s="10">
        <v>0</v>
      </c>
    </row>
    <row r="94" spans="2:14" x14ac:dyDescent="0.25">
      <c r="B94" s="8"/>
      <c r="J94" s="49" t="s">
        <v>39</v>
      </c>
      <c r="L94" s="10">
        <v>-841.05341821210914</v>
      </c>
      <c r="N94" s="10">
        <v>-218.16402800194803</v>
      </c>
    </row>
    <row r="95" spans="2:14" x14ac:dyDescent="0.25">
      <c r="B95" s="8"/>
      <c r="J95" s="48" t="s">
        <v>40</v>
      </c>
      <c r="L95" s="10">
        <v>-176.95805809920799</v>
      </c>
      <c r="N95" s="10">
        <v>0</v>
      </c>
    </row>
    <row r="96" spans="2:14" ht="12.75" customHeight="1" x14ac:dyDescent="0.25">
      <c r="B96" s="8"/>
    </row>
    <row r="97" spans="1:14" x14ac:dyDescent="0.25">
      <c r="B97" s="20" t="s">
        <v>47</v>
      </c>
      <c r="L97" s="19">
        <v>-9267.0245685578611</v>
      </c>
      <c r="M97" s="19"/>
      <c r="N97" s="19">
        <v>-14726.985461019134</v>
      </c>
    </row>
    <row r="98" spans="1:14" ht="11.2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6.75" customHeight="1" x14ac:dyDescent="0.25">
      <c r="B99" s="8"/>
    </row>
    <row r="100" spans="1:14" x14ac:dyDescent="0.25">
      <c r="B100" s="20" t="s">
        <v>82</v>
      </c>
      <c r="L100" s="29">
        <v>-24428.636936315979</v>
      </c>
      <c r="M100" s="52"/>
      <c r="N100" s="29">
        <v>-17242.708616557258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182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-311.286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-311.286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4" spans="1:17" x14ac:dyDescent="0.25">
      <c r="A124" s="20" t="s">
        <v>85</v>
      </c>
      <c r="I124" s="92" t="s">
        <v>1</v>
      </c>
      <c r="J124" s="44"/>
      <c r="K124" s="44"/>
      <c r="L124" s="17" t="s">
        <v>3</v>
      </c>
      <c r="M124" s="18"/>
      <c r="N124" s="17" t="s">
        <v>4</v>
      </c>
    </row>
    <row r="125" spans="1:17" s="14" customFormat="1" ht="28.5" customHeight="1" x14ac:dyDescent="0.2">
      <c r="A125" s="14" t="s">
        <v>2</v>
      </c>
      <c r="C125" s="8" t="s">
        <v>182</v>
      </c>
    </row>
    <row r="126" spans="1:17" ht="34.5" customHeight="1" x14ac:dyDescent="0.25">
      <c r="C126" s="8" t="s">
        <v>9</v>
      </c>
      <c r="D126" s="8" t="s">
        <v>58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D127" s="8" t="s">
        <v>43</v>
      </c>
      <c r="I127" s="44"/>
      <c r="J127" s="44"/>
      <c r="K127" s="44"/>
      <c r="L127" s="60"/>
      <c r="M127" s="26"/>
      <c r="N127" s="60"/>
    </row>
    <row r="128" spans="1:17" x14ac:dyDescent="0.25">
      <c r="C128" s="8" t="s">
        <v>21</v>
      </c>
      <c r="D128" s="8" t="s">
        <v>59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56</v>
      </c>
      <c r="D130" s="8" t="s">
        <v>60</v>
      </c>
      <c r="I130" s="44"/>
      <c r="J130" s="44"/>
      <c r="K130" s="44"/>
      <c r="L130" s="61">
        <v>0</v>
      </c>
      <c r="M130" s="26"/>
      <c r="N130" s="61">
        <v>0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61</v>
      </c>
      <c r="D132" s="8" t="s">
        <v>62</v>
      </c>
      <c r="I132" s="44"/>
      <c r="J132" s="44"/>
      <c r="K132" s="44"/>
      <c r="L132" s="62">
        <v>2129.874241760745</v>
      </c>
      <c r="M132" s="52"/>
      <c r="N132" s="62">
        <v>215.42731350997201</v>
      </c>
      <c r="O132" s="22"/>
      <c r="P132" s="16"/>
      <c r="Q132" s="16"/>
    </row>
    <row r="133" spans="1:17" x14ac:dyDescent="0.25">
      <c r="D133" s="8" t="s">
        <v>63</v>
      </c>
      <c r="I133" s="44"/>
      <c r="J133" s="44"/>
      <c r="K133" s="44"/>
      <c r="L133" s="62">
        <v>1054.611411826324</v>
      </c>
      <c r="M133" s="52"/>
      <c r="N133" s="62">
        <v>502.25265005184002</v>
      </c>
      <c r="O133" s="22"/>
      <c r="P133" s="16"/>
      <c r="Q133" s="16"/>
    </row>
    <row r="134" spans="1:17" x14ac:dyDescent="0.25">
      <c r="D134" s="14"/>
      <c r="I134" s="44"/>
      <c r="J134" s="44"/>
      <c r="K134" s="44"/>
      <c r="L134" s="60"/>
      <c r="M134" s="26"/>
      <c r="N134" s="60"/>
    </row>
    <row r="135" spans="1:17" x14ac:dyDescent="0.25">
      <c r="C135" s="8" t="s">
        <v>64</v>
      </c>
      <c r="D135" s="43" t="s">
        <v>65</v>
      </c>
      <c r="J135" s="44"/>
      <c r="K135" s="44"/>
      <c r="L135" s="61">
        <v>174.44476386112441</v>
      </c>
      <c r="M135" s="52"/>
      <c r="N135" s="61">
        <v>423.23444877816348</v>
      </c>
    </row>
    <row r="136" spans="1:17" x14ac:dyDescent="0.25">
      <c r="I136" s="8" t="s">
        <v>66</v>
      </c>
      <c r="J136" s="44"/>
      <c r="K136" s="44"/>
      <c r="L136" s="41">
        <v>-24.71227295239451</v>
      </c>
      <c r="N136" s="41">
        <v>75.143108887772996</v>
      </c>
    </row>
    <row r="137" spans="1:17" x14ac:dyDescent="0.25">
      <c r="I137" s="8" t="s">
        <v>67</v>
      </c>
      <c r="J137" s="44"/>
      <c r="K137" s="44"/>
      <c r="L137" s="41">
        <v>315.9124316532064</v>
      </c>
      <c r="N137" s="41">
        <v>361.75684647391455</v>
      </c>
    </row>
    <row r="138" spans="1:17" x14ac:dyDescent="0.25">
      <c r="I138" s="8" t="s">
        <v>68</v>
      </c>
      <c r="J138" s="44"/>
      <c r="K138" s="44"/>
      <c r="L138" s="41">
        <v>-116.7553948396875</v>
      </c>
      <c r="N138" s="41">
        <v>-13.66550658352403</v>
      </c>
    </row>
    <row r="139" spans="1:17" x14ac:dyDescent="0.25">
      <c r="I139" s="8" t="s">
        <v>69</v>
      </c>
      <c r="J139" s="44"/>
      <c r="K139" s="44"/>
      <c r="L139" s="41">
        <v>0</v>
      </c>
      <c r="N139" s="41">
        <v>0</v>
      </c>
    </row>
    <row r="140" spans="1:17" x14ac:dyDescent="0.25">
      <c r="I140" s="44"/>
      <c r="J140" s="44"/>
      <c r="K140" s="44"/>
      <c r="L140" s="60"/>
      <c r="M140" s="26"/>
      <c r="N140" s="60"/>
    </row>
    <row r="141" spans="1:17" x14ac:dyDescent="0.25">
      <c r="C141" s="8" t="s">
        <v>70</v>
      </c>
      <c r="D141" s="8" t="s">
        <v>71</v>
      </c>
      <c r="I141" s="44"/>
      <c r="J141" s="44"/>
      <c r="K141" s="44"/>
      <c r="L141" s="61">
        <v>0</v>
      </c>
      <c r="M141" s="26"/>
      <c r="N141" s="61">
        <v>0</v>
      </c>
    </row>
    <row r="142" spans="1:17" x14ac:dyDescent="0.25">
      <c r="D142" s="8" t="s">
        <v>43</v>
      </c>
      <c r="I142" s="44"/>
      <c r="J142" s="44"/>
      <c r="K142" s="44"/>
      <c r="L142" s="60"/>
      <c r="M142" s="26"/>
      <c r="N142" s="60"/>
    </row>
    <row r="143" spans="1:17" x14ac:dyDescent="0.25">
      <c r="I143" s="44"/>
      <c r="J143" s="44"/>
      <c r="K143" s="44"/>
      <c r="L143" s="60"/>
      <c r="M143" s="26"/>
      <c r="N143" s="60"/>
    </row>
    <row r="144" spans="1:17" x14ac:dyDescent="0.25">
      <c r="A144" s="63"/>
      <c r="B144" s="64"/>
      <c r="C144" s="65"/>
      <c r="D144" s="65"/>
      <c r="E144" s="65"/>
      <c r="F144" s="65"/>
      <c r="G144" s="65"/>
      <c r="H144" s="65"/>
      <c r="I144" s="66"/>
      <c r="J144" s="66"/>
      <c r="K144" s="66"/>
      <c r="L144" s="67"/>
      <c r="M144" s="68"/>
      <c r="N144" s="67"/>
    </row>
    <row r="145" spans="2:14" x14ac:dyDescent="0.25">
      <c r="I145" s="13"/>
      <c r="J145" s="13"/>
      <c r="K145" s="13"/>
      <c r="M145" s="47"/>
    </row>
    <row r="146" spans="2:14" x14ac:dyDescent="0.25">
      <c r="B146" s="1"/>
      <c r="I146" s="13"/>
      <c r="J146" s="13"/>
      <c r="K146" s="13"/>
      <c r="M146" s="47"/>
    </row>
    <row r="147" spans="2:14" x14ac:dyDescent="0.25">
      <c r="L147" s="8"/>
      <c r="M147" s="8"/>
      <c r="N147" s="8"/>
    </row>
    <row r="148" spans="2:14" ht="15" customHeight="1" x14ac:dyDescent="0.25">
      <c r="C148" s="69"/>
      <c r="D148" s="43"/>
      <c r="E148" s="43"/>
      <c r="F148" s="43"/>
      <c r="G148" s="43"/>
      <c r="H148" s="43"/>
      <c r="I148" s="43"/>
      <c r="J148" s="70"/>
      <c r="K148" s="70"/>
      <c r="L148" s="70"/>
      <c r="M148" s="71"/>
      <c r="N148" s="70"/>
    </row>
    <row r="149" spans="2:14" ht="15" customHeight="1" x14ac:dyDescent="0.25">
      <c r="C149" s="72"/>
      <c r="D149" s="43"/>
      <c r="E149" s="43"/>
      <c r="F149" s="43"/>
      <c r="G149" s="43"/>
      <c r="H149" s="43"/>
      <c r="I149" s="43"/>
      <c r="J149" s="70"/>
      <c r="K149" s="70"/>
      <c r="L149" s="73"/>
      <c r="M149" s="74"/>
      <c r="N149" s="73"/>
    </row>
    <row r="150" spans="2:14" ht="12.75" customHeight="1" x14ac:dyDescent="0.25">
      <c r="C150" s="7"/>
      <c r="D150" s="14"/>
      <c r="G150" s="14"/>
      <c r="J150" s="13"/>
      <c r="K150" s="13"/>
      <c r="L150" s="13"/>
      <c r="M150" s="75"/>
      <c r="N150" s="13"/>
    </row>
    <row r="151" spans="2:14" x14ac:dyDescent="0.25">
      <c r="C151" s="7"/>
      <c r="J151" s="13"/>
      <c r="K151" s="13"/>
      <c r="L151" s="13"/>
      <c r="M151" s="75"/>
      <c r="N151" s="13"/>
    </row>
    <row r="152" spans="2:14" x14ac:dyDescent="0.25">
      <c r="C152" s="7"/>
      <c r="K152" s="13"/>
      <c r="L152" s="41"/>
      <c r="M152" s="41"/>
      <c r="N152" s="41"/>
    </row>
    <row r="153" spans="2:14" x14ac:dyDescent="0.25">
      <c r="C153" s="7"/>
      <c r="J153" s="76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K155" s="13"/>
      <c r="L155" s="41"/>
      <c r="M155" s="41"/>
      <c r="N155" s="41"/>
    </row>
    <row r="156" spans="2:14" x14ac:dyDescent="0.25">
      <c r="C156" s="7"/>
      <c r="J156" s="13"/>
      <c r="K156" s="13"/>
      <c r="L156" s="75"/>
      <c r="M156" s="13"/>
      <c r="N156" s="75"/>
    </row>
    <row r="157" spans="2:14" x14ac:dyDescent="0.25">
      <c r="C157" s="7"/>
      <c r="J157" s="13"/>
      <c r="K157" s="13"/>
      <c r="L157" s="62"/>
      <c r="M157" s="61"/>
      <c r="N157" s="62"/>
    </row>
    <row r="158" spans="2:14" x14ac:dyDescent="0.25">
      <c r="C158" s="7"/>
      <c r="L158" s="8"/>
      <c r="M158" s="8"/>
      <c r="N158" s="8"/>
    </row>
    <row r="159" spans="2:14" x14ac:dyDescent="0.25">
      <c r="C159" s="7"/>
      <c r="L159" s="8"/>
      <c r="M159" s="75"/>
      <c r="N159" s="8"/>
    </row>
    <row r="160" spans="2:14" x14ac:dyDescent="0.25">
      <c r="C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J161" s="76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75"/>
      <c r="M164" s="13"/>
      <c r="N164" s="75"/>
    </row>
    <row r="165" spans="3:14" x14ac:dyDescent="0.25">
      <c r="C165" s="43"/>
      <c r="D165" s="43"/>
      <c r="E165" s="43"/>
      <c r="F165" s="43"/>
      <c r="G165" s="43"/>
      <c r="H165" s="43"/>
      <c r="I165" s="43"/>
      <c r="J165" s="13"/>
      <c r="K165" s="13"/>
      <c r="L165" s="62"/>
      <c r="M165" s="61"/>
      <c r="N165" s="62"/>
    </row>
    <row r="166" spans="3:14" x14ac:dyDescent="0.25">
      <c r="C166" s="43"/>
      <c r="D166" s="43"/>
      <c r="E166" s="43"/>
      <c r="F166" s="43"/>
      <c r="G166" s="43"/>
      <c r="H166" s="43"/>
      <c r="I166" s="43"/>
      <c r="J166" s="43"/>
      <c r="K166" s="43"/>
      <c r="L166" s="77"/>
      <c r="M166" s="78"/>
      <c r="N166" s="77"/>
    </row>
    <row r="170" spans="3:14" x14ac:dyDescent="0.25">
      <c r="F170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152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8728.9937146015181</v>
      </c>
      <c r="M8" s="41"/>
      <c r="N8" s="41">
        <v>4607.5092489484778</v>
      </c>
    </row>
    <row r="9" spans="1:15" x14ac:dyDescent="0.25">
      <c r="C9" s="7"/>
      <c r="J9" s="76" t="s">
        <v>123</v>
      </c>
      <c r="K9" s="13"/>
      <c r="L9" s="41">
        <v>18595.652386133919</v>
      </c>
      <c r="M9" s="41"/>
      <c r="N9" s="41">
        <v>8594.3890151046598</v>
      </c>
    </row>
    <row r="10" spans="1:15" x14ac:dyDescent="0.25">
      <c r="C10" s="7"/>
      <c r="J10" s="8" t="s">
        <v>102</v>
      </c>
      <c r="K10" s="13"/>
      <c r="L10" s="41">
        <v>5127.7075914574534</v>
      </c>
      <c r="M10" s="41"/>
      <c r="N10" s="41">
        <v>1708.8622979954021</v>
      </c>
    </row>
    <row r="11" spans="1:15" x14ac:dyDescent="0.25">
      <c r="C11" s="7"/>
      <c r="J11" s="8" t="s">
        <v>103</v>
      </c>
      <c r="K11" s="13"/>
      <c r="L11" s="41">
        <v>1.3220904784669192</v>
      </c>
      <c r="M11" s="41"/>
      <c r="N11" s="41">
        <v>1.3120043062399649</v>
      </c>
    </row>
    <row r="12" spans="1:15" x14ac:dyDescent="0.25">
      <c r="C12" s="7"/>
      <c r="J12" s="13" t="s">
        <v>104</v>
      </c>
      <c r="K12" s="13"/>
      <c r="L12" s="10">
        <v>6509.5886896363272</v>
      </c>
      <c r="M12" s="13"/>
    </row>
    <row r="13" spans="1:15" x14ac:dyDescent="0.25">
      <c r="C13" s="7"/>
      <c r="J13" s="8" t="s">
        <v>105</v>
      </c>
      <c r="L13" s="10">
        <v>3458.805697797</v>
      </c>
      <c r="N13" s="10">
        <v>957.85818694649993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42422.070170104686</v>
      </c>
      <c r="M15" s="61"/>
      <c r="N15" s="62">
        <v>15869.93075330128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-5423.1364277846615</v>
      </c>
      <c r="M19" s="41"/>
      <c r="N19" s="41">
        <v>-4596.3123542419999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-15287.516737057615</v>
      </c>
      <c r="M20" s="41"/>
      <c r="N20" s="41">
        <v>-8533.7940845282556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-3477.5791364616675</v>
      </c>
      <c r="M21" s="41"/>
      <c r="N21" s="41">
        <v>-1708.876988416632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-4.4713328524371425</v>
      </c>
      <c r="M22" s="41"/>
      <c r="N22" s="41">
        <v>-1.8594990415936707</v>
      </c>
    </row>
    <row r="23" spans="3:14" x14ac:dyDescent="0.25">
      <c r="I23" s="43"/>
      <c r="J23" s="8" t="s">
        <v>104</v>
      </c>
      <c r="L23" s="10">
        <v>-2581.5643910411341</v>
      </c>
    </row>
    <row r="24" spans="3:14" x14ac:dyDescent="0.25">
      <c r="I24" s="43"/>
      <c r="J24" s="13" t="s">
        <v>105</v>
      </c>
      <c r="K24" s="13"/>
      <c r="M24" s="13"/>
      <c r="N24" s="41">
        <v>-959.31670336050024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-26774.268025197514</v>
      </c>
      <c r="M26" s="61"/>
      <c r="N26" s="62">
        <v>-15800.159629588981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152</v>
      </c>
      <c r="D3" s="15"/>
      <c r="E3" s="16"/>
      <c r="F3" s="16" t="s">
        <v>153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42758.269331242052</v>
      </c>
      <c r="N8" s="23">
        <v>16266.604041300974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31897.429243450224</v>
      </c>
      <c r="N10" s="29">
        <v>14708.74442616251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27548.037941050014</v>
      </c>
      <c r="N12" s="19">
        <v>7779.6824377118473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27020.453743073558</v>
      </c>
      <c r="M14" s="21"/>
      <c r="N14" s="19">
        <v>7779.6824377118473</v>
      </c>
    </row>
    <row r="15" spans="1:15" ht="15" customHeight="1" x14ac:dyDescent="0.25">
      <c r="D15" s="30" t="s">
        <v>12</v>
      </c>
      <c r="E15" s="31" t="s">
        <v>13</v>
      </c>
      <c r="L15" s="10">
        <v>26184.734643764852</v>
      </c>
      <c r="N15" s="10">
        <v>7027.119580329937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835.719099308708</v>
      </c>
      <c r="N19" s="10">
        <v>752.56285738191013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835.719099308708</v>
      </c>
      <c r="M21" s="34"/>
      <c r="N21" s="33">
        <v>752.56285738191013</v>
      </c>
    </row>
    <row r="22" spans="3:14" ht="21" customHeight="1" x14ac:dyDescent="0.25">
      <c r="D22" s="8" t="s">
        <v>20</v>
      </c>
      <c r="L22" s="19">
        <v>527.58419797645502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368.99655012636902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158.587647850086</v>
      </c>
      <c r="N24" s="10">
        <v>0</v>
      </c>
    </row>
    <row r="25" spans="3:14" ht="15" customHeight="1" x14ac:dyDescent="0.25">
      <c r="F25" s="32" t="s">
        <v>16</v>
      </c>
      <c r="L25" s="33">
        <v>158.587647850086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0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0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4349.3913024002113</v>
      </c>
      <c r="M32" s="21"/>
      <c r="N32" s="19">
        <v>6929.0619884506632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262.91992135788649</v>
      </c>
      <c r="N34" s="10">
        <v>0.13464708174285822</v>
      </c>
    </row>
    <row r="35" spans="2:16" x14ac:dyDescent="0.25">
      <c r="D35" s="30" t="s">
        <v>14</v>
      </c>
      <c r="E35" s="8" t="s">
        <v>23</v>
      </c>
      <c r="L35" s="10">
        <v>131.53391180241232</v>
      </c>
      <c r="N35" s="10">
        <v>821.2883370111465</v>
      </c>
    </row>
    <row r="36" spans="2:16" ht="15.75" customHeight="1" x14ac:dyDescent="0.25">
      <c r="F36" s="32" t="s">
        <v>16</v>
      </c>
      <c r="L36" s="35">
        <v>131.43100795241233</v>
      </c>
      <c r="N36" s="35">
        <v>821.2883370111465</v>
      </c>
    </row>
    <row r="37" spans="2:16" x14ac:dyDescent="0.25">
      <c r="F37" s="32" t="s">
        <v>17</v>
      </c>
      <c r="L37" s="35">
        <v>0.10290385000000001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3954.9374692399128</v>
      </c>
      <c r="N39" s="10">
        <v>6159.8240849373051</v>
      </c>
    </row>
    <row r="40" spans="2:16" x14ac:dyDescent="0.25">
      <c r="F40" s="32" t="s">
        <v>16</v>
      </c>
      <c r="L40" s="35">
        <v>913.63225999157657</v>
      </c>
      <c r="N40" s="35">
        <v>1207.950612433764</v>
      </c>
    </row>
    <row r="41" spans="2:16" x14ac:dyDescent="0.25">
      <c r="F41" s="32" t="s">
        <v>17</v>
      </c>
      <c r="L41" s="35">
        <v>3041.3052092483363</v>
      </c>
      <c r="N41" s="35">
        <v>4951.8734725035411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0</v>
      </c>
      <c r="M43" s="83"/>
      <c r="N43" s="10">
        <v>-52.185080579532141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6162.5775940288286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347.01109560749779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3458.805697797</v>
      </c>
      <c r="N49" s="29">
        <v>957.85818694649993</v>
      </c>
      <c r="P49" s="36"/>
    </row>
    <row r="50" spans="1:16" x14ac:dyDescent="0.25">
      <c r="C50" s="24"/>
      <c r="H50" s="14"/>
      <c r="I50" s="8" t="s">
        <v>29</v>
      </c>
      <c r="L50" s="37">
        <v>10091336.828</v>
      </c>
      <c r="N50" s="37">
        <v>2794626.3659999999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892.4457003585012</v>
      </c>
      <c r="N52" s="29">
        <v>600.0014281919639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139.198613956608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336.19916113734814</v>
      </c>
      <c r="N55" s="10">
        <v>396.6732879956939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50.175902273289978</v>
      </c>
      <c r="M56" s="34"/>
      <c r="N56" s="33">
        <v>274.8987011540155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556.24653922115306</v>
      </c>
      <c r="N57" s="10">
        <v>64.129526239661985</v>
      </c>
    </row>
    <row r="58" spans="1:16" s="44" customFormat="1" ht="15.75" customHeight="1" x14ac:dyDescent="0.2">
      <c r="G58" s="42" t="s">
        <v>32</v>
      </c>
      <c r="L58" s="33">
        <v>556.24653922115306</v>
      </c>
      <c r="M58" s="45"/>
      <c r="N58" s="33">
        <v>64.129526239661985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1434.608582019074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1525.1449006621449</v>
      </c>
    </row>
    <row r="62" spans="1:16" x14ac:dyDescent="0.25">
      <c r="G62" s="43" t="s">
        <v>79</v>
      </c>
      <c r="I62" s="43"/>
      <c r="L62" s="10">
        <v>-90.536318643070985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-2385.6338773517373</v>
      </c>
      <c r="M68" s="47"/>
      <c r="N68" s="29">
        <v>-10519.848577569843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-2196.7886578653979</v>
      </c>
      <c r="M70" s="47"/>
      <c r="N70" s="10">
        <v>-2344.4051405212213</v>
      </c>
    </row>
    <row r="71" spans="1:14" x14ac:dyDescent="0.25">
      <c r="I71" s="13"/>
      <c r="J71" s="49" t="s">
        <v>39</v>
      </c>
      <c r="K71" s="49"/>
      <c r="L71" s="10">
        <v>-2.0245890605708379</v>
      </c>
      <c r="M71" s="47"/>
      <c r="N71" s="10">
        <v>-2649.6472984280281</v>
      </c>
    </row>
    <row r="72" spans="1:14" x14ac:dyDescent="0.25">
      <c r="I72" s="13"/>
      <c r="J72" s="48" t="s">
        <v>40</v>
      </c>
      <c r="K72" s="48"/>
      <c r="L72" s="10">
        <v>-186.820630425769</v>
      </c>
      <c r="M72" s="47"/>
      <c r="N72" s="10">
        <v>-5525.7961386205952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-7428.544625817166</v>
      </c>
      <c r="M75" s="47"/>
      <c r="N75" s="29">
        <v>-1335.0132248519101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-10437.787195901807</v>
      </c>
      <c r="M77" s="50"/>
      <c r="N77" s="29">
        <v>-1407.7782160206241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-1515.368414616071</v>
      </c>
      <c r="M79" s="47"/>
      <c r="N79" s="10">
        <v>-395.05021527731122</v>
      </c>
    </row>
    <row r="80" spans="1:14" x14ac:dyDescent="0.25">
      <c r="B80" s="8"/>
      <c r="I80" s="13"/>
      <c r="J80" s="49" t="s">
        <v>39</v>
      </c>
      <c r="K80" s="49"/>
      <c r="L80" s="10">
        <v>-2181.0679343798301</v>
      </c>
      <c r="M80" s="47"/>
      <c r="N80" s="10">
        <v>-419.60324123999999</v>
      </c>
    </row>
    <row r="81" spans="2:14" x14ac:dyDescent="0.25">
      <c r="B81" s="8"/>
      <c r="I81" s="13"/>
      <c r="J81" s="48" t="s">
        <v>40</v>
      </c>
      <c r="K81" s="48"/>
      <c r="L81" s="10">
        <v>-6741.3508469059034</v>
      </c>
      <c r="M81" s="47"/>
      <c r="N81" s="10">
        <v>-593.12475950331282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3009.2425700846397</v>
      </c>
      <c r="M83" s="47"/>
      <c r="N83" s="29">
        <v>72.764991168714005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470.37073376039177</v>
      </c>
      <c r="M85" s="47"/>
      <c r="N85" s="10">
        <v>3.0804401331209994</v>
      </c>
    </row>
    <row r="86" spans="2:14" x14ac:dyDescent="0.25">
      <c r="B86" s="8"/>
      <c r="I86" s="13"/>
      <c r="J86" s="49" t="s">
        <v>39</v>
      </c>
      <c r="K86" s="49"/>
      <c r="L86" s="10">
        <v>546.34222815999999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1992.529608164248</v>
      </c>
      <c r="M87" s="47"/>
      <c r="N87" s="10">
        <v>69.684551035593003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-2532.6160241782063</v>
      </c>
      <c r="M91" s="80"/>
      <c r="N91" s="19">
        <v>-50.29386008478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-1771.0066983720142</v>
      </c>
      <c r="N93" s="10">
        <v>-50.29386008478</v>
      </c>
    </row>
    <row r="94" spans="2:14" x14ac:dyDescent="0.25">
      <c r="B94" s="8"/>
      <c r="J94" s="49" t="s">
        <v>39</v>
      </c>
      <c r="L94" s="10">
        <v>-117.70665120636059</v>
      </c>
      <c r="N94" s="10">
        <v>0</v>
      </c>
    </row>
    <row r="95" spans="2:14" x14ac:dyDescent="0.25">
      <c r="B95" s="8"/>
      <c r="J95" s="48" t="s">
        <v>40</v>
      </c>
      <c r="L95" s="10">
        <v>-643.90267459983147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-12346.79452734711</v>
      </c>
      <c r="M97" s="19"/>
      <c r="N97" s="19">
        <v>-11905.155662506533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-26774.268025197263</v>
      </c>
      <c r="M100" s="52"/>
      <c r="N100" s="29">
        <v>-15800.159629387579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152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-304.23899999999998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-304.23899999999998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152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2496.5882116764424</v>
      </c>
      <c r="M131" s="52"/>
      <c r="N131" s="62">
        <v>49.590387191826004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567.76452600000005</v>
      </c>
      <c r="M132" s="52"/>
      <c r="N132" s="62">
        <v>65.677964000000003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245.66284249424444</v>
      </c>
      <c r="M134" s="52"/>
      <c r="N134" s="61">
        <v>396.67328799570663</v>
      </c>
    </row>
    <row r="135" spans="1:17" x14ac:dyDescent="0.25">
      <c r="I135" s="8" t="s">
        <v>66</v>
      </c>
      <c r="J135" s="44"/>
      <c r="K135" s="44"/>
      <c r="L135" s="41">
        <v>5.7937583980956173</v>
      </c>
      <c r="N135" s="41">
        <v>61.299024341116954</v>
      </c>
    </row>
    <row r="136" spans="1:17" x14ac:dyDescent="0.25">
      <c r="I136" s="8" t="s">
        <v>67</v>
      </c>
      <c r="J136" s="44"/>
      <c r="K136" s="44"/>
      <c r="L136" s="41">
        <v>359.52306184847504</v>
      </c>
      <c r="N136" s="41">
        <v>303.96813758159175</v>
      </c>
    </row>
    <row r="137" spans="1:17" x14ac:dyDescent="0.25">
      <c r="I137" s="8" t="s">
        <v>68</v>
      </c>
      <c r="J137" s="44"/>
      <c r="K137" s="44"/>
      <c r="L137" s="41">
        <v>-119.6539777523262</v>
      </c>
      <c r="N137" s="41">
        <v>31.406126072997953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8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154</v>
      </c>
      <c r="D3" s="15"/>
      <c r="E3" s="16"/>
      <c r="F3" s="16" t="s">
        <v>153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45078.973559794787</v>
      </c>
      <c r="N8" s="23">
        <v>15425.05146387694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33735.632770140212</v>
      </c>
      <c r="N10" s="29">
        <v>13924.131041792458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26715.637222149177</v>
      </c>
      <c r="N12" s="19">
        <v>7357.096564817205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26183.719462863741</v>
      </c>
      <c r="M14" s="21"/>
      <c r="N14" s="19">
        <v>7357.096564817205</v>
      </c>
    </row>
    <row r="15" spans="1:15" ht="15" customHeight="1" x14ac:dyDescent="0.25">
      <c r="D15" s="30" t="s">
        <v>12</v>
      </c>
      <c r="E15" s="31" t="s">
        <v>13</v>
      </c>
      <c r="L15" s="10">
        <v>25392.79158617965</v>
      </c>
      <c r="N15" s="10">
        <v>6645.39715356135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790.92787668408789</v>
      </c>
      <c r="N19" s="10">
        <v>711.69941125585603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790.92787668408789</v>
      </c>
      <c r="M21" s="34"/>
      <c r="N21" s="33">
        <v>711.69941125585603</v>
      </c>
    </row>
    <row r="22" spans="3:14" ht="21" customHeight="1" x14ac:dyDescent="0.25">
      <c r="D22" s="8" t="s">
        <v>20</v>
      </c>
      <c r="L22" s="19">
        <v>531.91775928543962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81.630891159183662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300.18347698955</v>
      </c>
      <c r="N24" s="10">
        <v>0</v>
      </c>
    </row>
    <row r="25" spans="3:14" ht="15" customHeight="1" x14ac:dyDescent="0.25">
      <c r="F25" s="32" t="s">
        <v>16</v>
      </c>
      <c r="L25" s="33">
        <v>300.18347698955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150.10339113670599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150.10339113670599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7019.9955479910359</v>
      </c>
      <c r="M32" s="21"/>
      <c r="N32" s="19">
        <v>6567.034476975251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709.38491684556334</v>
      </c>
      <c r="N34" s="10">
        <v>3.7587856002629285E-3</v>
      </c>
    </row>
    <row r="35" spans="2:16" x14ac:dyDescent="0.25">
      <c r="D35" s="30" t="s">
        <v>14</v>
      </c>
      <c r="E35" s="8" t="s">
        <v>23</v>
      </c>
      <c r="L35" s="10">
        <v>985.65539178912366</v>
      </c>
      <c r="N35" s="10">
        <v>793.41516108462622</v>
      </c>
    </row>
    <row r="36" spans="2:16" ht="15.75" customHeight="1" x14ac:dyDescent="0.25">
      <c r="F36" s="32" t="s">
        <v>16</v>
      </c>
      <c r="L36" s="35">
        <v>985.51939178912369</v>
      </c>
      <c r="N36" s="35">
        <v>793.41516108462622</v>
      </c>
    </row>
    <row r="37" spans="2:16" x14ac:dyDescent="0.25">
      <c r="F37" s="32" t="s">
        <v>17</v>
      </c>
      <c r="L37" s="35">
        <v>0.13600000000000001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6190.5443888087875</v>
      </c>
      <c r="N39" s="10">
        <v>5897.2830310250247</v>
      </c>
    </row>
    <row r="40" spans="2:16" x14ac:dyDescent="0.25">
      <c r="F40" s="32" t="s">
        <v>16</v>
      </c>
      <c r="L40" s="35">
        <v>835.28675215084354</v>
      </c>
      <c r="N40" s="35">
        <v>735.54408658675595</v>
      </c>
    </row>
    <row r="41" spans="2:16" x14ac:dyDescent="0.25">
      <c r="F41" s="32" t="s">
        <v>17</v>
      </c>
      <c r="L41" s="35">
        <v>5355.2576366579433</v>
      </c>
      <c r="N41" s="35">
        <v>5161.7389444382688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-865.58914945243839</v>
      </c>
      <c r="M43" s="83"/>
      <c r="N43" s="10">
        <v>-123.66747391999999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5781.6571912858653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364.17610006267881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3219.7185575234998</v>
      </c>
      <c r="N49" s="29">
        <v>860.30785601234993</v>
      </c>
      <c r="P49" s="36"/>
    </row>
    <row r="50" spans="1:16" x14ac:dyDescent="0.25">
      <c r="C50" s="24"/>
      <c r="H50" s="14"/>
      <c r="I50" s="8" t="s">
        <v>29</v>
      </c>
      <c r="L50" s="37">
        <v>10091579.869999999</v>
      </c>
      <c r="N50" s="37">
        <v>2696467.1869999999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1977.7889407825346</v>
      </c>
      <c r="N52" s="29">
        <v>640.61256607213204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312.16454578960003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748.12449976608832</v>
      </c>
      <c r="N55" s="10">
        <v>328.44802028253196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281.58388802771628</v>
      </c>
      <c r="M56" s="34"/>
      <c r="N56" s="33">
        <v>198.70098930131743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1229.6644410164461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1229.6644410164461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1116.5729714244342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1199.7666351892683</v>
      </c>
    </row>
    <row r="62" spans="1:16" x14ac:dyDescent="0.25">
      <c r="G62" s="43" t="s">
        <v>79</v>
      </c>
      <c r="I62" s="43"/>
      <c r="L62" s="10">
        <v>-83.193663764834042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154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-5492.1017359999996</v>
      </c>
      <c r="M68" s="47"/>
      <c r="N68" s="29">
        <v>-10047.0716394636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-3218.078712</v>
      </c>
      <c r="M70" s="47"/>
      <c r="N70" s="10">
        <v>-1977.0689064636001</v>
      </c>
    </row>
    <row r="71" spans="1:14" x14ac:dyDescent="0.25">
      <c r="I71" s="13"/>
      <c r="J71" s="49" t="s">
        <v>39</v>
      </c>
      <c r="K71" s="49"/>
      <c r="L71" s="10">
        <v>-2260.672791</v>
      </c>
      <c r="M71" s="47"/>
      <c r="N71" s="10">
        <v>-2987.0701560000002</v>
      </c>
    </row>
    <row r="72" spans="1:14" x14ac:dyDescent="0.25">
      <c r="I72" s="13"/>
      <c r="J72" s="48" t="s">
        <v>40</v>
      </c>
      <c r="K72" s="48"/>
      <c r="L72" s="10">
        <v>-13.350232999999999</v>
      </c>
      <c r="M72" s="47"/>
      <c r="N72" s="10">
        <v>-5082.9325769999996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-7527.6485191892698</v>
      </c>
      <c r="M75" s="47"/>
      <c r="N75" s="29">
        <v>-1306.1357760000001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-10623.675711189269</v>
      </c>
      <c r="M77" s="50"/>
      <c r="N77" s="29">
        <v>-1429.3497629999999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-1757.0585631453903</v>
      </c>
      <c r="M79" s="47"/>
      <c r="N79" s="10">
        <v>-244.377499</v>
      </c>
    </row>
    <row r="80" spans="1:14" x14ac:dyDescent="0.25">
      <c r="B80" s="8"/>
      <c r="I80" s="13"/>
      <c r="J80" s="49" t="s">
        <v>39</v>
      </c>
      <c r="K80" s="49"/>
      <c r="L80" s="10">
        <v>-2711.4857070438802</v>
      </c>
      <c r="M80" s="47"/>
      <c r="N80" s="10">
        <v>-720.59964100000002</v>
      </c>
    </row>
    <row r="81" spans="2:14" x14ac:dyDescent="0.25">
      <c r="B81" s="8"/>
      <c r="I81" s="13"/>
      <c r="J81" s="48" t="s">
        <v>40</v>
      </c>
      <c r="K81" s="48"/>
      <c r="L81" s="10">
        <v>-6155.1314410000005</v>
      </c>
      <c r="M81" s="47"/>
      <c r="N81" s="10">
        <v>-464.37262299999998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3096.027192</v>
      </c>
      <c r="M83" s="47"/>
      <c r="N83" s="29">
        <v>123.213987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602.527199</v>
      </c>
      <c r="M85" s="47"/>
      <c r="N85" s="10">
        <v>54.222149999999999</v>
      </c>
    </row>
    <row r="86" spans="2:14" x14ac:dyDescent="0.25">
      <c r="B86" s="8"/>
      <c r="I86" s="13"/>
      <c r="J86" s="49" t="s">
        <v>39</v>
      </c>
      <c r="K86" s="49"/>
      <c r="L86" s="10">
        <v>551.266839</v>
      </c>
      <c r="M86" s="47"/>
      <c r="N86" s="10">
        <v>2.9207070000000002</v>
      </c>
    </row>
    <row r="87" spans="2:14" x14ac:dyDescent="0.25">
      <c r="B87" s="8"/>
      <c r="I87" s="13"/>
      <c r="J87" s="48" t="s">
        <v>40</v>
      </c>
      <c r="K87" s="48"/>
      <c r="L87" s="10">
        <v>1942.233154</v>
      </c>
      <c r="M87" s="47"/>
      <c r="N87" s="10">
        <v>66.071129999999997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-2233.4967700000002</v>
      </c>
      <c r="M91" s="80"/>
      <c r="N91" s="19">
        <v>-37.649633999999999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-1413.574077</v>
      </c>
      <c r="N93" s="10">
        <v>0</v>
      </c>
    </row>
    <row r="94" spans="2:14" x14ac:dyDescent="0.25">
      <c r="B94" s="8"/>
      <c r="J94" s="49" t="s">
        <v>39</v>
      </c>
      <c r="L94" s="10">
        <v>-362.30939999999998</v>
      </c>
      <c r="N94" s="10">
        <v>-37.649633999999999</v>
      </c>
    </row>
    <row r="95" spans="2:14" x14ac:dyDescent="0.25">
      <c r="B95" s="8"/>
      <c r="J95" s="48" t="s">
        <v>40</v>
      </c>
      <c r="L95" s="10">
        <v>-457.613293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-15253.24702518927</v>
      </c>
      <c r="M97" s="19"/>
      <c r="N97" s="19">
        <v>-11390.857049463601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-29376.767032649997</v>
      </c>
      <c r="M100" s="52"/>
      <c r="N100" s="29">
        <v>-15030.286172873599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154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-288.46300000000002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-288.46300000000002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2" spans="1:17" x14ac:dyDescent="0.25">
      <c r="A122" s="20" t="s">
        <v>85</v>
      </c>
      <c r="I122" s="92" t="s">
        <v>1</v>
      </c>
      <c r="J122" s="44"/>
      <c r="K122" s="44"/>
      <c r="L122" s="17" t="s">
        <v>3</v>
      </c>
      <c r="M122" s="18"/>
      <c r="N122" s="17" t="s">
        <v>4</v>
      </c>
    </row>
    <row r="123" spans="1:17" s="14" customFormat="1" ht="28.5" customHeight="1" x14ac:dyDescent="0.2">
      <c r="A123" s="14" t="s">
        <v>2</v>
      </c>
      <c r="C123" s="8" t="s">
        <v>154</v>
      </c>
    </row>
    <row r="124" spans="1:17" ht="34.5" customHeight="1" x14ac:dyDescent="0.25">
      <c r="C124" s="8" t="s">
        <v>9</v>
      </c>
      <c r="D124" s="8" t="s">
        <v>58</v>
      </c>
      <c r="I124" s="44"/>
      <c r="J124" s="44"/>
      <c r="K124" s="44"/>
      <c r="L124" s="61">
        <v>0</v>
      </c>
      <c r="M124" s="26"/>
      <c r="N124" s="61">
        <v>0</v>
      </c>
    </row>
    <row r="125" spans="1:17" x14ac:dyDescent="0.25">
      <c r="D125" s="8" t="s">
        <v>43</v>
      </c>
      <c r="I125" s="44"/>
      <c r="J125" s="44"/>
      <c r="K125" s="44"/>
      <c r="L125" s="60"/>
      <c r="M125" s="26"/>
      <c r="N125" s="60"/>
    </row>
    <row r="126" spans="1:17" x14ac:dyDescent="0.25">
      <c r="C126" s="8" t="s">
        <v>21</v>
      </c>
      <c r="D126" s="8" t="s">
        <v>59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I127" s="44"/>
      <c r="J127" s="44"/>
      <c r="K127" s="44"/>
      <c r="L127" s="60"/>
      <c r="M127" s="26"/>
      <c r="N127" s="60"/>
    </row>
    <row r="128" spans="1:17" x14ac:dyDescent="0.25">
      <c r="C128" s="8" t="s">
        <v>56</v>
      </c>
      <c r="D128" s="8" t="s">
        <v>60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61</v>
      </c>
      <c r="D130" s="8" t="s">
        <v>62</v>
      </c>
      <c r="I130" s="44"/>
      <c r="J130" s="44"/>
      <c r="K130" s="44"/>
      <c r="L130" s="62">
        <v>2189.7946061299999</v>
      </c>
      <c r="M130" s="52"/>
      <c r="N130" s="62">
        <v>45.572470052</v>
      </c>
      <c r="O130" s="22"/>
      <c r="P130" s="16"/>
      <c r="Q130" s="16"/>
    </row>
    <row r="131" spans="1:17" x14ac:dyDescent="0.25">
      <c r="D131" s="8" t="s">
        <v>63</v>
      </c>
      <c r="I131" s="44"/>
      <c r="J131" s="44"/>
      <c r="K131" s="44"/>
      <c r="L131" s="62">
        <v>1243.128328</v>
      </c>
      <c r="M131" s="52"/>
      <c r="N131" s="62">
        <v>0</v>
      </c>
      <c r="O131" s="22"/>
      <c r="P131" s="16"/>
      <c r="Q131" s="16"/>
    </row>
    <row r="132" spans="1:17" x14ac:dyDescent="0.25">
      <c r="D132" s="14"/>
      <c r="I132" s="44"/>
      <c r="J132" s="44"/>
      <c r="K132" s="44"/>
      <c r="L132" s="60"/>
      <c r="M132" s="26"/>
      <c r="N132" s="60"/>
    </row>
    <row r="133" spans="1:17" x14ac:dyDescent="0.25">
      <c r="C133" s="8" t="s">
        <v>64</v>
      </c>
      <c r="D133" s="43" t="s">
        <v>65</v>
      </c>
      <c r="J133" s="44"/>
      <c r="K133" s="44"/>
      <c r="L133" s="61">
        <v>664.93083596516601</v>
      </c>
      <c r="M133" s="52"/>
      <c r="N133" s="61">
        <v>328.44802027999998</v>
      </c>
    </row>
    <row r="134" spans="1:17" x14ac:dyDescent="0.25">
      <c r="I134" s="8" t="s">
        <v>66</v>
      </c>
      <c r="J134" s="44"/>
      <c r="K134" s="44"/>
      <c r="L134" s="41">
        <v>1.5110826799999999</v>
      </c>
      <c r="N134" s="41">
        <v>28.73180267</v>
      </c>
    </row>
    <row r="135" spans="1:17" x14ac:dyDescent="0.25">
      <c r="I135" s="8" t="s">
        <v>67</v>
      </c>
      <c r="J135" s="44"/>
      <c r="K135" s="44"/>
      <c r="L135" s="41">
        <v>737.27257957516599</v>
      </c>
      <c r="N135" s="41">
        <v>239.61409828000001</v>
      </c>
    </row>
    <row r="136" spans="1:17" x14ac:dyDescent="0.25">
      <c r="I136" s="8" t="s">
        <v>68</v>
      </c>
      <c r="J136" s="44"/>
      <c r="K136" s="44"/>
      <c r="L136" s="41">
        <v>-73.85282629000001</v>
      </c>
      <c r="N136" s="41">
        <v>60.102119330000001</v>
      </c>
    </row>
    <row r="137" spans="1:17" x14ac:dyDescent="0.25">
      <c r="I137" s="8" t="s">
        <v>69</v>
      </c>
      <c r="J137" s="44"/>
      <c r="K137" s="44"/>
      <c r="L137" s="41">
        <v>0</v>
      </c>
      <c r="N137" s="41">
        <v>0</v>
      </c>
    </row>
    <row r="138" spans="1:17" x14ac:dyDescent="0.25">
      <c r="I138" s="44"/>
      <c r="J138" s="44"/>
      <c r="K138" s="44"/>
      <c r="L138" s="60"/>
      <c r="M138" s="26"/>
      <c r="N138" s="60"/>
    </row>
    <row r="139" spans="1:17" x14ac:dyDescent="0.25">
      <c r="C139" s="8" t="s">
        <v>70</v>
      </c>
      <c r="D139" s="8" t="s">
        <v>71</v>
      </c>
      <c r="I139" s="44"/>
      <c r="J139" s="44"/>
      <c r="K139" s="44"/>
      <c r="L139" s="61">
        <v>0</v>
      </c>
      <c r="M139" s="26"/>
      <c r="N139" s="61">
        <v>0</v>
      </c>
    </row>
    <row r="140" spans="1:17" x14ac:dyDescent="0.25">
      <c r="D140" s="8" t="s">
        <v>43</v>
      </c>
      <c r="I140" s="44"/>
      <c r="J140" s="44"/>
      <c r="K140" s="44"/>
      <c r="L140" s="60"/>
      <c r="M140" s="26"/>
      <c r="N140" s="60"/>
    </row>
    <row r="141" spans="1:17" x14ac:dyDescent="0.25">
      <c r="I141" s="44"/>
      <c r="J141" s="44"/>
      <c r="K141" s="44"/>
      <c r="L141" s="60"/>
      <c r="M141" s="26"/>
      <c r="N141" s="60"/>
    </row>
    <row r="142" spans="1:17" x14ac:dyDescent="0.25">
      <c r="A142" s="63"/>
      <c r="B142" s="64"/>
      <c r="C142" s="65"/>
      <c r="D142" s="65"/>
      <c r="E142" s="65"/>
      <c r="F142" s="65"/>
      <c r="G142" s="65"/>
      <c r="H142" s="65"/>
      <c r="I142" s="66"/>
      <c r="J142" s="66"/>
      <c r="K142" s="66"/>
      <c r="L142" s="67"/>
      <c r="M142" s="68"/>
      <c r="N142" s="67"/>
    </row>
    <row r="143" spans="1:17" x14ac:dyDescent="0.25">
      <c r="I143" s="13"/>
      <c r="J143" s="13"/>
      <c r="K143" s="13"/>
      <c r="M143" s="47"/>
    </row>
    <row r="144" spans="1:17" x14ac:dyDescent="0.25">
      <c r="B144" s="1"/>
      <c r="I144" s="13"/>
      <c r="J144" s="13"/>
      <c r="K144" s="13"/>
      <c r="M144" s="47"/>
    </row>
    <row r="145" spans="3:14" x14ac:dyDescent="0.25">
      <c r="L145" s="8"/>
      <c r="M145" s="8"/>
      <c r="N145" s="8"/>
    </row>
    <row r="146" spans="3:14" ht="15" customHeight="1" x14ac:dyDescent="0.25">
      <c r="C146" s="69"/>
      <c r="D146" s="43"/>
      <c r="E146" s="43"/>
      <c r="F146" s="43"/>
      <c r="G146" s="43"/>
      <c r="H146" s="43"/>
      <c r="I146" s="43"/>
      <c r="J146" s="70"/>
      <c r="K146" s="70"/>
      <c r="L146" s="70"/>
      <c r="M146" s="71"/>
      <c r="N146" s="70"/>
    </row>
    <row r="147" spans="3:14" ht="15" customHeight="1" x14ac:dyDescent="0.25">
      <c r="C147" s="72"/>
      <c r="D147" s="43"/>
      <c r="E147" s="43"/>
      <c r="F147" s="43"/>
      <c r="G147" s="43"/>
      <c r="H147" s="43"/>
      <c r="I147" s="43"/>
      <c r="J147" s="70"/>
      <c r="K147" s="70"/>
      <c r="L147" s="73"/>
      <c r="M147" s="74"/>
      <c r="N147" s="73"/>
    </row>
    <row r="148" spans="3:14" ht="12.75" customHeight="1" x14ac:dyDescent="0.25">
      <c r="C148" s="7"/>
      <c r="D148" s="14"/>
      <c r="G148" s="14"/>
      <c r="J148" s="13"/>
      <c r="K148" s="13"/>
      <c r="L148" s="13"/>
      <c r="M148" s="75"/>
      <c r="N148" s="13"/>
    </row>
    <row r="149" spans="3:14" x14ac:dyDescent="0.25">
      <c r="C149" s="7"/>
      <c r="J149" s="13"/>
      <c r="K149" s="13"/>
      <c r="L149" s="13"/>
      <c r="M149" s="75"/>
      <c r="N149" s="13"/>
    </row>
    <row r="150" spans="3:14" x14ac:dyDescent="0.25">
      <c r="C150" s="7"/>
      <c r="K150" s="13"/>
      <c r="L150" s="41"/>
      <c r="M150" s="41"/>
      <c r="N150" s="41"/>
    </row>
    <row r="151" spans="3:14" x14ac:dyDescent="0.25">
      <c r="C151" s="7"/>
      <c r="J151" s="76"/>
      <c r="K151" s="13"/>
      <c r="L151" s="41"/>
      <c r="M151" s="41"/>
      <c r="N151" s="41"/>
    </row>
    <row r="152" spans="3:14" x14ac:dyDescent="0.25">
      <c r="C152" s="7"/>
      <c r="K152" s="13"/>
      <c r="L152" s="41"/>
      <c r="M152" s="41"/>
      <c r="N152" s="41"/>
    </row>
    <row r="153" spans="3:14" x14ac:dyDescent="0.25">
      <c r="C153" s="7"/>
      <c r="K153" s="13"/>
      <c r="L153" s="41"/>
      <c r="M153" s="41"/>
      <c r="N153" s="41"/>
    </row>
    <row r="154" spans="3:14" x14ac:dyDescent="0.25">
      <c r="C154" s="7"/>
      <c r="J154" s="13"/>
      <c r="K154" s="13"/>
      <c r="L154" s="75"/>
      <c r="M154" s="13"/>
      <c r="N154" s="75"/>
    </row>
    <row r="155" spans="3:14" x14ac:dyDescent="0.25">
      <c r="C155" s="7"/>
      <c r="J155" s="13"/>
      <c r="K155" s="13"/>
      <c r="L155" s="62"/>
      <c r="M155" s="61"/>
      <c r="N155" s="62"/>
    </row>
    <row r="156" spans="3:14" x14ac:dyDescent="0.25">
      <c r="C156" s="7"/>
      <c r="L156" s="8"/>
      <c r="M156" s="8"/>
      <c r="N156" s="8"/>
    </row>
    <row r="157" spans="3:14" x14ac:dyDescent="0.25">
      <c r="C157" s="7"/>
      <c r="L157" s="8"/>
      <c r="M157" s="75"/>
      <c r="N157" s="8"/>
    </row>
    <row r="158" spans="3:14" x14ac:dyDescent="0.25">
      <c r="C158" s="43"/>
      <c r="E158" s="43"/>
      <c r="F158" s="43"/>
      <c r="G158" s="43"/>
      <c r="H158" s="43"/>
      <c r="I158" s="43"/>
      <c r="K158" s="13"/>
      <c r="L158" s="41"/>
      <c r="M158" s="41"/>
      <c r="N158" s="41"/>
    </row>
    <row r="159" spans="3:14" x14ac:dyDescent="0.25">
      <c r="C159" s="43"/>
      <c r="D159" s="43"/>
      <c r="E159" s="43"/>
      <c r="F159" s="43"/>
      <c r="G159" s="43"/>
      <c r="H159" s="43"/>
      <c r="I159" s="43"/>
      <c r="J159" s="76"/>
      <c r="K159" s="13"/>
      <c r="L159" s="41"/>
      <c r="M159" s="41"/>
      <c r="N159" s="41"/>
    </row>
    <row r="160" spans="3:14" x14ac:dyDescent="0.25">
      <c r="C160" s="43"/>
      <c r="D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13"/>
      <c r="K162" s="13"/>
      <c r="L162" s="75"/>
      <c r="M162" s="13"/>
      <c r="N162" s="75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62"/>
      <c r="M163" s="61"/>
      <c r="N163" s="62"/>
    </row>
    <row r="164" spans="3:14" x14ac:dyDescent="0.25">
      <c r="C164" s="43"/>
      <c r="D164" s="43"/>
      <c r="E164" s="43"/>
      <c r="F164" s="43"/>
      <c r="G164" s="43"/>
      <c r="H164" s="43"/>
      <c r="I164" s="43"/>
      <c r="J164" s="43"/>
      <c r="K164" s="43"/>
      <c r="L164" s="77"/>
      <c r="M164" s="78"/>
      <c r="N164" s="77"/>
    </row>
    <row r="168" spans="3:14" x14ac:dyDescent="0.25">
      <c r="F168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8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155</v>
      </c>
      <c r="D3" s="15"/>
      <c r="E3" s="16"/>
      <c r="F3" s="16" t="s">
        <v>153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44309.171101983884</v>
      </c>
      <c r="N8" s="23">
        <v>14941.716249680579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33367.845001577654</v>
      </c>
      <c r="N10" s="29">
        <v>13607.231308538023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26389.604832764224</v>
      </c>
      <c r="N12" s="19">
        <v>7306.9059905052391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25194.844921113166</v>
      </c>
      <c r="M14" s="21"/>
      <c r="N14" s="19">
        <v>7306.9059905052391</v>
      </c>
    </row>
    <row r="15" spans="1:15" ht="15" customHeight="1" x14ac:dyDescent="0.25">
      <c r="D15" s="30" t="s">
        <v>12</v>
      </c>
      <c r="E15" s="31" t="s">
        <v>13</v>
      </c>
      <c r="L15" s="10">
        <v>24464.169940255138</v>
      </c>
      <c r="N15" s="10">
        <v>6629.0023141573211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730.6749808580289</v>
      </c>
      <c r="N19" s="10">
        <v>677.90367634791903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730.6749808580289</v>
      </c>
      <c r="M21" s="34"/>
      <c r="N21" s="33">
        <v>677.90367634791903</v>
      </c>
    </row>
    <row r="22" spans="3:14" ht="21" customHeight="1" x14ac:dyDescent="0.25">
      <c r="D22" s="8" t="s">
        <v>20</v>
      </c>
      <c r="L22" s="19">
        <v>1194.7599116510582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586.42199174098801</v>
      </c>
      <c r="N24" s="10">
        <v>0</v>
      </c>
    </row>
    <row r="25" spans="3:14" ht="15" customHeight="1" x14ac:dyDescent="0.25">
      <c r="F25" s="32" t="s">
        <v>16</v>
      </c>
      <c r="L25" s="33">
        <v>586.42199174098801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608.33791991007001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608.33791991007001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6978.2401688134269</v>
      </c>
      <c r="M32" s="21"/>
      <c r="N32" s="19">
        <v>6300.3253180327838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307.62685928612581</v>
      </c>
      <c r="N34" s="10">
        <v>0.15227198960718052</v>
      </c>
    </row>
    <row r="35" spans="2:16" x14ac:dyDescent="0.25">
      <c r="D35" s="30" t="s">
        <v>14</v>
      </c>
      <c r="E35" s="8" t="s">
        <v>23</v>
      </c>
      <c r="L35" s="10">
        <v>887.72625345979418</v>
      </c>
      <c r="N35" s="10">
        <v>484.31650488459269</v>
      </c>
    </row>
    <row r="36" spans="2:16" ht="15.75" customHeight="1" x14ac:dyDescent="0.25">
      <c r="F36" s="32" t="s">
        <v>16</v>
      </c>
      <c r="L36" s="35">
        <v>887.57842626979414</v>
      </c>
      <c r="N36" s="35">
        <v>484.31650488459269</v>
      </c>
    </row>
    <row r="37" spans="2:16" x14ac:dyDescent="0.25">
      <c r="F37" s="32" t="s">
        <v>17</v>
      </c>
      <c r="L37" s="35">
        <v>0.14782719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6166.6280041740802</v>
      </c>
      <c r="N39" s="10">
        <v>5862.6488794985835</v>
      </c>
    </row>
    <row r="40" spans="2:16" x14ac:dyDescent="0.25">
      <c r="F40" s="32" t="s">
        <v>16</v>
      </c>
      <c r="L40" s="35">
        <v>498.34412849899161</v>
      </c>
      <c r="N40" s="35">
        <v>781.55329696135811</v>
      </c>
    </row>
    <row r="41" spans="2:16" x14ac:dyDescent="0.25">
      <c r="F41" s="32" t="s">
        <v>17</v>
      </c>
      <c r="L41" s="35">
        <v>5668.283875675088</v>
      </c>
      <c r="N41" s="35">
        <v>5081.0955825372257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-383.74094810657357</v>
      </c>
      <c r="M43" s="83"/>
      <c r="N43" s="10">
        <v>-46.792338340000001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5809.8485534569272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363.99191629154467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3198.7157557814999</v>
      </c>
      <c r="N49" s="29">
        <v>817.45964344959998</v>
      </c>
      <c r="P49" s="36"/>
    </row>
    <row r="50" spans="1:16" x14ac:dyDescent="0.25">
      <c r="C50" s="24"/>
      <c r="H50" s="14"/>
      <c r="I50" s="8" t="s">
        <v>29</v>
      </c>
      <c r="L50" s="37">
        <v>10093770.135</v>
      </c>
      <c r="N50" s="37">
        <v>2579550.784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1568.7698748762637</v>
      </c>
      <c r="N52" s="29">
        <v>517.02529769295745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190.32952283341601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872.01819389995183</v>
      </c>
      <c r="N55" s="10">
        <v>326.69577485954142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371.70530337557835</v>
      </c>
      <c r="M56" s="34"/>
      <c r="N56" s="33">
        <v>190.39667578864942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696.75168097631172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696.75168097631172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954.71085043515268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955.17207295228059</v>
      </c>
    </row>
    <row r="62" spans="1:16" x14ac:dyDescent="0.25">
      <c r="G62" s="43" t="s">
        <v>79</v>
      </c>
      <c r="I62" s="43"/>
      <c r="L62" s="10">
        <v>-0.46122251712801271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-5482.9348190000001</v>
      </c>
      <c r="M68" s="47"/>
      <c r="N68" s="29">
        <v>-9835.5927548164163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-2.815267</v>
      </c>
      <c r="M70" s="47"/>
      <c r="N70" s="10">
        <v>-1743.672238816416</v>
      </c>
    </row>
    <row r="71" spans="1:14" x14ac:dyDescent="0.25">
      <c r="I71" s="13"/>
      <c r="J71" s="49" t="s">
        <v>39</v>
      </c>
      <c r="K71" s="49"/>
      <c r="L71" s="10">
        <v>-5468.8555649999998</v>
      </c>
      <c r="M71" s="47"/>
      <c r="N71" s="10">
        <v>-3036.070037</v>
      </c>
    </row>
    <row r="72" spans="1:14" x14ac:dyDescent="0.25">
      <c r="I72" s="13"/>
      <c r="J72" s="48" t="s">
        <v>40</v>
      </c>
      <c r="K72" s="48"/>
      <c r="L72" s="10">
        <v>-11.263987</v>
      </c>
      <c r="M72" s="47"/>
      <c r="N72" s="10">
        <v>-5055.8504789999997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-7293.4616659522817</v>
      </c>
      <c r="M75" s="47"/>
      <c r="N75" s="29">
        <v>-1055.871091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-10377.841988952281</v>
      </c>
      <c r="M77" s="50"/>
      <c r="N77" s="29">
        <v>-1133.197154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-449.00509327742645</v>
      </c>
      <c r="M79" s="47"/>
      <c r="N79" s="10">
        <v>-127.85981</v>
      </c>
    </row>
    <row r="80" spans="1:14" x14ac:dyDescent="0.25">
      <c r="B80" s="8"/>
      <c r="I80" s="13"/>
      <c r="J80" s="49" t="s">
        <v>39</v>
      </c>
      <c r="K80" s="49"/>
      <c r="L80" s="10">
        <v>-3336.7648546748542</v>
      </c>
      <c r="M80" s="47"/>
      <c r="N80" s="10">
        <v>-498.30867699999999</v>
      </c>
    </row>
    <row r="81" spans="2:14" x14ac:dyDescent="0.25">
      <c r="B81" s="8"/>
      <c r="I81" s="13"/>
      <c r="J81" s="48" t="s">
        <v>40</v>
      </c>
      <c r="K81" s="48"/>
      <c r="L81" s="10">
        <v>-6592.0720410000004</v>
      </c>
      <c r="M81" s="47"/>
      <c r="N81" s="10">
        <v>-507.02866699999998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3084.3803229999999</v>
      </c>
      <c r="M83" s="47"/>
      <c r="N83" s="29">
        <v>77.326063000000005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278.73313899999999</v>
      </c>
      <c r="M85" s="47"/>
      <c r="N85" s="10">
        <v>8.6394079999999995</v>
      </c>
    </row>
    <row r="86" spans="2:14" x14ac:dyDescent="0.25">
      <c r="B86" s="8"/>
      <c r="I86" s="13"/>
      <c r="J86" s="49" t="s">
        <v>39</v>
      </c>
      <c r="K86" s="49"/>
      <c r="L86" s="10">
        <v>709.09660699999995</v>
      </c>
      <c r="M86" s="47"/>
      <c r="N86" s="10">
        <v>2.9077869999999999</v>
      </c>
    </row>
    <row r="87" spans="2:14" x14ac:dyDescent="0.25">
      <c r="B87" s="8"/>
      <c r="I87" s="13"/>
      <c r="J87" s="48" t="s">
        <v>40</v>
      </c>
      <c r="K87" s="48"/>
      <c r="L87" s="10">
        <v>2096.550577</v>
      </c>
      <c r="M87" s="47"/>
      <c r="N87" s="10">
        <v>65.778868000000003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-1878.3568560000001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-1203.3223399999999</v>
      </c>
      <c r="N93" s="10">
        <v>0</v>
      </c>
    </row>
    <row r="94" spans="2:14" x14ac:dyDescent="0.25">
      <c r="B94" s="8"/>
      <c r="J94" s="49" t="s">
        <v>39</v>
      </c>
      <c r="L94" s="10">
        <v>-217.421223</v>
      </c>
      <c r="N94" s="10">
        <v>0</v>
      </c>
    </row>
    <row r="95" spans="2:14" x14ac:dyDescent="0.25">
      <c r="B95" s="8"/>
      <c r="J95" s="48" t="s">
        <v>40</v>
      </c>
      <c r="L95" s="10">
        <v>-457.613293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-14654.753340952282</v>
      </c>
      <c r="M97" s="19"/>
      <c r="N97" s="19">
        <v>-10891.463845816415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-28508.344750910001</v>
      </c>
      <c r="M100" s="52"/>
      <c r="N100" s="29">
        <v>-14554.119431886416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155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-287.18700000000001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-287.18700000000001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2" spans="1:17" x14ac:dyDescent="0.25">
      <c r="A122" s="20" t="s">
        <v>85</v>
      </c>
      <c r="I122" s="92" t="s">
        <v>1</v>
      </c>
      <c r="J122" s="44"/>
      <c r="K122" s="44"/>
      <c r="L122" s="17" t="s">
        <v>3</v>
      </c>
      <c r="M122" s="18"/>
      <c r="N122" s="17" t="s">
        <v>4</v>
      </c>
    </row>
    <row r="123" spans="1:17" s="14" customFormat="1" ht="28.5" customHeight="1" x14ac:dyDescent="0.2">
      <c r="A123" s="14" t="s">
        <v>2</v>
      </c>
      <c r="C123" s="8" t="s">
        <v>155</v>
      </c>
    </row>
    <row r="124" spans="1:17" ht="34.5" customHeight="1" x14ac:dyDescent="0.25">
      <c r="C124" s="8" t="s">
        <v>9</v>
      </c>
      <c r="D124" s="8" t="s">
        <v>58</v>
      </c>
      <c r="I124" s="44"/>
      <c r="J124" s="44"/>
      <c r="K124" s="44"/>
      <c r="L124" s="61">
        <v>0</v>
      </c>
      <c r="M124" s="26"/>
      <c r="N124" s="61">
        <v>0</v>
      </c>
    </row>
    <row r="125" spans="1:17" x14ac:dyDescent="0.25">
      <c r="D125" s="8" t="s">
        <v>43</v>
      </c>
      <c r="I125" s="44"/>
      <c r="J125" s="44"/>
      <c r="K125" s="44"/>
      <c r="L125" s="60"/>
      <c r="M125" s="26"/>
      <c r="N125" s="60"/>
    </row>
    <row r="126" spans="1:17" x14ac:dyDescent="0.25">
      <c r="C126" s="8" t="s">
        <v>21</v>
      </c>
      <c r="D126" s="8" t="s">
        <v>59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I127" s="44"/>
      <c r="J127" s="44"/>
      <c r="K127" s="44"/>
      <c r="L127" s="60"/>
      <c r="M127" s="26"/>
      <c r="N127" s="60"/>
    </row>
    <row r="128" spans="1:17" x14ac:dyDescent="0.25">
      <c r="C128" s="8" t="s">
        <v>56</v>
      </c>
      <c r="D128" s="8" t="s">
        <v>60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61</v>
      </c>
      <c r="D130" s="8" t="s">
        <v>62</v>
      </c>
      <c r="I130" s="44"/>
      <c r="J130" s="44"/>
      <c r="K130" s="44"/>
      <c r="L130" s="62">
        <v>1849.8560303800002</v>
      </c>
      <c r="M130" s="52"/>
      <c r="N130" s="62">
        <v>0</v>
      </c>
      <c r="O130" s="22"/>
      <c r="P130" s="16"/>
      <c r="Q130" s="16"/>
    </row>
    <row r="131" spans="1:17" x14ac:dyDescent="0.25">
      <c r="D131" s="8" t="s">
        <v>63</v>
      </c>
      <c r="I131" s="44"/>
      <c r="J131" s="44"/>
      <c r="K131" s="44"/>
      <c r="L131" s="62">
        <v>709.64923099999999</v>
      </c>
      <c r="M131" s="52"/>
      <c r="N131" s="62">
        <v>0</v>
      </c>
      <c r="O131" s="22"/>
      <c r="P131" s="16"/>
      <c r="Q131" s="16"/>
    </row>
    <row r="132" spans="1:17" x14ac:dyDescent="0.25">
      <c r="D132" s="14"/>
      <c r="I132" s="44"/>
      <c r="J132" s="44"/>
      <c r="K132" s="44"/>
      <c r="L132" s="60"/>
      <c r="M132" s="26"/>
      <c r="N132" s="60"/>
    </row>
    <row r="133" spans="1:17" x14ac:dyDescent="0.25">
      <c r="C133" s="8" t="s">
        <v>64</v>
      </c>
      <c r="D133" s="43" t="s">
        <v>65</v>
      </c>
      <c r="J133" s="44"/>
      <c r="K133" s="44"/>
      <c r="L133" s="61">
        <v>871.55697138287212</v>
      </c>
      <c r="M133" s="52"/>
      <c r="N133" s="61">
        <v>326.69577486000003</v>
      </c>
    </row>
    <row r="134" spans="1:17" x14ac:dyDescent="0.25">
      <c r="I134" s="8" t="s">
        <v>66</v>
      </c>
      <c r="J134" s="44"/>
      <c r="K134" s="44"/>
      <c r="L134" s="41">
        <v>19.584850239999998</v>
      </c>
      <c r="N134" s="41">
        <v>41.315302729999999</v>
      </c>
    </row>
    <row r="135" spans="1:17" x14ac:dyDescent="0.25">
      <c r="I135" s="8" t="s">
        <v>67</v>
      </c>
      <c r="J135" s="44"/>
      <c r="K135" s="44"/>
      <c r="L135" s="41">
        <v>938.74937881287201</v>
      </c>
      <c r="N135" s="41">
        <v>225.49574534999999</v>
      </c>
    </row>
    <row r="136" spans="1:17" x14ac:dyDescent="0.25">
      <c r="I136" s="8" t="s">
        <v>68</v>
      </c>
      <c r="J136" s="44"/>
      <c r="K136" s="44"/>
      <c r="L136" s="41">
        <v>-86.777257669999997</v>
      </c>
      <c r="N136" s="41">
        <v>59.884726780000001</v>
      </c>
    </row>
    <row r="137" spans="1:17" x14ac:dyDescent="0.25">
      <c r="I137" s="8" t="s">
        <v>69</v>
      </c>
      <c r="J137" s="44"/>
      <c r="K137" s="44"/>
      <c r="L137" s="41">
        <v>0</v>
      </c>
      <c r="N137" s="41">
        <v>0</v>
      </c>
    </row>
    <row r="138" spans="1:17" x14ac:dyDescent="0.25">
      <c r="I138" s="44"/>
      <c r="J138" s="44"/>
      <c r="K138" s="44"/>
      <c r="L138" s="60"/>
      <c r="M138" s="26"/>
      <c r="N138" s="60"/>
    </row>
    <row r="139" spans="1:17" x14ac:dyDescent="0.25">
      <c r="C139" s="8" t="s">
        <v>70</v>
      </c>
      <c r="D139" s="8" t="s">
        <v>71</v>
      </c>
      <c r="I139" s="44"/>
      <c r="J139" s="44"/>
      <c r="K139" s="44"/>
      <c r="L139" s="61">
        <v>0</v>
      </c>
      <c r="M139" s="26"/>
      <c r="N139" s="61">
        <v>0</v>
      </c>
    </row>
    <row r="140" spans="1:17" x14ac:dyDescent="0.25">
      <c r="D140" s="8" t="s">
        <v>43</v>
      </c>
      <c r="I140" s="44"/>
      <c r="J140" s="44"/>
      <c r="K140" s="44"/>
      <c r="L140" s="60"/>
      <c r="M140" s="26"/>
      <c r="N140" s="60"/>
    </row>
    <row r="141" spans="1:17" x14ac:dyDescent="0.25">
      <c r="I141" s="44"/>
      <c r="J141" s="44"/>
      <c r="K141" s="44"/>
      <c r="L141" s="60"/>
      <c r="M141" s="26"/>
      <c r="N141" s="60"/>
    </row>
    <row r="142" spans="1:17" x14ac:dyDescent="0.25">
      <c r="A142" s="63"/>
      <c r="B142" s="64"/>
      <c r="C142" s="65"/>
      <c r="D142" s="65"/>
      <c r="E142" s="65"/>
      <c r="F142" s="65"/>
      <c r="G142" s="65"/>
      <c r="H142" s="65"/>
      <c r="I142" s="66"/>
      <c r="J142" s="66"/>
      <c r="K142" s="66"/>
      <c r="L142" s="67"/>
      <c r="M142" s="68"/>
      <c r="N142" s="67"/>
    </row>
    <row r="143" spans="1:17" x14ac:dyDescent="0.25">
      <c r="I143" s="13"/>
      <c r="J143" s="13"/>
      <c r="K143" s="13"/>
      <c r="M143" s="47"/>
    </row>
    <row r="144" spans="1:17" x14ac:dyDescent="0.25">
      <c r="B144" s="1"/>
      <c r="I144" s="13"/>
      <c r="J144" s="13"/>
      <c r="K144" s="13"/>
      <c r="M144" s="47"/>
    </row>
    <row r="145" spans="3:14" x14ac:dyDescent="0.25">
      <c r="L145" s="8"/>
      <c r="M145" s="8"/>
      <c r="N145" s="8"/>
    </row>
    <row r="146" spans="3:14" ht="15" customHeight="1" x14ac:dyDescent="0.25">
      <c r="C146" s="69"/>
      <c r="D146" s="43"/>
      <c r="E146" s="43"/>
      <c r="F146" s="43"/>
      <c r="G146" s="43"/>
      <c r="H146" s="43"/>
      <c r="I146" s="43"/>
      <c r="J146" s="70"/>
      <c r="K146" s="70"/>
      <c r="L146" s="70"/>
      <c r="M146" s="71"/>
      <c r="N146" s="70"/>
    </row>
    <row r="147" spans="3:14" ht="15" customHeight="1" x14ac:dyDescent="0.25">
      <c r="C147" s="72"/>
      <c r="D147" s="43"/>
      <c r="E147" s="43"/>
      <c r="F147" s="43"/>
      <c r="G147" s="43"/>
      <c r="H147" s="43"/>
      <c r="I147" s="43"/>
      <c r="J147" s="70"/>
      <c r="K147" s="70"/>
      <c r="L147" s="73"/>
      <c r="M147" s="74"/>
      <c r="N147" s="73"/>
    </row>
    <row r="148" spans="3:14" ht="12.75" customHeight="1" x14ac:dyDescent="0.25">
      <c r="C148" s="7"/>
      <c r="D148" s="14"/>
      <c r="G148" s="14"/>
      <c r="J148" s="13"/>
      <c r="K148" s="13"/>
      <c r="L148" s="13"/>
      <c r="M148" s="75"/>
      <c r="N148" s="13"/>
    </row>
    <row r="149" spans="3:14" x14ac:dyDescent="0.25">
      <c r="C149" s="7"/>
      <c r="J149" s="13"/>
      <c r="K149" s="13"/>
      <c r="L149" s="13"/>
      <c r="M149" s="75"/>
      <c r="N149" s="13"/>
    </row>
    <row r="150" spans="3:14" x14ac:dyDescent="0.25">
      <c r="C150" s="7"/>
      <c r="K150" s="13"/>
      <c r="L150" s="41"/>
      <c r="M150" s="41"/>
      <c r="N150" s="41"/>
    </row>
    <row r="151" spans="3:14" x14ac:dyDescent="0.25">
      <c r="C151" s="7"/>
      <c r="J151" s="76"/>
      <c r="K151" s="13"/>
      <c r="L151" s="41"/>
      <c r="M151" s="41"/>
      <c r="N151" s="41"/>
    </row>
    <row r="152" spans="3:14" x14ac:dyDescent="0.25">
      <c r="C152" s="7"/>
      <c r="K152" s="13"/>
      <c r="L152" s="41"/>
      <c r="M152" s="41"/>
      <c r="N152" s="41"/>
    </row>
    <row r="153" spans="3:14" x14ac:dyDescent="0.25">
      <c r="C153" s="7"/>
      <c r="K153" s="13"/>
      <c r="L153" s="41"/>
      <c r="M153" s="41"/>
      <c r="N153" s="41"/>
    </row>
    <row r="154" spans="3:14" x14ac:dyDescent="0.25">
      <c r="C154" s="7"/>
      <c r="J154" s="13"/>
      <c r="K154" s="13"/>
      <c r="L154" s="75"/>
      <c r="M154" s="13"/>
      <c r="N154" s="75"/>
    </row>
    <row r="155" spans="3:14" x14ac:dyDescent="0.25">
      <c r="C155" s="7"/>
      <c r="J155" s="13"/>
      <c r="K155" s="13"/>
      <c r="L155" s="62"/>
      <c r="M155" s="61"/>
      <c r="N155" s="62"/>
    </row>
    <row r="156" spans="3:14" x14ac:dyDescent="0.25">
      <c r="C156" s="7"/>
      <c r="L156" s="8"/>
      <c r="M156" s="8"/>
      <c r="N156" s="8"/>
    </row>
    <row r="157" spans="3:14" x14ac:dyDescent="0.25">
      <c r="C157" s="7"/>
      <c r="L157" s="8"/>
      <c r="M157" s="75"/>
      <c r="N157" s="8"/>
    </row>
    <row r="158" spans="3:14" x14ac:dyDescent="0.25">
      <c r="C158" s="43"/>
      <c r="E158" s="43"/>
      <c r="F158" s="43"/>
      <c r="G158" s="43"/>
      <c r="H158" s="43"/>
      <c r="I158" s="43"/>
      <c r="K158" s="13"/>
      <c r="L158" s="41"/>
      <c r="M158" s="41"/>
      <c r="N158" s="41"/>
    </row>
    <row r="159" spans="3:14" x14ac:dyDescent="0.25">
      <c r="C159" s="43"/>
      <c r="D159" s="43"/>
      <c r="E159" s="43"/>
      <c r="F159" s="43"/>
      <c r="G159" s="43"/>
      <c r="H159" s="43"/>
      <c r="I159" s="43"/>
      <c r="J159" s="76"/>
      <c r="K159" s="13"/>
      <c r="L159" s="41"/>
      <c r="M159" s="41"/>
      <c r="N159" s="41"/>
    </row>
    <row r="160" spans="3:14" x14ac:dyDescent="0.25">
      <c r="C160" s="43"/>
      <c r="D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13"/>
      <c r="K162" s="13"/>
      <c r="L162" s="75"/>
      <c r="M162" s="13"/>
      <c r="N162" s="75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62"/>
      <c r="M163" s="61"/>
      <c r="N163" s="62"/>
    </row>
    <row r="164" spans="3:14" x14ac:dyDescent="0.25">
      <c r="C164" s="43"/>
      <c r="D164" s="43"/>
      <c r="E164" s="43"/>
      <c r="F164" s="43"/>
      <c r="G164" s="43"/>
      <c r="H164" s="43"/>
      <c r="I164" s="43"/>
      <c r="J164" s="43"/>
      <c r="K164" s="43"/>
      <c r="L164" s="77"/>
      <c r="M164" s="78"/>
      <c r="N164" s="77"/>
    </row>
    <row r="168" spans="3:14" x14ac:dyDescent="0.25">
      <c r="F168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156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11222.935695</v>
      </c>
      <c r="M8" s="41"/>
      <c r="N8" s="41">
        <v>3857.7624190000001</v>
      </c>
    </row>
    <row r="9" spans="1:15" x14ac:dyDescent="0.25">
      <c r="C9" s="7"/>
      <c r="J9" s="76" t="s">
        <v>101</v>
      </c>
      <c r="K9" s="13"/>
      <c r="L9" s="41">
        <v>17081.742391</v>
      </c>
      <c r="M9" s="41"/>
      <c r="N9" s="41">
        <v>8344.9428399999997</v>
      </c>
    </row>
    <row r="10" spans="1:15" x14ac:dyDescent="0.25">
      <c r="C10" s="7"/>
      <c r="J10" s="8" t="s">
        <v>102</v>
      </c>
      <c r="K10" s="13"/>
      <c r="L10" s="41">
        <v>5154.2103280000001</v>
      </c>
      <c r="M10" s="41"/>
      <c r="N10" s="41">
        <v>1655.7851470000001</v>
      </c>
    </row>
    <row r="11" spans="1:15" x14ac:dyDescent="0.25">
      <c r="C11" s="7"/>
      <c r="J11" s="8" t="s">
        <v>103</v>
      </c>
      <c r="K11" s="13"/>
      <c r="L11" s="41">
        <v>1.4311670000000001</v>
      </c>
      <c r="M11" s="41"/>
      <c r="N11" s="41">
        <v>1.3141430000000001</v>
      </c>
    </row>
    <row r="12" spans="1:15" x14ac:dyDescent="0.25">
      <c r="C12" s="7"/>
      <c r="J12" s="13" t="s">
        <v>104</v>
      </c>
      <c r="K12" s="13"/>
      <c r="L12" s="10">
        <v>6204.476071</v>
      </c>
      <c r="M12" s="13"/>
      <c r="N12" s="10">
        <v>0</v>
      </c>
    </row>
    <row r="13" spans="1:15" x14ac:dyDescent="0.25">
      <c r="C13" s="7"/>
      <c r="J13" s="8" t="s">
        <v>105</v>
      </c>
      <c r="L13" s="10">
        <v>3267.455567</v>
      </c>
      <c r="N13" s="10">
        <v>565.64267099999995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f>SUM(L8:L13)</f>
        <v>42932.251218999998</v>
      </c>
      <c r="M15" s="61"/>
      <c r="N15" s="62">
        <f>SUM(N8:N13)</f>
        <v>14425.44722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-7973.5751090000003</v>
      </c>
      <c r="M19" s="41"/>
      <c r="N19" s="41">
        <v>-3852.0894840000001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-13858.464384000001</v>
      </c>
      <c r="M20" s="41"/>
      <c r="N20" s="41">
        <v>-8280.6602149999999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-3557.7616130000001</v>
      </c>
      <c r="M21" s="41"/>
      <c r="N21" s="41">
        <v>-1654.7102190000001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-3.5046029999999999</v>
      </c>
      <c r="M22" s="41"/>
      <c r="N22" s="41">
        <v>-1.7820819999999999</v>
      </c>
    </row>
    <row r="23" spans="3:14" x14ac:dyDescent="0.25">
      <c r="I23" s="43"/>
      <c r="J23" s="8" t="s">
        <v>104</v>
      </c>
      <c r="L23" s="10">
        <v>-2522.4238869999999</v>
      </c>
    </row>
    <row r="24" spans="3:14" x14ac:dyDescent="0.25">
      <c r="I24" s="43"/>
      <c r="J24" s="13" t="s">
        <v>105</v>
      </c>
      <c r="K24" s="13"/>
      <c r="M24" s="13"/>
      <c r="N24" s="41">
        <v>-565.64267099999995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f>SUM(L19:L24)</f>
        <v>-27915.729596000001</v>
      </c>
      <c r="M26" s="61"/>
      <c r="N26" s="62">
        <f>SUM(N19:N24)</f>
        <v>-14354.884671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156</v>
      </c>
      <c r="D3" s="15"/>
      <c r="E3" s="16"/>
      <c r="F3" s="16" t="s">
        <v>153</v>
      </c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43953.266713987527</v>
      </c>
      <c r="N8" s="23">
        <v>14717.066789877364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32932.40608462401</v>
      </c>
      <c r="N10" s="29">
        <v>13570.174668954087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25760.36502581873</v>
      </c>
      <c r="N12" s="19">
        <v>7365.1522630633963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23973.496321257335</v>
      </c>
      <c r="M14" s="21"/>
      <c r="N14" s="19">
        <v>7365.1522630633963</v>
      </c>
    </row>
    <row r="15" spans="1:15" ht="15" customHeight="1" x14ac:dyDescent="0.25">
      <c r="D15" s="30" t="s">
        <v>12</v>
      </c>
      <c r="E15" s="31" t="s">
        <v>13</v>
      </c>
      <c r="L15" s="10">
        <v>23258.953044721326</v>
      </c>
      <c r="N15" s="10">
        <v>6689.2236944184469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714.54327653601013</v>
      </c>
      <c r="N19" s="10">
        <v>675.92856864495002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714.54327653601013</v>
      </c>
      <c r="M21" s="34"/>
      <c r="N21" s="33">
        <v>675.92856864495002</v>
      </c>
    </row>
    <row r="22" spans="3:14" ht="21" customHeight="1" x14ac:dyDescent="0.25">
      <c r="D22" s="8" t="s">
        <v>20</v>
      </c>
      <c r="L22" s="19">
        <v>1786.8687045613951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601.6997498485199</v>
      </c>
      <c r="N24" s="10">
        <v>0</v>
      </c>
    </row>
    <row r="25" spans="3:14" ht="15" customHeight="1" x14ac:dyDescent="0.25">
      <c r="F25" s="32" t="s">
        <v>16</v>
      </c>
      <c r="L25" s="33">
        <v>601.6997498485199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1185.1689547128751</v>
      </c>
      <c r="N27" s="10">
        <v>0</v>
      </c>
    </row>
    <row r="28" spans="3:14" ht="15" customHeight="1" x14ac:dyDescent="0.25">
      <c r="F28" s="32" t="s">
        <v>16</v>
      </c>
      <c r="L28" s="33">
        <v>74.260564661744993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1110.90839005113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7172.041058805281</v>
      </c>
      <c r="M32" s="21"/>
      <c r="N32" s="19">
        <v>6205.0224058906897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115.43392377331958</v>
      </c>
      <c r="N34" s="10">
        <v>1.8830500657159441E-2</v>
      </c>
    </row>
    <row r="35" spans="2:16" x14ac:dyDescent="0.25">
      <c r="D35" s="30" t="s">
        <v>14</v>
      </c>
      <c r="E35" s="8" t="s">
        <v>23</v>
      </c>
      <c r="L35" s="10">
        <v>1112.7601462054529</v>
      </c>
      <c r="N35" s="10">
        <v>404.70736166804659</v>
      </c>
    </row>
    <row r="36" spans="2:16" ht="15.75" customHeight="1" x14ac:dyDescent="0.25">
      <c r="F36" s="32" t="s">
        <v>16</v>
      </c>
      <c r="L36" s="35">
        <v>1112.6589083554529</v>
      </c>
      <c r="N36" s="35">
        <v>404.70736166804659</v>
      </c>
    </row>
    <row r="37" spans="2:16" x14ac:dyDescent="0.25">
      <c r="F37" s="32" t="s">
        <v>17</v>
      </c>
      <c r="L37" s="35">
        <v>0.10123785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6183.7481294739746</v>
      </c>
      <c r="N39" s="10">
        <v>5850.1464011038961</v>
      </c>
    </row>
    <row r="40" spans="2:16" x14ac:dyDescent="0.25">
      <c r="F40" s="32" t="s">
        <v>16</v>
      </c>
      <c r="L40" s="35">
        <v>531.54172335233955</v>
      </c>
      <c r="N40" s="35">
        <v>640.9828512984999</v>
      </c>
    </row>
    <row r="41" spans="2:16" x14ac:dyDescent="0.25">
      <c r="F41" s="32" t="s">
        <v>17</v>
      </c>
      <c r="L41" s="35">
        <v>5652.2064061216342</v>
      </c>
      <c r="N41" s="35">
        <v>5209.1635498053956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-239.9011406474657</v>
      </c>
      <c r="M43" s="83"/>
      <c r="N43" s="10">
        <v>-49.850187381910793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5848.5716791683863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355.90439188689601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3267.4555673096997</v>
      </c>
      <c r="N49" s="29">
        <v>565.64267148479996</v>
      </c>
      <c r="P49" s="36"/>
    </row>
    <row r="50" spans="1:16" x14ac:dyDescent="0.25">
      <c r="C50" s="24"/>
      <c r="H50" s="14"/>
      <c r="I50" s="8" t="s">
        <v>29</v>
      </c>
      <c r="L50" s="37">
        <v>10094085.780999999</v>
      </c>
      <c r="N50" s="37">
        <v>1747428.7039999999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1548.9289909985357</v>
      </c>
      <c r="N52" s="29">
        <v>581.24944943847765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289.62988003151202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1021.0154951202901</v>
      </c>
      <c r="N55" s="10">
        <v>291.61956940696564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449.07483507863498</v>
      </c>
      <c r="M56" s="34"/>
      <c r="N56" s="33">
        <v>163.38787784686571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527.91349587824573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527.91349587824573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945.39992278156137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958.08872577941702</v>
      </c>
    </row>
    <row r="62" spans="1:16" x14ac:dyDescent="0.25">
      <c r="G62" s="43" t="s">
        <v>79</v>
      </c>
      <c r="I62" s="43"/>
      <c r="L62" s="10">
        <v>-12.688802997855634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156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-5479.1752613056278</v>
      </c>
      <c r="M68" s="47"/>
      <c r="N68" s="29">
        <v>-9442.8414498921193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-2.1106712547799145</v>
      </c>
      <c r="M70" s="47"/>
      <c r="N70" s="10">
        <v>-2148.7303730290355</v>
      </c>
    </row>
    <row r="71" spans="1:14" x14ac:dyDescent="0.25">
      <c r="I71" s="13"/>
      <c r="J71" s="49" t="s">
        <v>39</v>
      </c>
      <c r="K71" s="49"/>
      <c r="L71" s="10">
        <v>-3220.8903522499263</v>
      </c>
      <c r="M71" s="47"/>
      <c r="N71" s="10">
        <v>-2615.8776767564286</v>
      </c>
    </row>
    <row r="72" spans="1:14" x14ac:dyDescent="0.25">
      <c r="I72" s="13"/>
      <c r="J72" s="48" t="s">
        <v>40</v>
      </c>
      <c r="K72" s="48"/>
      <c r="L72" s="10">
        <v>-2256.1742378009212</v>
      </c>
      <c r="M72" s="47"/>
      <c r="N72" s="10">
        <v>-4678.2334001066538</v>
      </c>
    </row>
    <row r="73" spans="1:14" ht="6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-7451.6377103087616</v>
      </c>
      <c r="M75" s="47"/>
      <c r="N75" s="29">
        <v>-1196.5166341999059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-10545.305630223644</v>
      </c>
      <c r="M77" s="50"/>
      <c r="N77" s="29">
        <v>-1299.6759431506957</v>
      </c>
    </row>
    <row r="78" spans="1:14" ht="11.25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-1054.145764528904</v>
      </c>
      <c r="M79" s="47"/>
      <c r="N79" s="10">
        <v>-267.596400555645</v>
      </c>
    </row>
    <row r="80" spans="1:14" x14ac:dyDescent="0.25">
      <c r="B80" s="8"/>
      <c r="I80" s="13"/>
      <c r="J80" s="49" t="s">
        <v>39</v>
      </c>
      <c r="K80" s="49"/>
      <c r="L80" s="10">
        <v>-2497.9393332031063</v>
      </c>
      <c r="M80" s="47"/>
      <c r="N80" s="10">
        <v>-315.49210864999998</v>
      </c>
    </row>
    <row r="81" spans="2:14" ht="15" customHeight="1" x14ac:dyDescent="0.25">
      <c r="B81" s="8"/>
      <c r="I81" s="13"/>
      <c r="J81" s="48" t="s">
        <v>40</v>
      </c>
      <c r="K81" s="48"/>
      <c r="L81" s="10">
        <v>-6993.2205324916331</v>
      </c>
      <c r="M81" s="47"/>
      <c r="N81" s="10">
        <v>-716.58743394505086</v>
      </c>
    </row>
    <row r="82" spans="2:14" ht="9.7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3093.6679199148825</v>
      </c>
      <c r="M83" s="47"/>
      <c r="N83" s="29">
        <v>103.15930895079001</v>
      </c>
    </row>
    <row r="84" spans="2:14" ht="9.75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487.97331076595088</v>
      </c>
      <c r="M85" s="47"/>
      <c r="N85" s="10">
        <v>34.597499999999997</v>
      </c>
    </row>
    <row r="86" spans="2:14" x14ac:dyDescent="0.25">
      <c r="B86" s="8"/>
      <c r="I86" s="13"/>
      <c r="J86" s="49" t="s">
        <v>39</v>
      </c>
      <c r="K86" s="49"/>
      <c r="L86" s="10">
        <v>486.62365529563675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2119.0709538532951</v>
      </c>
      <c r="M87" s="47"/>
      <c r="N87" s="10">
        <v>68.561808950790009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-1175.8191795984796</v>
      </c>
      <c r="M91" s="80"/>
      <c r="N91" s="19">
        <v>0</v>
      </c>
    </row>
    <row r="92" spans="2:14" ht="9" customHeight="1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-1069.6505051584797</v>
      </c>
      <c r="N93" s="10">
        <v>0</v>
      </c>
    </row>
    <row r="94" spans="2:14" x14ac:dyDescent="0.25">
      <c r="B94" s="8"/>
      <c r="J94" s="49" t="s">
        <v>39</v>
      </c>
      <c r="L94" s="10">
        <v>-106.16867444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9.75" customHeight="1" x14ac:dyDescent="0.25">
      <c r="B96" s="8"/>
    </row>
    <row r="97" spans="1:14" x14ac:dyDescent="0.25">
      <c r="B97" s="20" t="s">
        <v>47</v>
      </c>
      <c r="L97" s="19">
        <v>-14106.632151212869</v>
      </c>
      <c r="M97" s="19"/>
      <c r="N97" s="19">
        <v>-10639.358084092024</v>
      </c>
    </row>
    <row r="98" spans="1:14" ht="7.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-27915.729596776702</v>
      </c>
      <c r="M100" s="52"/>
      <c r="N100" s="29">
        <v>-14354.88467112392</v>
      </c>
    </row>
    <row r="101" spans="1:14" x14ac:dyDescent="0.25">
      <c r="B101" s="1" t="s">
        <v>83</v>
      </c>
    </row>
    <row r="102" spans="1:14" x14ac:dyDescent="0.25">
      <c r="B102" s="8"/>
    </row>
    <row r="103" spans="1:14" ht="7.5" customHeight="1" x14ac:dyDescent="0.25">
      <c r="B103" s="8"/>
    </row>
    <row r="104" spans="1:14" ht="7.5" customHeight="1" x14ac:dyDescent="0.25">
      <c r="B104" s="8"/>
    </row>
    <row r="105" spans="1:14" ht="7.5" customHeight="1" x14ac:dyDescent="0.25">
      <c r="B105" s="8"/>
    </row>
    <row r="106" spans="1:14" ht="7.5" customHeight="1" x14ac:dyDescent="0.25">
      <c r="B106" s="8"/>
    </row>
    <row r="107" spans="1:14" ht="7.5" customHeight="1" x14ac:dyDescent="0.25">
      <c r="B107" s="8"/>
    </row>
    <row r="108" spans="1:14" ht="7.5" customHeight="1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156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-286.66500000000002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-286.66500000000002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92" t="s">
        <v>1</v>
      </c>
      <c r="J130" s="44"/>
      <c r="K130" s="44"/>
      <c r="L130" s="17" t="s">
        <v>3</v>
      </c>
      <c r="M130" s="18"/>
      <c r="N130" s="17" t="s">
        <v>4</v>
      </c>
    </row>
    <row r="131" spans="1:17" s="14" customFormat="1" ht="28.5" customHeight="1" x14ac:dyDescent="0.2">
      <c r="A131" s="14" t="s">
        <v>2</v>
      </c>
      <c r="C131" s="8" t="s">
        <v>156</v>
      </c>
    </row>
    <row r="132" spans="1:17" ht="34.5" customHeight="1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1161.1276723014701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540.75844600000005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1008.3266921224254</v>
      </c>
      <c r="M141" s="52"/>
      <c r="N141" s="61">
        <v>291.61956940696541</v>
      </c>
    </row>
    <row r="142" spans="1:17" x14ac:dyDescent="0.25">
      <c r="I142" s="8" t="s">
        <v>66</v>
      </c>
      <c r="J142" s="44"/>
      <c r="K142" s="44"/>
      <c r="L142" s="41">
        <v>0.76258553170501719</v>
      </c>
      <c r="N142" s="41">
        <v>49.930612504691084</v>
      </c>
    </row>
    <row r="143" spans="1:17" x14ac:dyDescent="0.25">
      <c r="I143" s="8" t="s">
        <v>67</v>
      </c>
      <c r="J143" s="44"/>
      <c r="K143" s="44"/>
      <c r="L143" s="41">
        <v>1074.0336602477817</v>
      </c>
      <c r="N143" s="41">
        <v>203.80040202582941</v>
      </c>
    </row>
    <row r="144" spans="1:17" x14ac:dyDescent="0.25">
      <c r="I144" s="8" t="s">
        <v>68</v>
      </c>
      <c r="J144" s="44"/>
      <c r="K144" s="44"/>
      <c r="L144" s="41">
        <v>-66.469553657061326</v>
      </c>
      <c r="N144" s="41">
        <v>37.888554876444914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43638.170947716477</v>
      </c>
      <c r="N8" s="23">
        <v>14342.356629675542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32810.802819207602</v>
      </c>
      <c r="N10" s="29">
        <v>13454.521762681916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25365.721900383487</v>
      </c>
      <c r="N12" s="19">
        <v>7269.3842911185311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23068.474958868566</v>
      </c>
      <c r="M14" s="21"/>
      <c r="N14" s="19">
        <v>7269.3842911185311</v>
      </c>
    </row>
    <row r="15" spans="1:15" ht="15" customHeight="1" x14ac:dyDescent="0.25">
      <c r="D15" s="30" t="s">
        <v>12</v>
      </c>
      <c r="E15" s="31" t="s">
        <v>13</v>
      </c>
      <c r="L15" s="10">
        <v>22331.92891671562</v>
      </c>
      <c r="N15" s="10">
        <v>6605.178927091858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736.54604215294353</v>
      </c>
      <c r="N19" s="10">
        <v>664.20536402667312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736.54604215294353</v>
      </c>
      <c r="M21" s="34"/>
      <c r="N21" s="33">
        <v>664.20536402667312</v>
      </c>
    </row>
    <row r="22" spans="3:14" ht="21" customHeight="1" x14ac:dyDescent="0.25">
      <c r="D22" s="8" t="s">
        <v>20</v>
      </c>
      <c r="L22" s="19">
        <v>2297.246941514923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84.323957863226241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1007.83912574403</v>
      </c>
      <c r="N24" s="10">
        <v>0</v>
      </c>
    </row>
    <row r="25" spans="3:14" ht="15" customHeight="1" x14ac:dyDescent="0.25">
      <c r="F25" s="32" t="s">
        <v>16</v>
      </c>
      <c r="L25" s="33">
        <v>1007.83912574403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1205.0838579076669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1205.0838579076669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7445.0809188241137</v>
      </c>
      <c r="M32" s="21"/>
      <c r="N32" s="19">
        <v>6185.1374715633829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119.9087391027775</v>
      </c>
      <c r="N34" s="10">
        <v>1.1438421876085812E-2</v>
      </c>
    </row>
    <row r="35" spans="2:16" x14ac:dyDescent="0.25">
      <c r="D35" s="30" t="s">
        <v>14</v>
      </c>
      <c r="E35" s="8" t="s">
        <v>23</v>
      </c>
      <c r="L35" s="10">
        <v>1931.621648334549</v>
      </c>
      <c r="N35" s="10">
        <v>651.00717445280736</v>
      </c>
    </row>
    <row r="36" spans="2:16" ht="15.75" customHeight="1" x14ac:dyDescent="0.25">
      <c r="F36" s="32" t="s">
        <v>16</v>
      </c>
      <c r="L36" s="35">
        <v>1931.4916483345489</v>
      </c>
      <c r="N36" s="35">
        <v>651.00717445280736</v>
      </c>
    </row>
    <row r="37" spans="2:16" x14ac:dyDescent="0.25">
      <c r="F37" s="32" t="s">
        <v>17</v>
      </c>
      <c r="L37" s="35">
        <v>0.13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5642.0144609456738</v>
      </c>
      <c r="N39" s="10">
        <v>5592.7647186886998</v>
      </c>
    </row>
    <row r="40" spans="2:16" x14ac:dyDescent="0.25">
      <c r="F40" s="32" t="s">
        <v>16</v>
      </c>
      <c r="L40" s="35">
        <v>670.54381660569265</v>
      </c>
      <c r="N40" s="35">
        <v>413.60476008170201</v>
      </c>
    </row>
    <row r="41" spans="2:16" x14ac:dyDescent="0.25">
      <c r="F41" s="32" t="s">
        <v>17</v>
      </c>
      <c r="L41" s="35">
        <v>4971.4706443399809</v>
      </c>
      <c r="N41" s="35">
        <v>5179.1599586069979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-248.4639295588868</v>
      </c>
      <c r="M43" s="83"/>
      <c r="N43" s="10">
        <v>-58.645859999999999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5499.4154921632944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364.76925741576758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3158.6096220544</v>
      </c>
      <c r="N49" s="29">
        <v>552.0519121776</v>
      </c>
      <c r="P49" s="36"/>
    </row>
    <row r="50" spans="1:16" x14ac:dyDescent="0.25">
      <c r="C50" s="24"/>
      <c r="H50" s="14"/>
      <c r="I50" s="8" t="s">
        <v>29</v>
      </c>
      <c r="L50" s="37">
        <v>10097856.847999999</v>
      </c>
      <c r="N50" s="37">
        <v>1764871.8419999999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1804.5737568754157</v>
      </c>
      <c r="N52" s="29">
        <v>335.78295481602521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87.844713672237987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781.89468857541556</v>
      </c>
      <c r="N55" s="10">
        <v>247.9382411437872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313.6437237150148</v>
      </c>
      <c r="M56" s="34"/>
      <c r="N56" s="33">
        <v>112.38175400086381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1022.6790683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1022.6790683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919.94179672099483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934.82524127771774</v>
      </c>
    </row>
    <row r="62" spans="1:16" x14ac:dyDescent="0.25">
      <c r="G62" s="43" t="s">
        <v>79</v>
      </c>
      <c r="I62" s="43"/>
      <c r="L62" s="10">
        <v>-14.883444556722871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157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-5463.7705050000004</v>
      </c>
      <c r="M68" s="47"/>
      <c r="N68" s="29">
        <v>-9127.596374559238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-1.6779329999999999</v>
      </c>
      <c r="M70" s="47"/>
      <c r="N70" s="10">
        <v>-1865.6128925592382</v>
      </c>
    </row>
    <row r="71" spans="1:14" x14ac:dyDescent="0.25">
      <c r="I71" s="13"/>
      <c r="J71" s="49" t="s">
        <v>39</v>
      </c>
      <c r="K71" s="49"/>
      <c r="L71" s="10">
        <v>-4.9830050000000004</v>
      </c>
      <c r="M71" s="47"/>
      <c r="N71" s="10">
        <v>-3188.3105810000002</v>
      </c>
    </row>
    <row r="72" spans="1:14" x14ac:dyDescent="0.25">
      <c r="I72" s="13"/>
      <c r="J72" s="48" t="s">
        <v>40</v>
      </c>
      <c r="K72" s="48"/>
      <c r="L72" s="10">
        <v>-5457.1095670000004</v>
      </c>
      <c r="M72" s="47"/>
      <c r="N72" s="10">
        <v>-4073.6729009999999</v>
      </c>
    </row>
    <row r="73" spans="1:14" ht="6.75" customHeight="1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-7187.4810967018147</v>
      </c>
      <c r="M75" s="47"/>
      <c r="N75" s="29">
        <v>-1207.6720250000001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-9709.0500387018146</v>
      </c>
      <c r="M77" s="50"/>
      <c r="N77" s="29">
        <v>-1310.0173299999999</v>
      </c>
    </row>
    <row r="78" spans="1:14" ht="11.25" customHeight="1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-546.833755</v>
      </c>
      <c r="M79" s="47"/>
      <c r="N79" s="10">
        <v>-198.44123300000001</v>
      </c>
    </row>
    <row r="80" spans="1:14" x14ac:dyDescent="0.25">
      <c r="B80" s="8"/>
      <c r="I80" s="13"/>
      <c r="J80" s="49" t="s">
        <v>39</v>
      </c>
      <c r="K80" s="49"/>
      <c r="L80" s="10">
        <v>-1572.6884847018141</v>
      </c>
      <c r="M80" s="47"/>
      <c r="N80" s="10">
        <v>-324.65616699999998</v>
      </c>
    </row>
    <row r="81" spans="2:14" ht="15" customHeight="1" x14ac:dyDescent="0.25">
      <c r="B81" s="8"/>
      <c r="I81" s="13"/>
      <c r="J81" s="48" t="s">
        <v>40</v>
      </c>
      <c r="K81" s="48"/>
      <c r="L81" s="10">
        <v>-7589.5277990000004</v>
      </c>
      <c r="M81" s="47"/>
      <c r="N81" s="10">
        <v>-786.91993000000002</v>
      </c>
    </row>
    <row r="82" spans="2:14" ht="9.75" customHeight="1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2521.5689419999999</v>
      </c>
      <c r="M83" s="47"/>
      <c r="N83" s="29">
        <v>102.345305</v>
      </c>
    </row>
    <row r="84" spans="2:14" ht="9.75" customHeight="1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358.58142800000002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364.06749200000002</v>
      </c>
      <c r="M86" s="47"/>
      <c r="N86" s="10">
        <v>34.3245</v>
      </c>
    </row>
    <row r="87" spans="2:14" x14ac:dyDescent="0.25">
      <c r="B87" s="8"/>
      <c r="I87" s="13"/>
      <c r="J87" s="48" t="s">
        <v>40</v>
      </c>
      <c r="K87" s="48"/>
      <c r="L87" s="10">
        <v>1798.920022</v>
      </c>
      <c r="M87" s="47"/>
      <c r="N87" s="10">
        <v>68.020804999999996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-1665.24866</v>
      </c>
      <c r="M91" s="80"/>
      <c r="N91" s="19">
        <v>0</v>
      </c>
    </row>
    <row r="92" spans="2:14" ht="9" customHeight="1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-1073.7764669999999</v>
      </c>
      <c r="N93" s="10">
        <v>0</v>
      </c>
    </row>
    <row r="94" spans="2:14" x14ac:dyDescent="0.25">
      <c r="B94" s="8"/>
      <c r="J94" s="49" t="s">
        <v>39</v>
      </c>
      <c r="L94" s="10">
        <v>-591.47219299999995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9.75" customHeight="1" x14ac:dyDescent="0.25">
      <c r="B96" s="8"/>
    </row>
    <row r="97" spans="1:14" x14ac:dyDescent="0.25">
      <c r="B97" s="20" t="s">
        <v>47</v>
      </c>
      <c r="L97" s="19">
        <v>-14316.500261701814</v>
      </c>
      <c r="M97" s="19"/>
      <c r="N97" s="19">
        <v>-10335.268399559238</v>
      </c>
    </row>
    <row r="98" spans="1:14" ht="7.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-28032.783474849999</v>
      </c>
      <c r="M100" s="52"/>
      <c r="N100" s="29">
        <v>-14030.328506269238</v>
      </c>
    </row>
    <row r="101" spans="1:14" x14ac:dyDescent="0.25">
      <c r="B101" s="1" t="s">
        <v>83</v>
      </c>
    </row>
    <row r="102" spans="1:14" x14ac:dyDescent="0.25">
      <c r="B102" s="8"/>
    </row>
    <row r="103" spans="1:14" ht="7.5" customHeight="1" x14ac:dyDescent="0.25">
      <c r="B103" s="8"/>
    </row>
    <row r="104" spans="1:14" ht="7.5" customHeight="1" x14ac:dyDescent="0.25">
      <c r="B104" s="8"/>
    </row>
    <row r="105" spans="1:14" ht="7.5" customHeight="1" x14ac:dyDescent="0.25">
      <c r="B105" s="8"/>
    </row>
    <row r="106" spans="1:14" ht="7.5" customHeight="1" x14ac:dyDescent="0.25">
      <c r="B106" s="8"/>
    </row>
    <row r="107" spans="1:14" ht="7.5" customHeight="1" x14ac:dyDescent="0.25">
      <c r="B107" s="8"/>
    </row>
    <row r="108" spans="1:14" ht="7.5" customHeight="1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157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-284.40300000000002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-284.40300000000002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92" t="s">
        <v>1</v>
      </c>
      <c r="J130" s="44"/>
      <c r="K130" s="44"/>
      <c r="L130" s="17" t="s">
        <v>3</v>
      </c>
      <c r="M130" s="18"/>
      <c r="N130" s="17" t="s">
        <v>4</v>
      </c>
    </row>
    <row r="131" spans="1:17" s="14" customFormat="1" ht="28.5" customHeight="1" x14ac:dyDescent="0.2">
      <c r="A131" s="14" t="s">
        <v>2</v>
      </c>
      <c r="C131" s="8" t="s">
        <v>157</v>
      </c>
    </row>
    <row r="132" spans="1:17" ht="34.5" customHeight="1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1665.7804985599998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1083.2665460000001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767.01124401327718</v>
      </c>
      <c r="M141" s="52"/>
      <c r="N141" s="61">
        <v>247.93824113999997</v>
      </c>
    </row>
    <row r="142" spans="1:17" x14ac:dyDescent="0.25">
      <c r="I142" s="8" t="s">
        <v>66</v>
      </c>
      <c r="J142" s="44"/>
      <c r="K142" s="44"/>
      <c r="L142" s="41">
        <v>-1.97535174</v>
      </c>
      <c r="N142" s="41">
        <v>49.919896460000004</v>
      </c>
    </row>
    <row r="143" spans="1:17" x14ac:dyDescent="0.25">
      <c r="I143" s="8" t="s">
        <v>67</v>
      </c>
      <c r="J143" s="44"/>
      <c r="K143" s="44"/>
      <c r="L143" s="41">
        <v>804.73977016327717</v>
      </c>
      <c r="N143" s="41">
        <v>133.75023175999999</v>
      </c>
    </row>
    <row r="144" spans="1:17" x14ac:dyDescent="0.25">
      <c r="I144" s="8" t="s">
        <v>68</v>
      </c>
      <c r="J144" s="44"/>
      <c r="K144" s="44"/>
      <c r="L144" s="41">
        <v>-35.75317441</v>
      </c>
      <c r="N144" s="41">
        <v>64.268112920000007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0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158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43181.639478411882</v>
      </c>
      <c r="N8" s="23">
        <v>14547.000043743948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32060.212588040653</v>
      </c>
      <c r="N10" s="29">
        <v>13615.223184920258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26325.105225176456</v>
      </c>
      <c r="N12" s="19">
        <v>7332.6194258341739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24041.04448353636</v>
      </c>
      <c r="M14" s="21"/>
      <c r="N14" s="19">
        <v>7332.6194258341739</v>
      </c>
    </row>
    <row r="15" spans="1:15" ht="15" customHeight="1" x14ac:dyDescent="0.25">
      <c r="D15" s="30" t="s">
        <v>12</v>
      </c>
      <c r="E15" s="31" t="s">
        <v>13</v>
      </c>
      <c r="L15" s="10">
        <v>23346.46610550558</v>
      </c>
      <c r="N15" s="10">
        <v>6673.5944834457569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694.57837803077837</v>
      </c>
      <c r="N19" s="10">
        <v>659.02494238841712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694.57837803077837</v>
      </c>
      <c r="M21" s="34"/>
      <c r="N21" s="33">
        <v>659.02494238841712</v>
      </c>
    </row>
    <row r="22" spans="3:14" ht="21" customHeight="1" x14ac:dyDescent="0.25">
      <c r="D22" s="8" t="s">
        <v>20</v>
      </c>
      <c r="L22" s="19">
        <v>2284.0607416400971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1209.530638005129</v>
      </c>
      <c r="N24" s="10">
        <v>0</v>
      </c>
    </row>
    <row r="25" spans="3:14" ht="15" customHeight="1" x14ac:dyDescent="0.25">
      <c r="F25" s="32" t="s">
        <v>16</v>
      </c>
      <c r="L25" s="33">
        <v>1209.530638005129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1074.5301036349681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1074.5301036349681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5735.1073628641961</v>
      </c>
      <c r="M32" s="21"/>
      <c r="N32" s="19">
        <v>6282.6037590860833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117.15169714137743</v>
      </c>
      <c r="N34" s="10">
        <v>3.0551096838160166E-2</v>
      </c>
    </row>
    <row r="35" spans="2:16" x14ac:dyDescent="0.25">
      <c r="D35" s="30" t="s">
        <v>14</v>
      </c>
      <c r="E35" s="8" t="s">
        <v>23</v>
      </c>
      <c r="L35" s="10">
        <v>1157.9753446485979</v>
      </c>
      <c r="N35" s="10">
        <v>276.64123416183759</v>
      </c>
    </row>
    <row r="36" spans="2:16" ht="15.75" customHeight="1" x14ac:dyDescent="0.25">
      <c r="F36" s="32" t="s">
        <v>16</v>
      </c>
      <c r="L36" s="35">
        <v>1157.8323446485979</v>
      </c>
      <c r="N36" s="35">
        <v>276.64123416183759</v>
      </c>
    </row>
    <row r="37" spans="2:16" x14ac:dyDescent="0.25">
      <c r="F37" s="32" t="s">
        <v>17</v>
      </c>
      <c r="L37" s="35">
        <v>0.14299999999999999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4867.6378438141774</v>
      </c>
      <c r="N39" s="10">
        <v>6012.5081928274076</v>
      </c>
    </row>
    <row r="40" spans="2:16" x14ac:dyDescent="0.25">
      <c r="F40" s="32" t="s">
        <v>16</v>
      </c>
      <c r="L40" s="35">
        <v>1153.5595763336585</v>
      </c>
      <c r="N40" s="35">
        <v>459.85645738314003</v>
      </c>
    </row>
    <row r="41" spans="2:16" x14ac:dyDescent="0.25">
      <c r="F41" s="32" t="s">
        <v>17</v>
      </c>
      <c r="L41" s="35">
        <v>3714.0782674805187</v>
      </c>
      <c r="N41" s="35">
        <v>5552.6517354442685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-407.65752273995696</v>
      </c>
      <c r="M43" s="83"/>
      <c r="N43" s="10">
        <v>-6.576219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5473.4260312496408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298.59980225664549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3076.3674753318001</v>
      </c>
      <c r="N49" s="29">
        <v>537.66820666529986</v>
      </c>
      <c r="P49" s="36"/>
    </row>
    <row r="50" spans="1:16" x14ac:dyDescent="0.25">
      <c r="C50" s="24"/>
      <c r="H50" s="14"/>
      <c r="I50" s="8" t="s">
        <v>29</v>
      </c>
      <c r="L50" s="37">
        <v>10098038.652000001</v>
      </c>
      <c r="N50" s="37">
        <v>1764871.8419999999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2273.0335815331432</v>
      </c>
      <c r="N52" s="29">
        <v>394.10865215838913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104.68634018023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1029.8714395956169</v>
      </c>
      <c r="N55" s="10">
        <v>289.42231197815914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470.23413278572696</v>
      </c>
      <c r="M56" s="34"/>
      <c r="N56" s="33">
        <v>144.45716729331542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1243.162141937526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1243.162141937526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979.0905201015421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1003.5672618223762</v>
      </c>
    </row>
    <row r="62" spans="1:16" x14ac:dyDescent="0.25">
      <c r="G62" s="43" t="s">
        <v>79</v>
      </c>
      <c r="I62" s="43"/>
      <c r="L62" s="10">
        <v>-24.476741720834063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-5463.0244629999997</v>
      </c>
      <c r="M68" s="47"/>
      <c r="N68" s="29">
        <v>-9203.3994453732303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-1.179009</v>
      </c>
      <c r="M70" s="47"/>
      <c r="N70" s="10">
        <v>-2422.7473743732298</v>
      </c>
    </row>
    <row r="71" spans="1:14" x14ac:dyDescent="0.25">
      <c r="I71" s="13"/>
      <c r="J71" s="49" t="s">
        <v>39</v>
      </c>
      <c r="K71" s="49"/>
      <c r="L71" s="10">
        <v>-3.3576860000000002</v>
      </c>
      <c r="M71" s="47"/>
      <c r="N71" s="10">
        <v>-3342.8867100000002</v>
      </c>
    </row>
    <row r="72" spans="1:14" x14ac:dyDescent="0.25">
      <c r="I72" s="13"/>
      <c r="J72" s="48" t="s">
        <v>40</v>
      </c>
      <c r="K72" s="48"/>
      <c r="L72" s="10">
        <v>-5458.487768</v>
      </c>
      <c r="M72" s="47"/>
      <c r="N72" s="10">
        <v>-3437.7653610000002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-7518.8817348223765</v>
      </c>
      <c r="M75" s="47"/>
      <c r="N75" s="29">
        <v>-1326.7181399999999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-9357.4283778223762</v>
      </c>
      <c r="M77" s="50"/>
      <c r="N77" s="29">
        <v>-1394.69733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-318.30022009342565</v>
      </c>
      <c r="M79" s="47"/>
      <c r="N79" s="10">
        <v>-138.051717</v>
      </c>
    </row>
    <row r="80" spans="1:14" x14ac:dyDescent="0.25">
      <c r="B80" s="8"/>
      <c r="I80" s="13"/>
      <c r="J80" s="49" t="s">
        <v>39</v>
      </c>
      <c r="K80" s="49"/>
      <c r="L80" s="10">
        <v>-2110.7870947289507</v>
      </c>
      <c r="M80" s="47"/>
      <c r="N80" s="10">
        <v>-515.40079800000001</v>
      </c>
    </row>
    <row r="81" spans="2:14" x14ac:dyDescent="0.25">
      <c r="B81" s="8"/>
      <c r="I81" s="13"/>
      <c r="J81" s="48" t="s">
        <v>40</v>
      </c>
      <c r="K81" s="48"/>
      <c r="L81" s="10">
        <v>-6928.3410629999998</v>
      </c>
      <c r="M81" s="47"/>
      <c r="N81" s="10">
        <v>-741.24481500000002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1838.5466429999999</v>
      </c>
      <c r="M83" s="47"/>
      <c r="N83" s="29">
        <v>67.979190000000003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227.890434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502.645239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1108.01097</v>
      </c>
      <c r="M87" s="47"/>
      <c r="N87" s="10">
        <v>67.979190000000003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-1428.644211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-552.029269</v>
      </c>
      <c r="N93" s="10">
        <v>0</v>
      </c>
    </row>
    <row r="94" spans="2:14" x14ac:dyDescent="0.25">
      <c r="B94" s="8"/>
      <c r="J94" s="49" t="s">
        <v>39</v>
      </c>
      <c r="L94" s="10">
        <v>-876.61494200000004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-14410.550408822377</v>
      </c>
      <c r="M97" s="19"/>
      <c r="N97" s="19">
        <v>-10530.117585373229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-27477.548017320001</v>
      </c>
      <c r="M100" s="52"/>
      <c r="N100" s="29">
        <v>-14180.353974633228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158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-284.22899999999998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-284.22899999999998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4" spans="1:17" x14ac:dyDescent="0.25">
      <c r="A124" s="20" t="s">
        <v>85</v>
      </c>
      <c r="I124" s="92" t="s">
        <v>1</v>
      </c>
      <c r="J124" s="44"/>
      <c r="K124" s="44"/>
      <c r="L124" s="17" t="s">
        <v>3</v>
      </c>
      <c r="M124" s="18"/>
      <c r="N124" s="17" t="s">
        <v>4</v>
      </c>
    </row>
    <row r="125" spans="1:17" s="14" customFormat="1" ht="28.5" customHeight="1" x14ac:dyDescent="0.2">
      <c r="A125" s="14" t="s">
        <v>2</v>
      </c>
      <c r="C125" s="8" t="s">
        <v>158</v>
      </c>
    </row>
    <row r="126" spans="1:17" ht="34.5" customHeight="1" x14ac:dyDescent="0.25">
      <c r="C126" s="8" t="s">
        <v>9</v>
      </c>
      <c r="D126" s="8" t="s">
        <v>58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D127" s="8" t="s">
        <v>43</v>
      </c>
      <c r="I127" s="44"/>
      <c r="J127" s="44"/>
      <c r="K127" s="44"/>
      <c r="L127" s="60"/>
      <c r="M127" s="26"/>
      <c r="N127" s="60"/>
    </row>
    <row r="128" spans="1:17" x14ac:dyDescent="0.25">
      <c r="C128" s="8" t="s">
        <v>21</v>
      </c>
      <c r="D128" s="8" t="s">
        <v>59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56</v>
      </c>
      <c r="D130" s="8" t="s">
        <v>60</v>
      </c>
      <c r="I130" s="44"/>
      <c r="J130" s="44"/>
      <c r="K130" s="44"/>
      <c r="L130" s="61">
        <v>0</v>
      </c>
      <c r="M130" s="26"/>
      <c r="N130" s="61">
        <v>0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61</v>
      </c>
      <c r="D132" s="8" t="s">
        <v>62</v>
      </c>
      <c r="I132" s="44"/>
      <c r="J132" s="44"/>
      <c r="K132" s="44"/>
      <c r="L132" s="62">
        <v>1412.9641590000001</v>
      </c>
      <c r="M132" s="52"/>
      <c r="N132" s="62">
        <v>0</v>
      </c>
      <c r="O132" s="22"/>
      <c r="P132" s="16"/>
      <c r="Q132" s="16"/>
    </row>
    <row r="133" spans="1:17" x14ac:dyDescent="0.25">
      <c r="D133" s="8" t="s">
        <v>63</v>
      </c>
      <c r="I133" s="44"/>
      <c r="J133" s="44"/>
      <c r="K133" s="44"/>
      <c r="L133" s="62">
        <v>1286.7656609999999</v>
      </c>
      <c r="M133" s="52"/>
      <c r="N133" s="62">
        <v>0</v>
      </c>
      <c r="O133" s="22"/>
      <c r="P133" s="16"/>
      <c r="Q133" s="16"/>
    </row>
    <row r="134" spans="1:17" x14ac:dyDescent="0.25">
      <c r="D134" s="14"/>
      <c r="I134" s="44"/>
      <c r="J134" s="44"/>
      <c r="K134" s="44"/>
      <c r="L134" s="60"/>
      <c r="M134" s="26"/>
      <c r="N134" s="60"/>
    </row>
    <row r="135" spans="1:17" x14ac:dyDescent="0.25">
      <c r="C135" s="8" t="s">
        <v>64</v>
      </c>
      <c r="D135" s="43" t="s">
        <v>65</v>
      </c>
      <c r="J135" s="44"/>
      <c r="K135" s="44"/>
      <c r="L135" s="61">
        <v>1005.394698299166</v>
      </c>
      <c r="M135" s="52"/>
      <c r="N135" s="61">
        <v>289.42231186000004</v>
      </c>
    </row>
    <row r="136" spans="1:17" x14ac:dyDescent="0.25">
      <c r="I136" s="8" t="s">
        <v>66</v>
      </c>
      <c r="J136" s="44"/>
      <c r="K136" s="44"/>
      <c r="L136" s="41">
        <v>-9.2053089999999997</v>
      </c>
      <c r="N136" s="41">
        <v>64.981506999999993</v>
      </c>
    </row>
    <row r="137" spans="1:17" x14ac:dyDescent="0.25">
      <c r="I137" s="8" t="s">
        <v>67</v>
      </c>
      <c r="J137" s="44"/>
      <c r="K137" s="44"/>
      <c r="L137" s="41">
        <v>1037.9596020391659</v>
      </c>
      <c r="N137" s="41">
        <v>145.38994142999999</v>
      </c>
    </row>
    <row r="138" spans="1:17" x14ac:dyDescent="0.25">
      <c r="I138" s="8" t="s">
        <v>68</v>
      </c>
      <c r="J138" s="44"/>
      <c r="K138" s="44"/>
      <c r="L138" s="41">
        <v>-23.359594739999999</v>
      </c>
      <c r="N138" s="41">
        <v>79.050863430000007</v>
      </c>
    </row>
    <row r="139" spans="1:17" x14ac:dyDescent="0.25">
      <c r="I139" s="8" t="s">
        <v>69</v>
      </c>
      <c r="J139" s="44"/>
      <c r="K139" s="44"/>
      <c r="L139" s="41">
        <v>0</v>
      </c>
      <c r="N139" s="41">
        <v>0</v>
      </c>
    </row>
    <row r="140" spans="1:17" x14ac:dyDescent="0.25">
      <c r="I140" s="44"/>
      <c r="J140" s="44"/>
      <c r="K140" s="44"/>
      <c r="L140" s="60"/>
      <c r="M140" s="26"/>
      <c r="N140" s="60"/>
    </row>
    <row r="141" spans="1:17" x14ac:dyDescent="0.25">
      <c r="C141" s="8" t="s">
        <v>70</v>
      </c>
      <c r="D141" s="8" t="s">
        <v>71</v>
      </c>
      <c r="I141" s="44"/>
      <c r="J141" s="44"/>
      <c r="K141" s="44"/>
      <c r="L141" s="61">
        <v>0</v>
      </c>
      <c r="M141" s="26"/>
      <c r="N141" s="61">
        <v>0</v>
      </c>
    </row>
    <row r="142" spans="1:17" x14ac:dyDescent="0.25">
      <c r="D142" s="8" t="s">
        <v>43</v>
      </c>
      <c r="I142" s="44"/>
      <c r="J142" s="44"/>
      <c r="K142" s="44"/>
      <c r="L142" s="60"/>
      <c r="M142" s="26"/>
      <c r="N142" s="60"/>
    </row>
    <row r="143" spans="1:17" x14ac:dyDescent="0.25">
      <c r="I143" s="44"/>
      <c r="J143" s="44"/>
      <c r="K143" s="44"/>
      <c r="L143" s="60"/>
      <c r="M143" s="26"/>
      <c r="N143" s="60"/>
    </row>
    <row r="144" spans="1:17" x14ac:dyDescent="0.25">
      <c r="A144" s="63"/>
      <c r="B144" s="64"/>
      <c r="C144" s="65"/>
      <c r="D144" s="65"/>
      <c r="E144" s="65"/>
      <c r="F144" s="65"/>
      <c r="G144" s="65"/>
      <c r="H144" s="65"/>
      <c r="I144" s="66"/>
      <c r="J144" s="66"/>
      <c r="K144" s="66"/>
      <c r="L144" s="67"/>
      <c r="M144" s="68"/>
      <c r="N144" s="67"/>
    </row>
    <row r="145" spans="2:14" x14ac:dyDescent="0.25">
      <c r="I145" s="13"/>
      <c r="J145" s="13"/>
      <c r="K145" s="13"/>
      <c r="M145" s="47"/>
    </row>
    <row r="146" spans="2:14" x14ac:dyDescent="0.25">
      <c r="B146" s="1"/>
      <c r="I146" s="13"/>
      <c r="J146" s="13"/>
      <c r="K146" s="13"/>
      <c r="M146" s="47"/>
    </row>
    <row r="147" spans="2:14" x14ac:dyDescent="0.25">
      <c r="L147" s="8"/>
      <c r="M147" s="8"/>
      <c r="N147" s="8"/>
    </row>
    <row r="148" spans="2:14" ht="15" customHeight="1" x14ac:dyDescent="0.25">
      <c r="C148" s="69"/>
      <c r="D148" s="43"/>
      <c r="E148" s="43"/>
      <c r="F148" s="43"/>
      <c r="G148" s="43"/>
      <c r="H148" s="43"/>
      <c r="I148" s="43"/>
      <c r="J148" s="70"/>
      <c r="K148" s="70"/>
      <c r="L148" s="70"/>
      <c r="M148" s="71"/>
      <c r="N148" s="70"/>
    </row>
    <row r="149" spans="2:14" ht="15" customHeight="1" x14ac:dyDescent="0.25">
      <c r="C149" s="72"/>
      <c r="D149" s="43"/>
      <c r="E149" s="43"/>
      <c r="F149" s="43"/>
      <c r="G149" s="43"/>
      <c r="H149" s="43"/>
      <c r="I149" s="43"/>
      <c r="J149" s="70"/>
      <c r="K149" s="70"/>
      <c r="L149" s="73"/>
      <c r="M149" s="74"/>
      <c r="N149" s="73"/>
    </row>
    <row r="150" spans="2:14" ht="12.75" customHeight="1" x14ac:dyDescent="0.25">
      <c r="C150" s="7"/>
      <c r="D150" s="14"/>
      <c r="G150" s="14"/>
      <c r="J150" s="13"/>
      <c r="K150" s="13"/>
      <c r="L150" s="13"/>
      <c r="M150" s="75"/>
      <c r="N150" s="13"/>
    </row>
    <row r="151" spans="2:14" x14ac:dyDescent="0.25">
      <c r="C151" s="7"/>
      <c r="J151" s="13"/>
      <c r="K151" s="13"/>
      <c r="L151" s="13"/>
      <c r="M151" s="75"/>
      <c r="N151" s="13"/>
    </row>
    <row r="152" spans="2:14" x14ac:dyDescent="0.25">
      <c r="C152" s="7"/>
      <c r="K152" s="13"/>
      <c r="L152" s="41"/>
      <c r="M152" s="41"/>
      <c r="N152" s="41"/>
    </row>
    <row r="153" spans="2:14" x14ac:dyDescent="0.25">
      <c r="C153" s="7"/>
      <c r="J153" s="76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K155" s="13"/>
      <c r="L155" s="41"/>
      <c r="M155" s="41"/>
      <c r="N155" s="41"/>
    </row>
    <row r="156" spans="2:14" x14ac:dyDescent="0.25">
      <c r="C156" s="7"/>
      <c r="J156" s="13"/>
      <c r="K156" s="13"/>
      <c r="L156" s="75"/>
      <c r="M156" s="13"/>
      <c r="N156" s="75"/>
    </row>
    <row r="157" spans="2:14" x14ac:dyDescent="0.25">
      <c r="C157" s="7"/>
      <c r="J157" s="13"/>
      <c r="K157" s="13"/>
      <c r="L157" s="62"/>
      <c r="M157" s="61"/>
      <c r="N157" s="62"/>
    </row>
    <row r="158" spans="2:14" x14ac:dyDescent="0.25">
      <c r="C158" s="7"/>
      <c r="L158" s="8"/>
      <c r="M158" s="8"/>
      <c r="N158" s="8"/>
    </row>
    <row r="159" spans="2:14" x14ac:dyDescent="0.25">
      <c r="C159" s="7"/>
      <c r="L159" s="8"/>
      <c r="M159" s="75"/>
      <c r="N159" s="8"/>
    </row>
    <row r="160" spans="2:14" x14ac:dyDescent="0.25">
      <c r="C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J161" s="76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75"/>
      <c r="M164" s="13"/>
      <c r="N164" s="75"/>
    </row>
    <row r="165" spans="3:14" x14ac:dyDescent="0.25">
      <c r="C165" s="43"/>
      <c r="D165" s="43"/>
      <c r="E165" s="43"/>
      <c r="F165" s="43"/>
      <c r="G165" s="43"/>
      <c r="H165" s="43"/>
      <c r="I165" s="43"/>
      <c r="J165" s="13"/>
      <c r="K165" s="13"/>
      <c r="L165" s="62"/>
      <c r="M165" s="61"/>
      <c r="N165" s="62"/>
    </row>
    <row r="166" spans="3:14" x14ac:dyDescent="0.25">
      <c r="C166" s="43"/>
      <c r="D166" s="43"/>
      <c r="E166" s="43"/>
      <c r="F166" s="43"/>
      <c r="G166" s="43"/>
      <c r="H166" s="43"/>
      <c r="I166" s="43"/>
      <c r="J166" s="43"/>
      <c r="K166" s="43"/>
      <c r="L166" s="77"/>
      <c r="M166" s="78"/>
      <c r="N166" s="77"/>
    </row>
    <row r="170" spans="3:14" x14ac:dyDescent="0.25">
      <c r="F170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159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11004.454231</v>
      </c>
      <c r="M8" s="41"/>
      <c r="N8" s="41">
        <v>2989.7553710000002</v>
      </c>
    </row>
    <row r="9" spans="1:15" x14ac:dyDescent="0.25">
      <c r="C9" s="7"/>
      <c r="J9" s="76" t="s">
        <v>123</v>
      </c>
      <c r="K9" s="13"/>
      <c r="L9" s="41">
        <v>17907.126636000001</v>
      </c>
      <c r="M9" s="41"/>
      <c r="N9" s="41">
        <v>7412.4996689999998</v>
      </c>
    </row>
    <row r="10" spans="1:15" x14ac:dyDescent="0.25">
      <c r="C10" s="7"/>
      <c r="J10" s="8" t="s">
        <v>102</v>
      </c>
      <c r="K10" s="13"/>
      <c r="L10" s="41">
        <v>5246.0246550000002</v>
      </c>
      <c r="M10" s="41"/>
      <c r="N10" s="41">
        <v>1702.9188429999999</v>
      </c>
    </row>
    <row r="11" spans="1:15" x14ac:dyDescent="0.25">
      <c r="C11" s="7"/>
      <c r="J11" s="8" t="s">
        <v>103</v>
      </c>
      <c r="K11" s="13"/>
      <c r="L11" s="41">
        <v>11.311500000000001</v>
      </c>
      <c r="M11" s="41"/>
      <c r="N11" s="41">
        <v>533.15463599999998</v>
      </c>
    </row>
    <row r="12" spans="1:15" x14ac:dyDescent="0.25">
      <c r="C12" s="7"/>
      <c r="J12" s="13" t="s">
        <v>104</v>
      </c>
      <c r="K12" s="13"/>
      <c r="L12" s="10">
        <v>5872.4471830000002</v>
      </c>
      <c r="M12" s="13"/>
    </row>
    <row r="13" spans="1:15" x14ac:dyDescent="0.25">
      <c r="C13" s="7"/>
      <c r="J13" s="8" t="s">
        <v>105</v>
      </c>
      <c r="L13" s="10">
        <v>3216.3368049999999</v>
      </c>
      <c r="N13" s="10">
        <v>586.473792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43257.701010000004</v>
      </c>
      <c r="M15" s="61"/>
      <c r="N15" s="62">
        <v>13224.802310999999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-7743.1381449999999</v>
      </c>
      <c r="M19" s="41"/>
      <c r="N19" s="41">
        <v>-2972.6335570000001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-14627.672031</v>
      </c>
      <c r="M20" s="41"/>
      <c r="N20" s="41">
        <v>-7355.3005469999998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-3609.499155</v>
      </c>
      <c r="M21" s="41"/>
      <c r="N21" s="41">
        <v>-1701.436786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-15.757192</v>
      </c>
      <c r="M22" s="41"/>
      <c r="N22" s="41">
        <v>-530.84155299999998</v>
      </c>
    </row>
    <row r="23" spans="3:14" x14ac:dyDescent="0.25">
      <c r="I23" s="43"/>
      <c r="J23" s="8" t="s">
        <v>104</v>
      </c>
      <c r="L23" s="10">
        <v>-2519.267484</v>
      </c>
    </row>
    <row r="24" spans="3:14" x14ac:dyDescent="0.25">
      <c r="I24" s="43"/>
      <c r="J24" s="13" t="s">
        <v>105</v>
      </c>
      <c r="K24" s="13"/>
      <c r="M24" s="13"/>
      <c r="N24" s="41">
        <v>-588.48405300000002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-28515.334007000001</v>
      </c>
      <c r="M26" s="61"/>
      <c r="N26" s="62">
        <v>-13148.696496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91" orientation="landscape" r:id="rId1"/>
  <headerFooter alignWithMargins="0"/>
  <rowBreaks count="1" manualBreakCount="1">
    <brk id="18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70" zoomScaleNormal="75" zoomScaleSheetLayoutView="70" workbookViewId="0">
      <pane xSplit="8" ySplit="7" topLeftCell="I107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41943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112545.49282253131</v>
      </c>
      <c r="M8" s="23"/>
      <c r="N8" s="23">
        <v>26645.830059011529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70567.96088211186</v>
      </c>
      <c r="M10" s="29"/>
      <c r="N10" s="29">
        <v>10772.163305318119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70246.08029034108</v>
      </c>
      <c r="N12" s="19">
        <v>10578.253226556521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67484.740188743031</v>
      </c>
      <c r="M14" s="418"/>
      <c r="N14" s="19">
        <v>6615.1324953901903</v>
      </c>
    </row>
    <row r="15" spans="1:15" ht="15" customHeight="1" x14ac:dyDescent="0.25">
      <c r="D15" s="351" t="s">
        <v>12</v>
      </c>
      <c r="E15" s="428" t="s">
        <v>13</v>
      </c>
      <c r="L15" s="10">
        <v>67159.701185043101</v>
      </c>
      <c r="N15" s="10">
        <v>6615.1324953901903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325.03900369992999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325.03900369992999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2761.3401015980503</v>
      </c>
      <c r="M23" s="418"/>
      <c r="N23" s="19">
        <v>3963.1207311663297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2761.3401015980503</v>
      </c>
      <c r="M24" s="347"/>
      <c r="N24" s="10">
        <v>3963.1207311663297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0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0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321.88059177077866</v>
      </c>
      <c r="M32" s="418"/>
      <c r="N32" s="19">
        <v>193.91007876159895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286.80776912036038</v>
      </c>
      <c r="M34" s="347"/>
      <c r="N34" s="10">
        <v>19.021308266893449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22.048211395629362</v>
      </c>
      <c r="M35" s="347"/>
      <c r="N35" s="10">
        <v>174.42894135576333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22.045346395629362</v>
      </c>
      <c r="M36" s="347"/>
      <c r="N36" s="35">
        <v>174.42894135576333</v>
      </c>
      <c r="O36" s="352"/>
    </row>
    <row r="37" spans="2:16" s="345" customFormat="1" ht="12" x14ac:dyDescent="0.2">
      <c r="B37" s="348"/>
      <c r="F37" s="427" t="s">
        <v>17</v>
      </c>
      <c r="L37" s="35">
        <v>2.8649999999999999E-3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13.024611254788894</v>
      </c>
      <c r="M38" s="347"/>
      <c r="N38" s="10">
        <v>0.4598291389421944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13.024611254788894</v>
      </c>
      <c r="M40" s="347"/>
      <c r="N40" s="35">
        <v>0.4598291389421944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12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7181.9644353932035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14257.182440658302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11613.699239742933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30</v>
      </c>
      <c r="G51" s="354"/>
      <c r="L51" s="29">
        <v>8924.6858246250104</v>
      </c>
      <c r="M51" s="347"/>
      <c r="N51" s="29">
        <v>15873.666753693409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2251.27528154117</v>
      </c>
      <c r="M54" s="347"/>
      <c r="N54" s="10">
        <v>1051.1303297848099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2155.4441561293497</v>
      </c>
      <c r="M55" s="421"/>
      <c r="N55" s="33">
        <v>766.6604340372661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6673.410543083839</v>
      </c>
      <c r="M56" s="347"/>
      <c r="N56" s="10">
        <v>14822.536423908599</v>
      </c>
      <c r="O56" s="352"/>
    </row>
    <row r="57" spans="2:16" s="374" customFormat="1" ht="15.75" customHeight="1" x14ac:dyDescent="0.2">
      <c r="G57" s="354" t="s">
        <v>32</v>
      </c>
      <c r="L57" s="33">
        <v>5407.3088013379702</v>
      </c>
      <c r="M57" s="420"/>
      <c r="N57" s="33">
        <v>8466.3932789241808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-4.2452498429442498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-4.2452498429442498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41943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-17042.594721299982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-3423.7189205977088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-4162.1265789945601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-9456.7492217077106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-10014.61447134515</v>
      </c>
      <c r="M79" s="359"/>
      <c r="N79" s="29">
        <v>-5497.9366603002345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-16571.892093009828</v>
      </c>
      <c r="M81" s="411"/>
      <c r="N81" s="29">
        <v>-5665.7447296751479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-558.86889536983506</v>
      </c>
      <c r="M83" s="359"/>
      <c r="N83" s="10">
        <v>-1043.53904927087</v>
      </c>
    </row>
    <row r="84" spans="2:14" s="345" customFormat="1" ht="12" x14ac:dyDescent="0.2">
      <c r="I84" s="352"/>
      <c r="J84" s="410" t="s">
        <v>39</v>
      </c>
      <c r="K84" s="410"/>
      <c r="L84" s="10">
        <v>-3633.516025323388</v>
      </c>
      <c r="M84" s="359"/>
      <c r="N84" s="10">
        <v>-856.07565955641803</v>
      </c>
    </row>
    <row r="85" spans="2:14" s="345" customFormat="1" ht="12" x14ac:dyDescent="0.2">
      <c r="I85" s="352"/>
      <c r="J85" s="408" t="s">
        <v>40</v>
      </c>
      <c r="K85" s="408"/>
      <c r="L85" s="10">
        <v>-12379.507172316602</v>
      </c>
      <c r="M85" s="359"/>
      <c r="N85" s="10">
        <v>-3766.1300208478601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6557.277621664678</v>
      </c>
      <c r="M87" s="359"/>
      <c r="N87" s="29">
        <v>167.808069374913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783.97607500000004</v>
      </c>
      <c r="M89" s="359"/>
      <c r="N89" s="10">
        <v>138.68801937491301</v>
      </c>
    </row>
    <row r="90" spans="2:14" s="345" customFormat="1" ht="12" x14ac:dyDescent="0.2">
      <c r="I90" s="352"/>
      <c r="J90" s="410" t="s">
        <v>39</v>
      </c>
      <c r="K90" s="410"/>
      <c r="L90" s="10">
        <v>894.23640494284791</v>
      </c>
      <c r="M90" s="359"/>
      <c r="N90" s="10">
        <v>29.120049999999999</v>
      </c>
    </row>
    <row r="91" spans="2:14" s="345" customFormat="1" ht="12" x14ac:dyDescent="0.2">
      <c r="I91" s="352"/>
      <c r="J91" s="408" t="s">
        <v>40</v>
      </c>
      <c r="K91" s="408"/>
      <c r="L91" s="10">
        <v>4879.0651417218296</v>
      </c>
      <c r="M91" s="359"/>
      <c r="N91" s="10">
        <v>0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-6266.6641101733612</v>
      </c>
      <c r="M93" s="411"/>
      <c r="N93" s="29">
        <v>-79.876703000000006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-7001.5813970151303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-6023.3974065705097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-633.67051476883694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-344.51347567578301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925.46344584176904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0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925.46344584176904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-520.03493400000002</v>
      </c>
      <c r="M104" s="402"/>
      <c r="N104" s="19">
        <v>-79.876703000000006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-520.03493400000002</v>
      </c>
      <c r="M105" s="347"/>
      <c r="N105" s="10">
        <v>-79.876703000000006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329.48877499999998</v>
      </c>
      <c r="M109" s="402"/>
      <c r="N109" s="19">
        <v>0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329.48877499999998</v>
      </c>
      <c r="M110" s="347"/>
      <c r="N110" s="10">
        <v>0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-16281.278581518511</v>
      </c>
      <c r="M113" s="402"/>
      <c r="N113" s="19">
        <v>-22620.408084600214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41943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41943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6842.8576235349301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7754.7047416838368</v>
      </c>
      <c r="M149" s="386"/>
      <c r="N149" s="62">
        <v>15388.5139081858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2247.030031698253</v>
      </c>
      <c r="M151" s="386"/>
      <c r="N151" s="61">
        <v>1051.130329784836</v>
      </c>
    </row>
    <row r="152" spans="1:17" x14ac:dyDescent="0.25">
      <c r="I152" s="345" t="s">
        <v>66</v>
      </c>
      <c r="J152" s="374"/>
      <c r="K152" s="374"/>
      <c r="L152" s="41">
        <v>-96.241851368097244</v>
      </c>
      <c r="N152" s="41">
        <v>668.16556977950893</v>
      </c>
    </row>
    <row r="153" spans="1:17" x14ac:dyDescent="0.25">
      <c r="I153" s="345" t="s">
        <v>67</v>
      </c>
      <c r="J153" s="374"/>
      <c r="K153" s="374"/>
      <c r="L153" s="41">
        <v>2140.4654263371085</v>
      </c>
      <c r="N153" s="41">
        <v>401.50181567690731</v>
      </c>
    </row>
    <row r="154" spans="1:17" x14ac:dyDescent="0.25">
      <c r="I154" s="345" t="s">
        <v>68</v>
      </c>
      <c r="J154" s="374"/>
      <c r="K154" s="374"/>
      <c r="L154" s="41">
        <v>202.80645672924203</v>
      </c>
      <c r="N154" s="41">
        <v>-18.537055671580301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109774.18260720209</v>
      </c>
      <c r="M169" s="379"/>
      <c r="N169" s="379">
        <v>25514.823026566915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2251.27528154117</v>
      </c>
      <c r="M170" s="379"/>
      <c r="N170" s="379">
        <v>1051.1303297848099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-520.03493378806206</v>
      </c>
      <c r="M171" s="379"/>
      <c r="N171" s="381">
        <v>-79.876702659805005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112545.49282253132</v>
      </c>
      <c r="M172" s="379"/>
      <c r="N172" s="379">
        <v>26645.830059011529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5" max="13" man="1"/>
    <brk id="65" max="13" man="1"/>
    <brk id="115" max="16383" man="1"/>
    <brk id="137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43671.824437870826</v>
      </c>
      <c r="N8" s="23">
        <v>13523.606167336473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33013.133098746039</v>
      </c>
      <c r="N10" s="29">
        <v>12497.733833357184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27605.018326584941</v>
      </c>
      <c r="N12" s="19">
        <v>7250.692777709718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25309.747369284141</v>
      </c>
      <c r="M14" s="21"/>
      <c r="N14" s="19">
        <v>7250.692777709718</v>
      </c>
    </row>
    <row r="15" spans="1:15" ht="15" customHeight="1" x14ac:dyDescent="0.25">
      <c r="D15" s="30" t="s">
        <v>12</v>
      </c>
      <c r="E15" s="31" t="s">
        <v>13</v>
      </c>
      <c r="L15" s="10">
        <v>24594.479302668333</v>
      </c>
      <c r="N15" s="10">
        <v>6593.3071021736541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715.26806661581099</v>
      </c>
      <c r="N19" s="10">
        <v>657.38567553606322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715.26806661581099</v>
      </c>
      <c r="M21" s="34"/>
      <c r="N21" s="33">
        <v>657.38567553606322</v>
      </c>
    </row>
    <row r="22" spans="3:14" ht="21" customHeight="1" x14ac:dyDescent="0.25">
      <c r="D22" s="8" t="s">
        <v>20</v>
      </c>
      <c r="L22" s="19">
        <v>2295.2709573008015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1202.9927692684291</v>
      </c>
      <c r="N24" s="10">
        <v>0</v>
      </c>
    </row>
    <row r="25" spans="3:14" ht="15" customHeight="1" x14ac:dyDescent="0.25">
      <c r="F25" s="32" t="s">
        <v>16</v>
      </c>
      <c r="L25" s="33">
        <v>1202.9927692684291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1092.2781880323721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1092.2781880323721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5408.1147721610951</v>
      </c>
      <c r="M32" s="21"/>
      <c r="N32" s="19">
        <v>5247.0410556474653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112.62975463377289</v>
      </c>
      <c r="N34" s="10">
        <v>-2.6271112011369536E-2</v>
      </c>
    </row>
    <row r="35" spans="2:16" x14ac:dyDescent="0.25">
      <c r="D35" s="30" t="s">
        <v>14</v>
      </c>
      <c r="E35" s="8" t="s">
        <v>23</v>
      </c>
      <c r="L35" s="10">
        <v>1220.498656832026</v>
      </c>
      <c r="N35" s="10">
        <v>272.0617926261807</v>
      </c>
    </row>
    <row r="36" spans="2:16" ht="15.75" customHeight="1" x14ac:dyDescent="0.25">
      <c r="F36" s="32" t="s">
        <v>16</v>
      </c>
      <c r="L36" s="35">
        <v>1220.3506568320261</v>
      </c>
      <c r="N36" s="35">
        <v>272.0617926261807</v>
      </c>
    </row>
    <row r="37" spans="2:16" x14ac:dyDescent="0.25">
      <c r="F37" s="32" t="s">
        <v>17</v>
      </c>
      <c r="L37" s="35">
        <v>0.14799999999999999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4757.7234929493643</v>
      </c>
      <c r="N39" s="10">
        <v>5123.517994982406</v>
      </c>
    </row>
    <row r="40" spans="2:16" x14ac:dyDescent="0.25">
      <c r="F40" s="32" t="s">
        <v>16</v>
      </c>
      <c r="L40" s="35">
        <v>992.71747011132845</v>
      </c>
      <c r="N40" s="35">
        <v>638.94955769473609</v>
      </c>
    </row>
    <row r="41" spans="2:16" x14ac:dyDescent="0.25">
      <c r="F41" s="32" t="s">
        <v>17</v>
      </c>
      <c r="L41" s="35">
        <v>3765.0060228380366</v>
      </c>
      <c r="N41" s="35">
        <v>4484.5684372876694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-682.7371322540688</v>
      </c>
      <c r="M43" s="83"/>
      <c r="N43" s="10">
        <v>-148.5124608491098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5574.1144011121032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298.3327821900736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3216.3368047720001</v>
      </c>
      <c r="N49" s="29">
        <v>586.47379222250004</v>
      </c>
      <c r="P49" s="36"/>
    </row>
    <row r="50" spans="1:16" x14ac:dyDescent="0.25">
      <c r="C50" s="24"/>
      <c r="H50" s="14"/>
      <c r="I50" s="8" t="s">
        <v>29</v>
      </c>
      <c r="L50" s="37">
        <v>10098388.711999999</v>
      </c>
      <c r="N50" s="37">
        <v>1841361.9850000001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1569.9073510506128</v>
      </c>
      <c r="N52" s="29">
        <v>439.39854175679045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140.59468546657598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414.12342700043052</v>
      </c>
      <c r="N55" s="10">
        <v>298.80385629021447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36.475205750372254</v>
      </c>
      <c r="M56" s="34"/>
      <c r="N56" s="33">
        <v>158.4272658766142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1155.7839240501821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1155.7839240501821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1055.6903038967557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1077.8780003670288</v>
      </c>
    </row>
    <row r="62" spans="1:16" x14ac:dyDescent="0.25">
      <c r="G62" s="43" t="s">
        <v>79</v>
      </c>
      <c r="I62" s="43"/>
      <c r="L62" s="10">
        <v>-22.187696470272847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-5479.8844150000004</v>
      </c>
      <c r="M68" s="47"/>
      <c r="N68" s="29">
        <v>-8533.7411861935761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-0.65352600000000005</v>
      </c>
      <c r="M70" s="47"/>
      <c r="N70" s="10">
        <v>-1545.869605193576</v>
      </c>
    </row>
    <row r="71" spans="1:14" x14ac:dyDescent="0.25">
      <c r="I71" s="13"/>
      <c r="J71" s="49" t="s">
        <v>39</v>
      </c>
      <c r="K71" s="49"/>
      <c r="L71" s="10">
        <v>-2.8729100000000001</v>
      </c>
      <c r="M71" s="47"/>
      <c r="N71" s="10">
        <v>-3216.39572</v>
      </c>
    </row>
    <row r="72" spans="1:14" x14ac:dyDescent="0.25">
      <c r="I72" s="13"/>
      <c r="J72" s="48" t="s">
        <v>40</v>
      </c>
      <c r="K72" s="48"/>
      <c r="L72" s="10">
        <v>-5476.3579790000003</v>
      </c>
      <c r="M72" s="47"/>
      <c r="N72" s="10">
        <v>-3771.4758609999999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-6467.416490367028</v>
      </c>
      <c r="M75" s="47"/>
      <c r="N75" s="29">
        <v>-1123.2844279999999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-8439.060707367029</v>
      </c>
      <c r="M77" s="50"/>
      <c r="N77" s="29">
        <v>-1453.44345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-1661.8161878336136</v>
      </c>
      <c r="M79" s="47"/>
      <c r="N79" s="10">
        <v>-673.76057400000002</v>
      </c>
    </row>
    <row r="80" spans="1:14" x14ac:dyDescent="0.25">
      <c r="B80" s="8"/>
      <c r="I80" s="13"/>
      <c r="J80" s="49" t="s">
        <v>39</v>
      </c>
      <c r="K80" s="49"/>
      <c r="L80" s="10">
        <v>-1259.2034685334149</v>
      </c>
      <c r="M80" s="47"/>
      <c r="N80" s="10">
        <v>-203.79507599999999</v>
      </c>
    </row>
    <row r="81" spans="2:14" x14ac:dyDescent="0.25">
      <c r="B81" s="8"/>
      <c r="I81" s="13"/>
      <c r="J81" s="48" t="s">
        <v>40</v>
      </c>
      <c r="K81" s="48"/>
      <c r="L81" s="10">
        <v>-5518.0410510000002</v>
      </c>
      <c r="M81" s="47"/>
      <c r="N81" s="10">
        <v>-575.88779999999997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1971.644217</v>
      </c>
      <c r="M83" s="47"/>
      <c r="N83" s="29">
        <v>330.15902199999999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322.32105000000001</v>
      </c>
      <c r="M85" s="47"/>
      <c r="N85" s="10">
        <v>327.259162</v>
      </c>
    </row>
    <row r="86" spans="2:14" x14ac:dyDescent="0.25">
      <c r="B86" s="8"/>
      <c r="I86" s="13"/>
      <c r="J86" s="49" t="s">
        <v>39</v>
      </c>
      <c r="K86" s="49"/>
      <c r="L86" s="10">
        <v>404.75187</v>
      </c>
      <c r="M86" s="47"/>
      <c r="N86" s="10">
        <v>0</v>
      </c>
    </row>
    <row r="87" spans="2:14" x14ac:dyDescent="0.25">
      <c r="B87" s="8"/>
      <c r="I87" s="13"/>
      <c r="J87" s="48" t="s">
        <v>40</v>
      </c>
      <c r="K87" s="48"/>
      <c r="L87" s="10">
        <v>1244.571297</v>
      </c>
      <c r="M87" s="47"/>
      <c r="N87" s="10">
        <v>2.8998599999999999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-2158.6349639999999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-1481.494099</v>
      </c>
      <c r="N93" s="10">
        <v>0</v>
      </c>
    </row>
    <row r="94" spans="2:14" x14ac:dyDescent="0.25">
      <c r="B94" s="8"/>
      <c r="J94" s="49" t="s">
        <v>39</v>
      </c>
      <c r="L94" s="10">
        <v>-243.36353299999999</v>
      </c>
      <c r="N94" s="10">
        <v>0</v>
      </c>
    </row>
    <row r="95" spans="2:14" x14ac:dyDescent="0.25">
      <c r="B95" s="8"/>
      <c r="J95" s="48" t="s">
        <v>40</v>
      </c>
      <c r="L95" s="10">
        <v>-433.777332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-14105.935869367027</v>
      </c>
      <c r="M97" s="19"/>
      <c r="N97" s="19">
        <v>-9657.025614193577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-28515.33400771</v>
      </c>
      <c r="M100" s="52"/>
      <c r="N100" s="29">
        <v>-13148.696495643575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159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-286.404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-286.404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92" t="s">
        <v>1</v>
      </c>
      <c r="J129" s="44"/>
      <c r="K129" s="44"/>
      <c r="L129" s="17" t="s">
        <v>3</v>
      </c>
      <c r="M129" s="18"/>
      <c r="N129" s="17" t="s">
        <v>4</v>
      </c>
    </row>
    <row r="130" spans="1:17" s="14" customFormat="1" ht="28.5" customHeight="1" x14ac:dyDescent="0.2">
      <c r="A130" s="14" t="s">
        <v>2</v>
      </c>
      <c r="C130" s="8" t="s">
        <v>159</v>
      </c>
    </row>
    <row r="131" spans="1:17" ht="34.5" customHeight="1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2121.67643327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1173.8146469999999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391.93573051972726</v>
      </c>
      <c r="M140" s="52"/>
      <c r="N140" s="61">
        <v>298.80385629</v>
      </c>
    </row>
    <row r="141" spans="1:17" x14ac:dyDescent="0.25">
      <c r="I141" s="8" t="s">
        <v>66</v>
      </c>
      <c r="J141" s="44"/>
      <c r="K141" s="44"/>
      <c r="L141" s="41">
        <v>33.413038920000005</v>
      </c>
      <c r="N141" s="41">
        <v>59.812294999999999</v>
      </c>
    </row>
    <row r="142" spans="1:17" x14ac:dyDescent="0.25">
      <c r="I142" s="8" t="s">
        <v>67</v>
      </c>
      <c r="J142" s="44"/>
      <c r="K142" s="44"/>
      <c r="L142" s="41">
        <v>428.45003706972716</v>
      </c>
      <c r="N142" s="41">
        <v>176.34100377999999</v>
      </c>
    </row>
    <row r="143" spans="1:17" x14ac:dyDescent="0.25">
      <c r="I143" s="8" t="s">
        <v>68</v>
      </c>
      <c r="J143" s="44"/>
      <c r="K143" s="44"/>
      <c r="L143" s="41">
        <v>-69.927345470000006</v>
      </c>
      <c r="N143" s="41">
        <v>62.650557509999999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160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41052.738761904198</v>
      </c>
      <c r="N8" s="23">
        <v>12824.532494844831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31868.155960592707</v>
      </c>
      <c r="N10" s="29">
        <v>11694.640067524184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26654.604730935673</v>
      </c>
      <c r="N12" s="19">
        <v>6829.5854738402122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24052.317356931584</v>
      </c>
      <c r="M14" s="21"/>
      <c r="N14" s="19">
        <v>6829.5854738402122</v>
      </c>
    </row>
    <row r="15" spans="1:15" ht="15" customHeight="1" x14ac:dyDescent="0.25">
      <c r="D15" s="30" t="s">
        <v>12</v>
      </c>
      <c r="E15" s="31" t="s">
        <v>13</v>
      </c>
      <c r="L15" s="10">
        <v>23384.842985539544</v>
      </c>
      <c r="N15" s="10">
        <v>6241.6965727466159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667.47437139203885</v>
      </c>
      <c r="N19" s="10">
        <v>587.88890109359602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667.47437139203885</v>
      </c>
      <c r="M21" s="34"/>
      <c r="N21" s="33">
        <v>587.88890109359602</v>
      </c>
    </row>
    <row r="22" spans="3:14" ht="21" customHeight="1" x14ac:dyDescent="0.25">
      <c r="D22" s="8" t="s">
        <v>20</v>
      </c>
      <c r="L22" s="19">
        <v>2602.2873740040877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489.686248636946</v>
      </c>
      <c r="N24" s="10">
        <v>0</v>
      </c>
    </row>
    <row r="25" spans="3:14" ht="15" customHeight="1" x14ac:dyDescent="0.25">
      <c r="F25" s="32" t="s">
        <v>16</v>
      </c>
      <c r="L25" s="33">
        <v>489.686248636946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2112.6011253671418</v>
      </c>
      <c r="N27" s="10">
        <v>0</v>
      </c>
    </row>
    <row r="28" spans="3:14" ht="15" customHeight="1" x14ac:dyDescent="0.25">
      <c r="F28" s="32" t="s">
        <v>16</v>
      </c>
      <c r="L28" s="33">
        <v>746.56989956567497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1366.0312258014669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5213.5512296570369</v>
      </c>
      <c r="M32" s="21"/>
      <c r="N32" s="19">
        <v>4865.0545936839717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111.81252340738054</v>
      </c>
      <c r="N34" s="10">
        <v>5.6301779261551084E-3</v>
      </c>
    </row>
    <row r="35" spans="2:16" x14ac:dyDescent="0.25">
      <c r="D35" s="30" t="s">
        <v>14</v>
      </c>
      <c r="E35" s="8" t="s">
        <v>23</v>
      </c>
      <c r="L35" s="10">
        <v>1168.5240520694708</v>
      </c>
      <c r="N35" s="10">
        <v>258.47521478311842</v>
      </c>
    </row>
    <row r="36" spans="2:16" ht="15.75" customHeight="1" x14ac:dyDescent="0.25">
      <c r="F36" s="32" t="s">
        <v>16</v>
      </c>
      <c r="L36" s="35">
        <v>1168.373052069471</v>
      </c>
      <c r="N36" s="35">
        <v>258.47521478311842</v>
      </c>
    </row>
    <row r="37" spans="2:16" x14ac:dyDescent="0.25">
      <c r="F37" s="32" t="s">
        <v>17</v>
      </c>
      <c r="L37" s="35">
        <v>0.151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4434.7410531678788</v>
      </c>
      <c r="N39" s="10">
        <v>4824.4512656200704</v>
      </c>
    </row>
    <row r="40" spans="2:16" x14ac:dyDescent="0.25">
      <c r="F40" s="32" t="s">
        <v>16</v>
      </c>
      <c r="L40" s="35">
        <v>767.58879125034241</v>
      </c>
      <c r="N40" s="35">
        <v>756.13954959475029</v>
      </c>
    </row>
    <row r="41" spans="2:16" x14ac:dyDescent="0.25">
      <c r="F41" s="32" t="s">
        <v>17</v>
      </c>
      <c r="L41" s="35">
        <v>3667.1522619175366</v>
      </c>
      <c r="N41" s="35">
        <v>4068.3117160253205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-501.52639898769411</v>
      </c>
      <c r="M43" s="83"/>
      <c r="N43" s="10">
        <v>-217.87751689714329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4629.3704450407204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306.21919771525199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3298.3897456852001</v>
      </c>
      <c r="N49" s="29">
        <v>764.47885544720009</v>
      </c>
      <c r="P49" s="36"/>
    </row>
    <row r="50" spans="1:16" x14ac:dyDescent="0.25">
      <c r="C50" s="24"/>
      <c r="H50" s="14"/>
      <c r="I50" s="8" t="s">
        <v>29</v>
      </c>
      <c r="L50" s="37">
        <v>10099172.522</v>
      </c>
      <c r="N50" s="37">
        <v>2340719.0920000002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950.60341287030508</v>
      </c>
      <c r="N52" s="29">
        <v>365.41357187344755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105.61522129334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449.29318345206002</v>
      </c>
      <c r="N55" s="10">
        <v>259.79835058010752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69.607056074781511</v>
      </c>
      <c r="M56" s="34"/>
      <c r="N56" s="33">
        <v>88.760050252778811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501.310229418245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501.310229418245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1072.4289833050836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1068.719940915071</v>
      </c>
    </row>
    <row r="62" spans="1:16" x14ac:dyDescent="0.25">
      <c r="G62" s="43" t="s">
        <v>79</v>
      </c>
      <c r="I62" s="43"/>
      <c r="L62" s="10">
        <v>3.7090423900127072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160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-5367.5021969999998</v>
      </c>
      <c r="M68" s="47"/>
      <c r="N68" s="29">
        <v>-8223.9363043353405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-0.55605599999999999</v>
      </c>
      <c r="M70" s="47"/>
      <c r="N70" s="10">
        <v>-1707.2789723353401</v>
      </c>
    </row>
    <row r="71" spans="1:14" x14ac:dyDescent="0.25">
      <c r="I71" s="13"/>
      <c r="J71" s="49" t="s">
        <v>39</v>
      </c>
      <c r="K71" s="49"/>
      <c r="L71" s="10">
        <v>-1.7621370000000001</v>
      </c>
      <c r="M71" s="47"/>
      <c r="N71" s="10">
        <v>-2796.150091</v>
      </c>
    </row>
    <row r="72" spans="1:14" x14ac:dyDescent="0.25">
      <c r="I72" s="13"/>
      <c r="J72" s="48" t="s">
        <v>40</v>
      </c>
      <c r="K72" s="48"/>
      <c r="L72" s="10">
        <v>-5365.1840039999997</v>
      </c>
      <c r="M72" s="47"/>
      <c r="N72" s="10">
        <v>-3720.5072409999998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-6084.6296435687773</v>
      </c>
      <c r="M75" s="47"/>
      <c r="N75" s="29">
        <v>-1137.271643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-8183.7114175687775</v>
      </c>
      <c r="M77" s="50"/>
      <c r="N77" s="29">
        <v>-1463.626739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-1360.448342727233</v>
      </c>
      <c r="M79" s="47"/>
      <c r="N79" s="10">
        <v>-217.30698000000001</v>
      </c>
    </row>
    <row r="80" spans="1:14" x14ac:dyDescent="0.25">
      <c r="B80" s="8"/>
      <c r="I80" s="13"/>
      <c r="J80" s="49" t="s">
        <v>39</v>
      </c>
      <c r="K80" s="49"/>
      <c r="L80" s="10">
        <v>-1638.7097718415437</v>
      </c>
      <c r="M80" s="47"/>
      <c r="N80" s="10">
        <v>-679.05290300000001</v>
      </c>
    </row>
    <row r="81" spans="2:14" x14ac:dyDescent="0.25">
      <c r="B81" s="8"/>
      <c r="I81" s="13"/>
      <c r="J81" s="48" t="s">
        <v>40</v>
      </c>
      <c r="K81" s="48"/>
      <c r="L81" s="10">
        <v>-5184.5533029999997</v>
      </c>
      <c r="M81" s="47"/>
      <c r="N81" s="10">
        <v>-567.26685599999996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2099.0817740000002</v>
      </c>
      <c r="M83" s="47"/>
      <c r="N83" s="29">
        <v>326.355096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293.98745300000002</v>
      </c>
      <c r="M85" s="47"/>
      <c r="N85" s="10">
        <v>14.0145</v>
      </c>
    </row>
    <row r="86" spans="2:14" x14ac:dyDescent="0.25">
      <c r="B86" s="8"/>
      <c r="I86" s="13"/>
      <c r="J86" s="49" t="s">
        <v>39</v>
      </c>
      <c r="K86" s="49"/>
      <c r="L86" s="10">
        <v>345.75007299999999</v>
      </c>
      <c r="M86" s="47"/>
      <c r="N86" s="10">
        <v>309.59724</v>
      </c>
    </row>
    <row r="87" spans="2:14" x14ac:dyDescent="0.25">
      <c r="B87" s="8"/>
      <c r="I87" s="13"/>
      <c r="J87" s="48" t="s">
        <v>40</v>
      </c>
      <c r="K87" s="48"/>
      <c r="L87" s="10">
        <v>1459.3442480000001</v>
      </c>
      <c r="M87" s="47"/>
      <c r="N87" s="10">
        <v>2.7433559999999999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-954.52583000000004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-353.088572</v>
      </c>
      <c r="N93" s="10">
        <v>0</v>
      </c>
    </row>
    <row r="94" spans="2:14" x14ac:dyDescent="0.25">
      <c r="B94" s="8"/>
      <c r="J94" s="49" t="s">
        <v>39</v>
      </c>
      <c r="L94" s="10">
        <v>-178.22106099999999</v>
      </c>
      <c r="N94" s="10">
        <v>0</v>
      </c>
    </row>
    <row r="95" spans="2:14" x14ac:dyDescent="0.25">
      <c r="B95" s="8"/>
      <c r="J95" s="48" t="s">
        <v>40</v>
      </c>
      <c r="L95" s="10">
        <v>-423.21619700000002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-12406.657670568777</v>
      </c>
      <c r="M97" s="19"/>
      <c r="N97" s="19">
        <v>-9361.2079473353406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-26168.740093389995</v>
      </c>
      <c r="M100" s="52"/>
      <c r="N100" s="29">
        <v>-12495.372030305341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160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-270.947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-270.947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92" t="s">
        <v>1</v>
      </c>
      <c r="J130" s="44"/>
      <c r="K130" s="44"/>
      <c r="L130" s="17" t="s">
        <v>3</v>
      </c>
      <c r="M130" s="18"/>
      <c r="N130" s="17" t="s">
        <v>4</v>
      </c>
    </row>
    <row r="131" spans="1:17" s="14" customFormat="1" ht="28.5" customHeight="1" x14ac:dyDescent="0.2">
      <c r="A131" s="14" t="s">
        <v>2</v>
      </c>
      <c r="C131" s="8" t="s">
        <v>160</v>
      </c>
    </row>
    <row r="132" spans="1:17" ht="34.5" customHeight="1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936.86997350000001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524.25298899999996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453.00222583001266</v>
      </c>
      <c r="M141" s="52"/>
      <c r="N141" s="61">
        <v>259.79835056999997</v>
      </c>
    </row>
    <row r="142" spans="1:17" x14ac:dyDescent="0.25">
      <c r="I142" s="8" t="s">
        <v>66</v>
      </c>
      <c r="J142" s="44"/>
      <c r="K142" s="44"/>
      <c r="L142" s="41">
        <v>-11.27519227</v>
      </c>
      <c r="N142" s="41">
        <v>17.131904160000001</v>
      </c>
    </row>
    <row r="143" spans="1:17" x14ac:dyDescent="0.25">
      <c r="I143" s="8" t="s">
        <v>67</v>
      </c>
      <c r="J143" s="44"/>
      <c r="K143" s="44"/>
      <c r="L143" s="41">
        <v>504.63773973001264</v>
      </c>
      <c r="N143" s="41">
        <v>126.70179695</v>
      </c>
    </row>
    <row r="144" spans="1:17" x14ac:dyDescent="0.25">
      <c r="I144" s="8" t="s">
        <v>68</v>
      </c>
      <c r="J144" s="44"/>
      <c r="K144" s="44"/>
      <c r="L144" s="41">
        <v>-40.360321630000001</v>
      </c>
      <c r="N144" s="41">
        <v>115.96464945999999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161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41082.614591552934</v>
      </c>
      <c r="N8" s="23">
        <v>12841.817377094578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31356.944036892513</v>
      </c>
      <c r="N10" s="29">
        <v>11700.251097226737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26519.563002028779</v>
      </c>
      <c r="N12" s="19">
        <v>6617.8696551251469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22595.138916384447</v>
      </c>
      <c r="M14" s="21"/>
      <c r="N14" s="19">
        <v>6617.8696551251469</v>
      </c>
    </row>
    <row r="15" spans="1:15" ht="15" customHeight="1" x14ac:dyDescent="0.25">
      <c r="D15" s="30" t="s">
        <v>12</v>
      </c>
      <c r="E15" s="31" t="s">
        <v>13</v>
      </c>
      <c r="L15" s="10">
        <v>22003.48650085384</v>
      </c>
      <c r="N15" s="10">
        <v>6051.5385535839787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591.6524155306065</v>
      </c>
      <c r="N19" s="10">
        <v>566.33110154116798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591.6524155306065</v>
      </c>
      <c r="M21" s="34"/>
      <c r="N21" s="33">
        <v>566.33110154116798</v>
      </c>
    </row>
    <row r="22" spans="3:14" ht="21" customHeight="1" x14ac:dyDescent="0.25">
      <c r="D22" s="8" t="s">
        <v>20</v>
      </c>
      <c r="L22" s="19">
        <v>3924.4240856443334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97.485419700000008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961.81175025781613</v>
      </c>
      <c r="N24" s="10">
        <v>0</v>
      </c>
    </row>
    <row r="25" spans="3:14" ht="15" customHeight="1" x14ac:dyDescent="0.25">
      <c r="F25" s="32" t="s">
        <v>16</v>
      </c>
      <c r="L25" s="33">
        <v>961.81175025781613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2865.1269156865173</v>
      </c>
      <c r="N27" s="10">
        <v>0</v>
      </c>
    </row>
    <row r="28" spans="3:14" ht="15" customHeight="1" x14ac:dyDescent="0.25">
      <c r="F28" s="32" t="s">
        <v>16</v>
      </c>
      <c r="L28" s="33">
        <v>645.25914840629991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2219.8677672802173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4837.3810348637353</v>
      </c>
      <c r="M32" s="21"/>
      <c r="N32" s="19">
        <v>5082.3814421015923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119.06609818004829</v>
      </c>
      <c r="N34" s="10">
        <v>8.4631426944422154E-3</v>
      </c>
    </row>
    <row r="35" spans="2:16" x14ac:dyDescent="0.25">
      <c r="D35" s="30" t="s">
        <v>14</v>
      </c>
      <c r="E35" s="8" t="s">
        <v>23</v>
      </c>
      <c r="L35" s="10">
        <v>809.0999380387932</v>
      </c>
      <c r="N35" s="10">
        <v>495.49001613159339</v>
      </c>
    </row>
    <row r="36" spans="2:16" ht="15.75" customHeight="1" x14ac:dyDescent="0.25">
      <c r="F36" s="32" t="s">
        <v>16</v>
      </c>
      <c r="L36" s="35">
        <v>808.98993803879318</v>
      </c>
      <c r="N36" s="35">
        <v>495.49001613159339</v>
      </c>
    </row>
    <row r="37" spans="2:16" x14ac:dyDescent="0.25">
      <c r="F37" s="32" t="s">
        <v>17</v>
      </c>
      <c r="L37" s="35">
        <v>0.11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5792.1808558583634</v>
      </c>
      <c r="N39" s="10">
        <v>4586.8829628273043</v>
      </c>
    </row>
    <row r="40" spans="2:16" x14ac:dyDescent="0.25">
      <c r="F40" s="32" t="s">
        <v>16</v>
      </c>
      <c r="L40" s="35">
        <v>1689.5160982778207</v>
      </c>
      <c r="N40" s="35">
        <v>1037.2496259732879</v>
      </c>
    </row>
    <row r="41" spans="2:16" x14ac:dyDescent="0.25">
      <c r="F41" s="32" t="s">
        <v>17</v>
      </c>
      <c r="L41" s="35">
        <v>4102.6647575805428</v>
      </c>
      <c r="N41" s="35">
        <v>3549.6333368540163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-1882.9658572134699</v>
      </c>
      <c r="M43" s="83"/>
      <c r="N43" s="10">
        <v>0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4513.3547345032048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292.07910138116847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3115.1950440595997</v>
      </c>
      <c r="N49" s="29">
        <v>780.64026880519998</v>
      </c>
      <c r="P49" s="36"/>
    </row>
    <row r="50" spans="1:16" x14ac:dyDescent="0.25">
      <c r="C50" s="24"/>
      <c r="H50" s="14"/>
      <c r="I50" s="8" t="s">
        <v>29</v>
      </c>
      <c r="L50" s="37">
        <v>10107706.177999999</v>
      </c>
      <c r="N50" s="37">
        <v>2532901.5860000001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1805.0416747164363</v>
      </c>
      <c r="N52" s="29">
        <v>360.92601106263913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81.789473421999986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889.12006143518636</v>
      </c>
      <c r="N55" s="10">
        <v>279.13653764063912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359.09282989105679</v>
      </c>
      <c r="M56" s="34"/>
      <c r="N56" s="33">
        <v>63.365225896999291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915.92161328125007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915.92161328124996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1480.3903117300115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1495.4199614622778</v>
      </c>
    </row>
    <row r="62" spans="1:16" x14ac:dyDescent="0.25">
      <c r="G62" s="43" t="s">
        <v>79</v>
      </c>
      <c r="I62" s="43"/>
      <c r="L62" s="10">
        <v>-15.029649732266366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161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-5298.1634880000001</v>
      </c>
      <c r="M68" s="47"/>
      <c r="N68" s="29">
        <v>-8030.8609988789995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-3.668609</v>
      </c>
      <c r="M70" s="47"/>
      <c r="N70" s="10">
        <v>-1750.3029268789999</v>
      </c>
    </row>
    <row r="71" spans="1:14" x14ac:dyDescent="0.25">
      <c r="I71" s="13"/>
      <c r="J71" s="49" t="s">
        <v>39</v>
      </c>
      <c r="K71" s="49"/>
      <c r="L71" s="10">
        <v>-1.1607540000000001</v>
      </c>
      <c r="M71" s="47"/>
      <c r="N71" s="10">
        <v>-2349.027036</v>
      </c>
    </row>
    <row r="72" spans="1:14" x14ac:dyDescent="0.25">
      <c r="I72" s="13"/>
      <c r="J72" s="48" t="s">
        <v>40</v>
      </c>
      <c r="K72" s="48"/>
      <c r="L72" s="10">
        <v>-5293.3341250000003</v>
      </c>
      <c r="M72" s="47"/>
      <c r="N72" s="10">
        <v>-3931.5310359999999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-6896.8155122685703</v>
      </c>
      <c r="M75" s="47"/>
      <c r="N75" s="29">
        <v>-1141.149296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-9058.3696102685699</v>
      </c>
      <c r="M77" s="50"/>
      <c r="N77" s="29">
        <v>-1580.025568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-1382.7969847905622</v>
      </c>
      <c r="M79" s="47"/>
      <c r="N79" s="10">
        <v>-442.131575</v>
      </c>
    </row>
    <row r="80" spans="1:14" x14ac:dyDescent="0.25">
      <c r="B80" s="8"/>
      <c r="I80" s="13"/>
      <c r="J80" s="49" t="s">
        <v>39</v>
      </c>
      <c r="K80" s="49"/>
      <c r="L80" s="10">
        <v>-2766.632761478008</v>
      </c>
      <c r="M80" s="47"/>
      <c r="N80" s="10">
        <v>-754.29557699999998</v>
      </c>
    </row>
    <row r="81" spans="2:14" x14ac:dyDescent="0.25">
      <c r="B81" s="8"/>
      <c r="I81" s="13"/>
      <c r="J81" s="48" t="s">
        <v>40</v>
      </c>
      <c r="K81" s="48"/>
      <c r="L81" s="10">
        <v>-4908.9398639999999</v>
      </c>
      <c r="M81" s="47"/>
      <c r="N81" s="10">
        <v>-383.59841599999999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2161.5540980000001</v>
      </c>
      <c r="M83" s="47"/>
      <c r="N83" s="29">
        <v>438.87627199999997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292.02607</v>
      </c>
      <c r="M85" s="47"/>
      <c r="N85" s="10">
        <v>137.60114999999999</v>
      </c>
    </row>
    <row r="86" spans="2:14" x14ac:dyDescent="0.25">
      <c r="B86" s="8"/>
      <c r="I86" s="13"/>
      <c r="J86" s="49" t="s">
        <v>39</v>
      </c>
      <c r="K86" s="49"/>
      <c r="L86" s="10">
        <v>376.49140799999998</v>
      </c>
      <c r="M86" s="47"/>
      <c r="N86" s="10">
        <v>298.62895600000002</v>
      </c>
    </row>
    <row r="87" spans="2:14" x14ac:dyDescent="0.25">
      <c r="B87" s="8"/>
      <c r="I87" s="13"/>
      <c r="J87" s="48" t="s">
        <v>40</v>
      </c>
      <c r="K87" s="48"/>
      <c r="L87" s="10">
        <v>1493.0366200000001</v>
      </c>
      <c r="M87" s="47"/>
      <c r="N87" s="10">
        <v>2.646166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-2046.4900869999999</v>
      </c>
      <c r="M91" s="80"/>
      <c r="N91" s="19">
        <v>-58.992863999999997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-1600.268082</v>
      </c>
      <c r="N93" s="10">
        <v>-58.992863999999997</v>
      </c>
    </row>
    <row r="94" spans="2:14" x14ac:dyDescent="0.25">
      <c r="B94" s="8"/>
      <c r="J94" s="49" t="s">
        <v>39</v>
      </c>
      <c r="L94" s="10">
        <v>-37.050375000000003</v>
      </c>
      <c r="N94" s="10">
        <v>0</v>
      </c>
    </row>
    <row r="95" spans="2:14" x14ac:dyDescent="0.25">
      <c r="B95" s="8"/>
      <c r="J95" s="48" t="s">
        <v>40</v>
      </c>
      <c r="L95" s="10">
        <v>-409.17162999999999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-14241.46908726857</v>
      </c>
      <c r="M97" s="19"/>
      <c r="N97" s="19">
        <v>-9231.0031588789989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-26190.023912000001</v>
      </c>
      <c r="M100" s="52"/>
      <c r="N100" s="29">
        <v>-12498.592382349001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161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-261.34800000000001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-261.34800000000001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92" t="s">
        <v>1</v>
      </c>
      <c r="J130" s="44"/>
      <c r="K130" s="44"/>
      <c r="L130" s="17" t="s">
        <v>3</v>
      </c>
      <c r="M130" s="18"/>
      <c r="N130" s="17" t="s">
        <v>4</v>
      </c>
    </row>
    <row r="131" spans="1:17" s="14" customFormat="1" ht="28.5" customHeight="1" x14ac:dyDescent="0.2">
      <c r="A131" s="14" t="s">
        <v>2</v>
      </c>
      <c r="C131" s="8" t="s">
        <v>161</v>
      </c>
    </row>
    <row r="132" spans="1:17" ht="34.5" customHeight="1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2006.90048712</v>
      </c>
      <c r="M138" s="52"/>
      <c r="N138" s="62">
        <v>57.853203579999999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938.05417599999998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874.09041170773367</v>
      </c>
      <c r="M141" s="52"/>
      <c r="N141" s="61">
        <v>279.13653763999997</v>
      </c>
    </row>
    <row r="142" spans="1:17" x14ac:dyDescent="0.25">
      <c r="I142" s="8" t="s">
        <v>66</v>
      </c>
      <c r="J142" s="44"/>
      <c r="K142" s="44"/>
      <c r="L142" s="41">
        <v>10.05570985</v>
      </c>
      <c r="N142" s="41">
        <v>21.134344850000002</v>
      </c>
    </row>
    <row r="143" spans="1:17" x14ac:dyDescent="0.25">
      <c r="I143" s="8" t="s">
        <v>67</v>
      </c>
      <c r="J143" s="44"/>
      <c r="K143" s="44"/>
      <c r="L143" s="41">
        <v>904.68154241773368</v>
      </c>
      <c r="N143" s="41">
        <v>138.05307958</v>
      </c>
    </row>
    <row r="144" spans="1:17" x14ac:dyDescent="0.25">
      <c r="I144" s="8" t="s">
        <v>68</v>
      </c>
      <c r="J144" s="44"/>
      <c r="K144" s="44"/>
      <c r="L144" s="41">
        <v>-40.646840560000001</v>
      </c>
      <c r="N144" s="41">
        <v>119.94911320999999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162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9942.7040639999996</v>
      </c>
      <c r="M8" s="41"/>
      <c r="N8" s="41">
        <v>3132.9296159999999</v>
      </c>
    </row>
    <row r="9" spans="1:15" x14ac:dyDescent="0.25">
      <c r="C9" s="7"/>
      <c r="J9" s="76" t="s">
        <v>123</v>
      </c>
      <c r="K9" s="13"/>
      <c r="L9" s="41">
        <v>16171.864371</v>
      </c>
      <c r="M9" s="41"/>
      <c r="N9" s="41">
        <v>5756.3665789999995</v>
      </c>
    </row>
    <row r="10" spans="1:15" x14ac:dyDescent="0.25">
      <c r="C10" s="7"/>
      <c r="J10" s="8" t="s">
        <v>102</v>
      </c>
      <c r="K10" s="13"/>
      <c r="L10" s="41">
        <v>4529.3318609999997</v>
      </c>
      <c r="M10" s="41"/>
      <c r="N10" s="41">
        <v>1612.089158</v>
      </c>
    </row>
    <row r="11" spans="1:15" x14ac:dyDescent="0.25">
      <c r="C11" s="7"/>
      <c r="J11" s="8" t="s">
        <v>103</v>
      </c>
      <c r="K11" s="13"/>
      <c r="L11" s="41">
        <v>64.918192000000005</v>
      </c>
      <c r="M11" s="41"/>
      <c r="N11" s="41">
        <v>508.91976499999998</v>
      </c>
    </row>
    <row r="12" spans="1:15" x14ac:dyDescent="0.25">
      <c r="C12" s="7"/>
      <c r="J12" s="13" t="s">
        <v>104</v>
      </c>
      <c r="K12" s="13"/>
      <c r="L12" s="10">
        <v>5175.9533520000005</v>
      </c>
      <c r="M12" s="13"/>
    </row>
    <row r="13" spans="1:15" x14ac:dyDescent="0.25">
      <c r="C13" s="7"/>
      <c r="J13" s="8" t="s">
        <v>105</v>
      </c>
      <c r="L13" s="10">
        <v>3047.4184500000001</v>
      </c>
      <c r="N13" s="10">
        <v>811.08790999999997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38932.190289999999</v>
      </c>
      <c r="M15" s="61"/>
      <c r="N15" s="62">
        <v>11821.393028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-6805.4848579999998</v>
      </c>
      <c r="M19" s="41"/>
      <c r="N19" s="41">
        <v>-3104.7155440000001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-13036.704405</v>
      </c>
      <c r="M20" s="41"/>
      <c r="N20" s="41">
        <v>-5703.0941499999999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-2969.5421190000002</v>
      </c>
      <c r="M21" s="41"/>
      <c r="N21" s="41">
        <v>-1610.280068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-72.723228000000006</v>
      </c>
      <c r="M22" s="41"/>
      <c r="N22" s="41">
        <v>-506.65144500000002</v>
      </c>
    </row>
    <row r="23" spans="3:14" x14ac:dyDescent="0.25">
      <c r="I23" s="43"/>
      <c r="J23" s="8" t="s">
        <v>104</v>
      </c>
      <c r="L23" s="10">
        <v>-2379.5207399999999</v>
      </c>
    </row>
    <row r="24" spans="3:14" x14ac:dyDescent="0.25">
      <c r="I24" s="43"/>
      <c r="J24" s="13" t="s">
        <v>105</v>
      </c>
      <c r="K24" s="13"/>
      <c r="M24" s="13"/>
      <c r="N24" s="41">
        <v>-812.47054300000002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-25263.975350000001</v>
      </c>
      <c r="M26" s="61"/>
      <c r="N26" s="62">
        <v>-11737.211749999999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91" orientation="landscape" r:id="rId1"/>
  <headerFooter alignWithMargins="0"/>
  <rowBreaks count="1" manualBreakCount="1">
    <brk id="184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0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162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39950.086050470112</v>
      </c>
      <c r="N8" s="23">
        <v>12089.545402992448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29868.356611973148</v>
      </c>
      <c r="N10" s="29">
        <v>10915.57657949554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26339.356522196518</v>
      </c>
      <c r="N12" s="19">
        <v>5915.4064818346742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21931.224145625507</v>
      </c>
      <c r="M14" s="21"/>
      <c r="N14" s="19">
        <v>5915.4064818346742</v>
      </c>
    </row>
    <row r="15" spans="1:15" ht="15" customHeight="1" x14ac:dyDescent="0.25">
      <c r="D15" s="30" t="s">
        <v>12</v>
      </c>
      <c r="E15" s="31" t="s">
        <v>13</v>
      </c>
      <c r="L15" s="10">
        <v>21358.33390566357</v>
      </c>
      <c r="N15" s="10">
        <v>5372.4221807428503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572.89023996193782</v>
      </c>
      <c r="N19" s="10">
        <v>542.98430109182391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572.89023996193782</v>
      </c>
      <c r="M21" s="34"/>
      <c r="N21" s="33">
        <v>542.98430109182391</v>
      </c>
    </row>
    <row r="22" spans="3:14" ht="21" customHeight="1" x14ac:dyDescent="0.25">
      <c r="D22" s="8" t="s">
        <v>20</v>
      </c>
      <c r="L22" s="19">
        <v>4408.1323765710094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97.334978309999997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872.77456376445605</v>
      </c>
      <c r="N24" s="10">
        <v>0</v>
      </c>
    </row>
    <row r="25" spans="3:14" ht="15" customHeight="1" x14ac:dyDescent="0.25">
      <c r="F25" s="32" t="s">
        <v>16</v>
      </c>
      <c r="L25" s="33">
        <v>872.77456376445605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3438.0228344965535</v>
      </c>
      <c r="N27" s="10">
        <v>0</v>
      </c>
    </row>
    <row r="28" spans="3:14" ht="15" customHeight="1" x14ac:dyDescent="0.25">
      <c r="F28" s="32" t="s">
        <v>16</v>
      </c>
      <c r="L28" s="33">
        <v>593.81280620952964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2844.2100282870238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3529.0000897766304</v>
      </c>
      <c r="M32" s="21"/>
      <c r="N32" s="19">
        <v>5000.1700976608654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119.4299672867776</v>
      </c>
      <c r="N34" s="10">
        <v>1.3473483457670696E-2</v>
      </c>
    </row>
    <row r="35" spans="2:16" x14ac:dyDescent="0.25">
      <c r="D35" s="30" t="s">
        <v>14</v>
      </c>
      <c r="E35" s="8" t="s">
        <v>23</v>
      </c>
      <c r="L35" s="10">
        <v>1012.942885030077</v>
      </c>
      <c r="N35" s="10">
        <v>258.34290791177318</v>
      </c>
    </row>
    <row r="36" spans="2:16" ht="15.75" customHeight="1" x14ac:dyDescent="0.25">
      <c r="F36" s="32" t="s">
        <v>16</v>
      </c>
      <c r="L36" s="35">
        <v>1012.762885030077</v>
      </c>
      <c r="N36" s="35">
        <v>258.34290791177318</v>
      </c>
    </row>
    <row r="37" spans="2:16" x14ac:dyDescent="0.25">
      <c r="F37" s="32" t="s">
        <v>17</v>
      </c>
      <c r="L37" s="35">
        <v>0.18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3218.1869595610151</v>
      </c>
      <c r="N39" s="10">
        <v>4811.6057162656343</v>
      </c>
    </row>
    <row r="40" spans="2:16" x14ac:dyDescent="0.25">
      <c r="F40" s="32" t="s">
        <v>16</v>
      </c>
      <c r="L40" s="35">
        <v>376.19115664095028</v>
      </c>
      <c r="N40" s="35">
        <v>777.32327591550188</v>
      </c>
    </row>
    <row r="41" spans="2:16" x14ac:dyDescent="0.25">
      <c r="F41" s="32" t="s">
        <v>17</v>
      </c>
      <c r="L41" s="35">
        <v>2841.9958029200648</v>
      </c>
      <c r="N41" s="35">
        <v>4034.2824403501331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-821.55972210123923</v>
      </c>
      <c r="M43" s="83"/>
      <c r="N43" s="10">
        <v>-69.792000000000002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4888.5699979638875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287.3833544771681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3047.4184504697996</v>
      </c>
      <c r="N49" s="29">
        <v>811.08790966719994</v>
      </c>
      <c r="P49" s="36"/>
    </row>
    <row r="50" spans="1:16" x14ac:dyDescent="0.25">
      <c r="C50" s="24"/>
      <c r="H50" s="14"/>
      <c r="I50" s="8" t="s">
        <v>29</v>
      </c>
      <c r="L50" s="37">
        <v>10110877.407</v>
      </c>
      <c r="N50" s="37">
        <v>2691068.048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1858.3576355861121</v>
      </c>
      <c r="N52" s="29">
        <v>362.88091382970674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94.728539753991996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1017.895759690963</v>
      </c>
      <c r="N55" s="10">
        <v>268.15237407571476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439.02175822532672</v>
      </c>
      <c r="M56" s="34"/>
      <c r="N56" s="33">
        <v>26.385344841170799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840.46187589514909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840.46187589514898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1314.0293727518756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1381.9070904567702</v>
      </c>
    </row>
    <row r="62" spans="1:16" x14ac:dyDescent="0.25">
      <c r="G62" s="43" t="s">
        <v>79</v>
      </c>
      <c r="I62" s="43"/>
      <c r="L62" s="10">
        <v>-67.877717704894636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162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-5238.8767529999996</v>
      </c>
      <c r="M68" s="47"/>
      <c r="N68" s="29">
        <v>-7875.6250536139923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-3.214315</v>
      </c>
      <c r="M70" s="47"/>
      <c r="N70" s="10">
        <v>-1934.2431936139922</v>
      </c>
    </row>
    <row r="71" spans="1:14" x14ac:dyDescent="0.25">
      <c r="I71" s="13"/>
      <c r="J71" s="49" t="s">
        <v>39</v>
      </c>
      <c r="K71" s="49"/>
      <c r="L71" s="10">
        <v>-4.5655270000000003</v>
      </c>
      <c r="M71" s="47"/>
      <c r="N71" s="10">
        <v>-2253.3982729999998</v>
      </c>
    </row>
    <row r="72" spans="1:14" x14ac:dyDescent="0.25">
      <c r="I72" s="13"/>
      <c r="J72" s="48" t="s">
        <v>40</v>
      </c>
      <c r="K72" s="48"/>
      <c r="L72" s="10">
        <v>-5231.0969109999996</v>
      </c>
      <c r="M72" s="47"/>
      <c r="N72" s="10">
        <v>-3687.9835870000002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-5920.2595784567702</v>
      </c>
      <c r="M75" s="47"/>
      <c r="N75" s="29">
        <v>-1065.838947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-8370.1159984567694</v>
      </c>
      <c r="M77" s="50"/>
      <c r="N77" s="29">
        <v>-1719.150633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-1320.9608364469821</v>
      </c>
      <c r="M79" s="47"/>
      <c r="N79" s="10">
        <v>-294.09490799999998</v>
      </c>
    </row>
    <row r="80" spans="1:14" x14ac:dyDescent="0.25">
      <c r="B80" s="8"/>
      <c r="I80" s="13"/>
      <c r="J80" s="49" t="s">
        <v>39</v>
      </c>
      <c r="K80" s="49"/>
      <c r="L80" s="10">
        <v>-2110.2866050097882</v>
      </c>
      <c r="M80" s="47"/>
      <c r="N80" s="10">
        <v>-553.82912199999998</v>
      </c>
    </row>
    <row r="81" spans="2:14" x14ac:dyDescent="0.25">
      <c r="B81" s="8"/>
      <c r="I81" s="13"/>
      <c r="J81" s="48" t="s">
        <v>40</v>
      </c>
      <c r="K81" s="48"/>
      <c r="L81" s="10">
        <v>-4938.8685569999998</v>
      </c>
      <c r="M81" s="47"/>
      <c r="N81" s="10">
        <v>-871.22660299999995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2449.8564200000001</v>
      </c>
      <c r="M83" s="47"/>
      <c r="N83" s="29">
        <v>653.31168600000001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444.60734600000001</v>
      </c>
      <c r="M85" s="47"/>
      <c r="N85" s="10">
        <v>228.46075500000001</v>
      </c>
    </row>
    <row r="86" spans="2:14" x14ac:dyDescent="0.25">
      <c r="B86" s="8"/>
      <c r="I86" s="13"/>
      <c r="J86" s="49" t="s">
        <v>39</v>
      </c>
      <c r="K86" s="49"/>
      <c r="L86" s="10">
        <v>340.07363800000002</v>
      </c>
      <c r="M86" s="47"/>
      <c r="N86" s="10">
        <v>133.203776</v>
      </c>
    </row>
    <row r="87" spans="2:14" x14ac:dyDescent="0.25">
      <c r="B87" s="8"/>
      <c r="I87" s="13"/>
      <c r="J87" s="48" t="s">
        <v>40</v>
      </c>
      <c r="K87" s="48"/>
      <c r="L87" s="10">
        <v>1665.175436</v>
      </c>
      <c r="M87" s="47"/>
      <c r="N87" s="10">
        <v>291.647155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-2041.4308000000001</v>
      </c>
      <c r="M91" s="80"/>
      <c r="N91" s="19">
        <v>-74.285864000000004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-1559.4176829999999</v>
      </c>
      <c r="N93" s="10">
        <v>-74.285864000000004</v>
      </c>
    </row>
    <row r="94" spans="2:14" x14ac:dyDescent="0.25">
      <c r="B94" s="8"/>
      <c r="J94" s="49" t="s">
        <v>39</v>
      </c>
      <c r="L94" s="10">
        <v>-85.744823999999994</v>
      </c>
      <c r="N94" s="10">
        <v>0</v>
      </c>
    </row>
    <row r="95" spans="2:14" x14ac:dyDescent="0.25">
      <c r="B95" s="8"/>
      <c r="J95" s="48" t="s">
        <v>40</v>
      </c>
      <c r="L95" s="10">
        <v>-396.26829300000003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-13200.56713145677</v>
      </c>
      <c r="M97" s="19"/>
      <c r="N97" s="19">
        <v>-9015.749864613992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-25263.975349659999</v>
      </c>
      <c r="M100" s="52"/>
      <c r="N100" s="29">
        <v>-11737.211750453993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162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-252.99600000000001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-252.99600000000001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4" spans="1:17" x14ac:dyDescent="0.25">
      <c r="A124" s="20" t="s">
        <v>85</v>
      </c>
      <c r="I124" s="92" t="s">
        <v>1</v>
      </c>
      <c r="J124" s="44"/>
      <c r="K124" s="44"/>
      <c r="L124" s="17" t="s">
        <v>3</v>
      </c>
      <c r="M124" s="18"/>
      <c r="N124" s="17" t="s">
        <v>4</v>
      </c>
    </row>
    <row r="125" spans="1:17" s="14" customFormat="1" ht="28.5" customHeight="1" x14ac:dyDescent="0.2">
      <c r="A125" s="14" t="s">
        <v>2</v>
      </c>
      <c r="C125" s="8" t="s">
        <v>162</v>
      </c>
    </row>
    <row r="126" spans="1:17" ht="34.5" customHeight="1" x14ac:dyDescent="0.25">
      <c r="C126" s="8" t="s">
        <v>9</v>
      </c>
      <c r="D126" s="8" t="s">
        <v>58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D127" s="8" t="s">
        <v>43</v>
      </c>
      <c r="I127" s="44"/>
      <c r="J127" s="44"/>
      <c r="K127" s="44"/>
      <c r="L127" s="60"/>
      <c r="M127" s="26"/>
      <c r="N127" s="60"/>
    </row>
    <row r="128" spans="1:17" x14ac:dyDescent="0.25">
      <c r="C128" s="8" t="s">
        <v>21</v>
      </c>
      <c r="D128" s="8" t="s">
        <v>59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56</v>
      </c>
      <c r="D130" s="8" t="s">
        <v>60</v>
      </c>
      <c r="I130" s="44"/>
      <c r="J130" s="44"/>
      <c r="K130" s="44"/>
      <c r="L130" s="61">
        <v>0</v>
      </c>
      <c r="M130" s="26"/>
      <c r="N130" s="61">
        <v>0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61</v>
      </c>
      <c r="D132" s="8" t="s">
        <v>62</v>
      </c>
      <c r="I132" s="44"/>
      <c r="J132" s="44"/>
      <c r="K132" s="44"/>
      <c r="L132" s="62">
        <v>1998.739517</v>
      </c>
      <c r="M132" s="52"/>
      <c r="N132" s="62">
        <v>72.876394000000005</v>
      </c>
      <c r="O132" s="22"/>
      <c r="P132" s="16"/>
      <c r="Q132" s="16"/>
    </row>
    <row r="133" spans="1:17" x14ac:dyDescent="0.25">
      <c r="D133" s="8" t="s">
        <v>63</v>
      </c>
      <c r="I133" s="44"/>
      <c r="J133" s="44"/>
      <c r="K133" s="44"/>
      <c r="L133" s="62">
        <v>849.59683700000005</v>
      </c>
      <c r="M133" s="52"/>
      <c r="N133" s="62">
        <v>0</v>
      </c>
      <c r="O133" s="22"/>
      <c r="P133" s="16"/>
      <c r="Q133" s="16"/>
    </row>
    <row r="134" spans="1:17" x14ac:dyDescent="0.25">
      <c r="D134" s="14"/>
      <c r="I134" s="44"/>
      <c r="J134" s="44"/>
      <c r="K134" s="44"/>
      <c r="L134" s="60"/>
      <c r="M134" s="26"/>
      <c r="N134" s="60"/>
    </row>
    <row r="135" spans="1:17" x14ac:dyDescent="0.25">
      <c r="C135" s="8" t="s">
        <v>64</v>
      </c>
      <c r="D135" s="43" t="s">
        <v>65</v>
      </c>
      <c r="J135" s="44"/>
      <c r="K135" s="44"/>
      <c r="L135" s="61">
        <v>950.01804195510533</v>
      </c>
      <c r="M135" s="52"/>
      <c r="N135" s="61">
        <v>268.15237407999996</v>
      </c>
    </row>
    <row r="136" spans="1:17" x14ac:dyDescent="0.25">
      <c r="I136" s="8" t="s">
        <v>66</v>
      </c>
      <c r="J136" s="44"/>
      <c r="K136" s="44"/>
      <c r="L136" s="41">
        <v>-5.8887087600000001</v>
      </c>
      <c r="N136" s="41">
        <v>-3.2638279900000002</v>
      </c>
    </row>
    <row r="137" spans="1:17" x14ac:dyDescent="0.25">
      <c r="I137" s="8" t="s">
        <v>67</v>
      </c>
      <c r="J137" s="44"/>
      <c r="K137" s="44"/>
      <c r="L137" s="41">
        <v>964.68436772510529</v>
      </c>
      <c r="N137" s="41">
        <v>141.86860680000001</v>
      </c>
    </row>
    <row r="138" spans="1:17" x14ac:dyDescent="0.25">
      <c r="I138" s="8" t="s">
        <v>68</v>
      </c>
      <c r="J138" s="44"/>
      <c r="K138" s="44"/>
      <c r="L138" s="41">
        <v>-8.7776170100000002</v>
      </c>
      <c r="N138" s="41">
        <v>129.54759526999999</v>
      </c>
    </row>
    <row r="139" spans="1:17" x14ac:dyDescent="0.25">
      <c r="I139" s="8" t="s">
        <v>69</v>
      </c>
      <c r="J139" s="44"/>
      <c r="K139" s="44"/>
      <c r="L139" s="41">
        <v>0</v>
      </c>
      <c r="N139" s="41">
        <v>0</v>
      </c>
    </row>
    <row r="140" spans="1:17" x14ac:dyDescent="0.25">
      <c r="I140" s="44"/>
      <c r="J140" s="44"/>
      <c r="K140" s="44"/>
      <c r="L140" s="60"/>
      <c r="M140" s="26"/>
      <c r="N140" s="60"/>
    </row>
    <row r="141" spans="1:17" x14ac:dyDescent="0.25">
      <c r="C141" s="8" t="s">
        <v>70</v>
      </c>
      <c r="D141" s="8" t="s">
        <v>71</v>
      </c>
      <c r="I141" s="44"/>
      <c r="J141" s="44"/>
      <c r="K141" s="44"/>
      <c r="L141" s="61">
        <v>0</v>
      </c>
      <c r="M141" s="26"/>
      <c r="N141" s="61">
        <v>0</v>
      </c>
    </row>
    <row r="142" spans="1:17" x14ac:dyDescent="0.25">
      <c r="D142" s="8" t="s">
        <v>43</v>
      </c>
      <c r="I142" s="44"/>
      <c r="J142" s="44"/>
      <c r="K142" s="44"/>
      <c r="L142" s="60"/>
      <c r="M142" s="26"/>
      <c r="N142" s="60"/>
    </row>
    <row r="143" spans="1:17" x14ac:dyDescent="0.25">
      <c r="I143" s="44"/>
      <c r="J143" s="44"/>
      <c r="K143" s="44"/>
      <c r="L143" s="60"/>
      <c r="M143" s="26"/>
      <c r="N143" s="60"/>
    </row>
    <row r="144" spans="1:17" x14ac:dyDescent="0.25">
      <c r="A144" s="63"/>
      <c r="B144" s="64"/>
      <c r="C144" s="65"/>
      <c r="D144" s="65"/>
      <c r="E144" s="65"/>
      <c r="F144" s="65"/>
      <c r="G144" s="65"/>
      <c r="H144" s="65"/>
      <c r="I144" s="66"/>
      <c r="J144" s="66"/>
      <c r="K144" s="66"/>
      <c r="L144" s="67"/>
      <c r="M144" s="68"/>
      <c r="N144" s="67"/>
    </row>
    <row r="145" spans="2:14" x14ac:dyDescent="0.25">
      <c r="I145" s="13"/>
      <c r="J145" s="13"/>
      <c r="K145" s="13"/>
      <c r="M145" s="47"/>
    </row>
    <row r="146" spans="2:14" x14ac:dyDescent="0.25">
      <c r="B146" s="1"/>
      <c r="I146" s="13"/>
      <c r="J146" s="13"/>
      <c r="K146" s="13"/>
      <c r="M146" s="47"/>
    </row>
    <row r="147" spans="2:14" x14ac:dyDescent="0.25">
      <c r="L147" s="8"/>
      <c r="M147" s="8"/>
      <c r="N147" s="8"/>
    </row>
    <row r="148" spans="2:14" ht="15" customHeight="1" x14ac:dyDescent="0.25">
      <c r="C148" s="69"/>
      <c r="D148" s="43"/>
      <c r="E148" s="43"/>
      <c r="F148" s="43"/>
      <c r="G148" s="43"/>
      <c r="H148" s="43"/>
      <c r="I148" s="43"/>
      <c r="J148" s="70"/>
      <c r="K148" s="70"/>
      <c r="L148" s="70"/>
      <c r="M148" s="71"/>
      <c r="N148" s="70"/>
    </row>
    <row r="149" spans="2:14" ht="15" customHeight="1" x14ac:dyDescent="0.25">
      <c r="C149" s="72"/>
      <c r="D149" s="43"/>
      <c r="E149" s="43"/>
      <c r="F149" s="43"/>
      <c r="G149" s="43"/>
      <c r="H149" s="43"/>
      <c r="I149" s="43"/>
      <c r="J149" s="70"/>
      <c r="K149" s="70"/>
      <c r="L149" s="73"/>
      <c r="M149" s="74"/>
      <c r="N149" s="73"/>
    </row>
    <row r="150" spans="2:14" ht="12.75" customHeight="1" x14ac:dyDescent="0.25">
      <c r="C150" s="7"/>
      <c r="D150" s="14"/>
      <c r="G150" s="14"/>
      <c r="J150" s="13"/>
      <c r="K150" s="13"/>
      <c r="L150" s="13"/>
      <c r="M150" s="75"/>
      <c r="N150" s="13"/>
    </row>
    <row r="151" spans="2:14" x14ac:dyDescent="0.25">
      <c r="C151" s="7"/>
      <c r="J151" s="13"/>
      <c r="K151" s="13"/>
      <c r="L151" s="13"/>
      <c r="M151" s="75"/>
      <c r="N151" s="13"/>
    </row>
    <row r="152" spans="2:14" x14ac:dyDescent="0.25">
      <c r="C152" s="7"/>
      <c r="K152" s="13"/>
      <c r="L152" s="41"/>
      <c r="M152" s="41"/>
      <c r="N152" s="41"/>
    </row>
    <row r="153" spans="2:14" x14ac:dyDescent="0.25">
      <c r="C153" s="7"/>
      <c r="J153" s="76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K155" s="13"/>
      <c r="L155" s="41"/>
      <c r="M155" s="41"/>
      <c r="N155" s="41"/>
    </row>
    <row r="156" spans="2:14" x14ac:dyDescent="0.25">
      <c r="C156" s="7"/>
      <c r="J156" s="13"/>
      <c r="K156" s="13"/>
      <c r="L156" s="75"/>
      <c r="M156" s="13"/>
      <c r="N156" s="75"/>
    </row>
    <row r="157" spans="2:14" x14ac:dyDescent="0.25">
      <c r="C157" s="7"/>
      <c r="J157" s="13"/>
      <c r="K157" s="13"/>
      <c r="L157" s="62"/>
      <c r="M157" s="61"/>
      <c r="N157" s="62"/>
    </row>
    <row r="158" spans="2:14" x14ac:dyDescent="0.25">
      <c r="C158" s="7"/>
      <c r="L158" s="8"/>
      <c r="M158" s="8"/>
      <c r="N158" s="8"/>
    </row>
    <row r="159" spans="2:14" x14ac:dyDescent="0.25">
      <c r="C159" s="7"/>
      <c r="L159" s="8"/>
      <c r="M159" s="75"/>
      <c r="N159" s="8"/>
    </row>
    <row r="160" spans="2:14" x14ac:dyDescent="0.25">
      <c r="C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J161" s="76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75"/>
      <c r="M164" s="13"/>
      <c r="N164" s="75"/>
    </row>
    <row r="165" spans="3:14" x14ac:dyDescent="0.25">
      <c r="C165" s="43"/>
      <c r="D165" s="43"/>
      <c r="E165" s="43"/>
      <c r="F165" s="43"/>
      <c r="G165" s="43"/>
      <c r="H165" s="43"/>
      <c r="I165" s="43"/>
      <c r="J165" s="13"/>
      <c r="K165" s="13"/>
      <c r="L165" s="62"/>
      <c r="M165" s="61"/>
      <c r="N165" s="62"/>
    </row>
    <row r="166" spans="3:14" x14ac:dyDescent="0.25">
      <c r="C166" s="43"/>
      <c r="D166" s="43"/>
      <c r="E166" s="43"/>
      <c r="F166" s="43"/>
      <c r="G166" s="43"/>
      <c r="H166" s="43"/>
      <c r="I166" s="43"/>
      <c r="J166" s="43"/>
      <c r="K166" s="43"/>
      <c r="L166" s="77"/>
      <c r="M166" s="78"/>
      <c r="N166" s="77"/>
    </row>
    <row r="170" spans="3:14" x14ac:dyDescent="0.25">
      <c r="F170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163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39513.266595186949</v>
      </c>
      <c r="N8" s="23">
        <v>11383.52301653595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29386.931845216972</v>
      </c>
      <c r="N10" s="29">
        <v>10208.128287512533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25841.674261512122</v>
      </c>
      <c r="N12" s="19">
        <v>5799.0024220099995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20843.208948416694</v>
      </c>
      <c r="M14" s="21"/>
      <c r="N14" s="19">
        <v>5799.0024220099995</v>
      </c>
    </row>
    <row r="15" spans="1:15" ht="15" customHeight="1" x14ac:dyDescent="0.25">
      <c r="D15" s="30" t="s">
        <v>12</v>
      </c>
      <c r="E15" s="31" t="s">
        <v>13</v>
      </c>
      <c r="L15" s="10">
        <v>20307.649846392298</v>
      </c>
      <c r="N15" s="10">
        <v>5452.0409474095495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535.55910202439509</v>
      </c>
      <c r="N19" s="10">
        <v>346.96147460044995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535.55910202439509</v>
      </c>
      <c r="M21" s="34"/>
      <c r="N21" s="33">
        <v>346.96147460044995</v>
      </c>
    </row>
    <row r="22" spans="3:14" ht="21" customHeight="1" x14ac:dyDescent="0.25">
      <c r="D22" s="8" t="s">
        <v>20</v>
      </c>
      <c r="L22" s="19">
        <v>4998.4653130954293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818.78156736325002</v>
      </c>
      <c r="N24" s="10">
        <v>0</v>
      </c>
    </row>
    <row r="25" spans="3:14" ht="15" customHeight="1" x14ac:dyDescent="0.25">
      <c r="F25" s="32" t="s">
        <v>16</v>
      </c>
      <c r="L25" s="33">
        <v>818.78156736325002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4179.683745732179</v>
      </c>
      <c r="N27" s="10">
        <v>0</v>
      </c>
    </row>
    <row r="28" spans="3:14" ht="15" customHeight="1" x14ac:dyDescent="0.25">
      <c r="F28" s="32" t="s">
        <v>16</v>
      </c>
      <c r="L28" s="33">
        <v>422.94341807002399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3756.7403276621553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3545.2575837048494</v>
      </c>
      <c r="M32" s="21"/>
      <c r="N32" s="19">
        <v>4409.125865502534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128.41513421288261</v>
      </c>
      <c r="N34" s="10">
        <v>1.3200610802817531E-2</v>
      </c>
    </row>
    <row r="35" spans="2:16" x14ac:dyDescent="0.25">
      <c r="D35" s="30" t="s">
        <v>14</v>
      </c>
      <c r="E35" s="8" t="s">
        <v>23</v>
      </c>
      <c r="L35" s="10">
        <v>281.53943678955</v>
      </c>
      <c r="N35" s="10">
        <v>272.40274166016764</v>
      </c>
    </row>
    <row r="36" spans="2:16" ht="15.75" customHeight="1" x14ac:dyDescent="0.25">
      <c r="F36" s="32" t="s">
        <v>16</v>
      </c>
      <c r="L36" s="35">
        <v>281.43843678955</v>
      </c>
      <c r="N36" s="35">
        <v>272.40274166016764</v>
      </c>
    </row>
    <row r="37" spans="2:16" x14ac:dyDescent="0.25">
      <c r="F37" s="32" t="s">
        <v>17</v>
      </c>
      <c r="L37" s="35">
        <v>0.10100000000000001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3903.1653682897704</v>
      </c>
      <c r="N39" s="10">
        <v>4226.8280941405274</v>
      </c>
    </row>
    <row r="40" spans="2:16" x14ac:dyDescent="0.25">
      <c r="F40" s="32" t="s">
        <v>16</v>
      </c>
      <c r="L40" s="35">
        <v>190.81890561539927</v>
      </c>
      <c r="N40" s="35">
        <v>464.62707896957659</v>
      </c>
    </row>
    <row r="41" spans="2:16" x14ac:dyDescent="0.25">
      <c r="F41" s="32" t="s">
        <v>17</v>
      </c>
      <c r="L41" s="35">
        <v>3712.3464626743712</v>
      </c>
      <c r="N41" s="35">
        <v>3762.201015170951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-767.86235558735359</v>
      </c>
      <c r="M43" s="83"/>
      <c r="N43" s="10">
        <v>-90.118170908963734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4886.2470871306296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299.74039811610862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3195.1922721105002</v>
      </c>
      <c r="N49" s="29">
        <v>798.84367828800009</v>
      </c>
      <c r="P49" s="36"/>
    </row>
    <row r="50" spans="1:16" x14ac:dyDescent="0.25">
      <c r="C50" s="24"/>
      <c r="H50" s="14"/>
      <c r="I50" s="8" t="s">
        <v>29</v>
      </c>
      <c r="L50" s="37">
        <v>10763659.33</v>
      </c>
      <c r="N50" s="37">
        <v>2691068.48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1745.1549926127325</v>
      </c>
      <c r="N52" s="29">
        <v>376.55105073541597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150.36081408919998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972.16463818863713</v>
      </c>
      <c r="N55" s="10">
        <v>226.19023664621599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402.86827483939982</v>
      </c>
      <c r="M56" s="34"/>
      <c r="N56" s="33">
        <v>-2.7007571689857781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772.99035442409524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772.99035442409547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1425.6955813997113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1425.3332621613959</v>
      </c>
    </row>
    <row r="62" spans="1:16" x14ac:dyDescent="0.25">
      <c r="G62" s="43" t="s">
        <v>79</v>
      </c>
      <c r="I62" s="43"/>
      <c r="L62" s="10">
        <v>0.36231923831562052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163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-5224.3734219999997</v>
      </c>
      <c r="M68" s="47"/>
      <c r="N68" s="29">
        <v>-7636.6720841642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-2.5572029999999999</v>
      </c>
      <c r="M70" s="47"/>
      <c r="N70" s="10">
        <v>-2120.0200481642</v>
      </c>
    </row>
    <row r="71" spans="1:14" x14ac:dyDescent="0.25">
      <c r="I71" s="13"/>
      <c r="J71" s="49" t="s">
        <v>39</v>
      </c>
      <c r="K71" s="49"/>
      <c r="L71" s="10">
        <v>-7.0070600000000001</v>
      </c>
      <c r="M71" s="47"/>
      <c r="N71" s="10">
        <v>-2168.3042540000001</v>
      </c>
    </row>
    <row r="72" spans="1:14" x14ac:dyDescent="0.25">
      <c r="I72" s="13"/>
      <c r="J72" s="48" t="s">
        <v>40</v>
      </c>
      <c r="K72" s="48"/>
      <c r="L72" s="10">
        <v>-5214.8091590000004</v>
      </c>
      <c r="M72" s="47"/>
      <c r="N72" s="10">
        <v>-3348.3477819999998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-6065.6822511613964</v>
      </c>
      <c r="M75" s="47"/>
      <c r="N75" s="29">
        <v>-1128.467157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-8624.6121811613957</v>
      </c>
      <c r="M77" s="50"/>
      <c r="N77" s="29">
        <v>-2141.7067889999998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-1242.3195835687136</v>
      </c>
      <c r="M79" s="47"/>
      <c r="N79" s="10">
        <v>-652.64214700000002</v>
      </c>
    </row>
    <row r="80" spans="1:14" x14ac:dyDescent="0.25">
      <c r="B80" s="8"/>
      <c r="I80" s="13"/>
      <c r="J80" s="49" t="s">
        <v>39</v>
      </c>
      <c r="K80" s="49"/>
      <c r="L80" s="10">
        <v>-1304.4299533215146</v>
      </c>
      <c r="M80" s="47"/>
      <c r="N80" s="10">
        <v>-532.90369599999997</v>
      </c>
    </row>
    <row r="81" spans="2:14" x14ac:dyDescent="0.25">
      <c r="B81" s="8"/>
      <c r="I81" s="13"/>
      <c r="J81" s="48" t="s">
        <v>40</v>
      </c>
      <c r="K81" s="48"/>
      <c r="L81" s="10">
        <v>-6077.8626442711675</v>
      </c>
      <c r="M81" s="47"/>
      <c r="N81" s="10">
        <v>-956.16094599999997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2558.9299299999998</v>
      </c>
      <c r="M83" s="47"/>
      <c r="N83" s="29">
        <v>1013.239632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479.56072499999999</v>
      </c>
      <c r="M85" s="47"/>
      <c r="N85" s="10">
        <v>430.543001</v>
      </c>
    </row>
    <row r="86" spans="2:14" x14ac:dyDescent="0.25">
      <c r="B86" s="8"/>
      <c r="I86" s="13"/>
      <c r="J86" s="49" t="s">
        <v>39</v>
      </c>
      <c r="K86" s="49"/>
      <c r="L86" s="10">
        <v>468.31352600000002</v>
      </c>
      <c r="M86" s="47"/>
      <c r="N86" s="10">
        <v>293.52332899999999</v>
      </c>
    </row>
    <row r="87" spans="2:14" x14ac:dyDescent="0.25">
      <c r="B87" s="8"/>
      <c r="I87" s="13"/>
      <c r="J87" s="48" t="s">
        <v>40</v>
      </c>
      <c r="K87" s="48"/>
      <c r="L87" s="10">
        <v>1611.0556790000001</v>
      </c>
      <c r="M87" s="47"/>
      <c r="N87" s="10">
        <v>289.17330199999998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-750.41787699999998</v>
      </c>
      <c r="M91" s="80"/>
      <c r="N91" s="19">
        <v>-132.96983900000001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-426.71534200000002</v>
      </c>
      <c r="N93" s="10">
        <v>-132.96983900000001</v>
      </c>
    </row>
    <row r="94" spans="2:14" x14ac:dyDescent="0.25">
      <c r="B94" s="8"/>
      <c r="J94" s="49" t="s">
        <v>39</v>
      </c>
      <c r="L94" s="10">
        <v>-323.70253500000001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-12040.473550161396</v>
      </c>
      <c r="M97" s="19"/>
      <c r="N97" s="19">
        <v>-8898.1090801642003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-24989.635438040001</v>
      </c>
      <c r="M100" s="52"/>
      <c r="N100" s="29">
        <v>-11090.503222034196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163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-250.85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-250.85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163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735.04120248000004</v>
      </c>
      <c r="M131" s="52"/>
      <c r="N131" s="62">
        <v>130.33333089000001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801.05717200000004</v>
      </c>
      <c r="M132" s="52"/>
      <c r="N132" s="62">
        <v>0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972.52695742831554</v>
      </c>
      <c r="M134" s="52"/>
      <c r="N134" s="61">
        <v>226.19023663999999</v>
      </c>
    </row>
    <row r="135" spans="1:17" x14ac:dyDescent="0.25">
      <c r="I135" s="8" t="s">
        <v>66</v>
      </c>
      <c r="J135" s="44"/>
      <c r="K135" s="44"/>
      <c r="L135" s="41">
        <v>17.142815110000001</v>
      </c>
      <c r="N135" s="41">
        <v>-11.609545220000001</v>
      </c>
    </row>
    <row r="136" spans="1:17" x14ac:dyDescent="0.25">
      <c r="I136" s="8" t="s">
        <v>67</v>
      </c>
      <c r="J136" s="44"/>
      <c r="K136" s="44"/>
      <c r="L136" s="41">
        <v>1000.9454873883155</v>
      </c>
      <c r="N136" s="41">
        <v>180.76020668999999</v>
      </c>
    </row>
    <row r="137" spans="1:17" x14ac:dyDescent="0.25">
      <c r="I137" s="8" t="s">
        <v>68</v>
      </c>
      <c r="J137" s="44"/>
      <c r="K137" s="44"/>
      <c r="L137" s="41">
        <v>-45.561345070000002</v>
      </c>
      <c r="N137" s="41">
        <v>57.039575169999999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7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8" t="s">
        <v>164</v>
      </c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165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38295.266847907631</v>
      </c>
      <c r="N8" s="23">
        <v>11695.975968929886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28788.84462112272</v>
      </c>
      <c r="N10" s="29">
        <v>10198.013577776042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24801.699111936912</v>
      </c>
      <c r="N12" s="19">
        <v>6447.7955690989102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19909.556034621724</v>
      </c>
      <c r="M14" s="21"/>
      <c r="N14" s="19">
        <v>6447.7955690989102</v>
      </c>
    </row>
    <row r="15" spans="1:15" ht="15" customHeight="1" x14ac:dyDescent="0.25">
      <c r="D15" s="30" t="s">
        <v>12</v>
      </c>
      <c r="E15" s="31" t="s">
        <v>13</v>
      </c>
      <c r="L15" s="10">
        <v>19367.260387544127</v>
      </c>
      <c r="N15" s="10">
        <v>6097.70665570448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542.29564707759403</v>
      </c>
      <c r="N19" s="10">
        <v>350.08891339443005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542.29564707759403</v>
      </c>
      <c r="M21" s="34"/>
      <c r="N21" s="33">
        <v>350.08891339443005</v>
      </c>
    </row>
    <row r="22" spans="3:14" ht="21" customHeight="1" x14ac:dyDescent="0.25">
      <c r="D22" s="8" t="s">
        <v>20</v>
      </c>
      <c r="L22" s="19">
        <v>4892.1430773151887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574.01196917305947</v>
      </c>
      <c r="N24" s="10">
        <v>0</v>
      </c>
    </row>
    <row r="25" spans="3:14" ht="15" customHeight="1" x14ac:dyDescent="0.25">
      <c r="F25" s="32" t="s">
        <v>16</v>
      </c>
      <c r="L25" s="33">
        <v>574.01196917305947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4318.1311081421291</v>
      </c>
      <c r="N27" s="10">
        <v>0</v>
      </c>
    </row>
    <row r="28" spans="3:14" ht="15" customHeight="1" x14ac:dyDescent="0.25">
      <c r="F28" s="32" t="s">
        <v>16</v>
      </c>
      <c r="L28" s="33">
        <v>427.09751924755028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3891.0335888945788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3987.1455091858047</v>
      </c>
      <c r="M32" s="21"/>
      <c r="N32" s="19">
        <v>3750.2180086771336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228.93618712364974</v>
      </c>
      <c r="N34" s="10">
        <v>8.2827981739373099E-3</v>
      </c>
    </row>
    <row r="35" spans="2:16" x14ac:dyDescent="0.25">
      <c r="D35" s="30" t="s">
        <v>14</v>
      </c>
      <c r="E35" s="8" t="s">
        <v>23</v>
      </c>
      <c r="L35" s="10">
        <v>345.2590950370801</v>
      </c>
      <c r="N35" s="10">
        <v>732.63736473972074</v>
      </c>
    </row>
    <row r="36" spans="2:16" ht="15.75" customHeight="1" x14ac:dyDescent="0.25">
      <c r="F36" s="32" t="s">
        <v>16</v>
      </c>
      <c r="L36" s="35">
        <v>345.15409503708008</v>
      </c>
      <c r="N36" s="35">
        <v>732.63736473972074</v>
      </c>
    </row>
    <row r="37" spans="2:16" x14ac:dyDescent="0.25">
      <c r="F37" s="32" t="s">
        <v>17</v>
      </c>
      <c r="L37" s="35">
        <v>0.105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4144.4417644496607</v>
      </c>
      <c r="N39" s="10">
        <v>4152.7435065492391</v>
      </c>
    </row>
    <row r="40" spans="2:16" x14ac:dyDescent="0.25">
      <c r="F40" s="32" t="s">
        <v>16</v>
      </c>
      <c r="L40" s="35">
        <v>726.71108647468657</v>
      </c>
      <c r="N40" s="35">
        <v>611.52618289468978</v>
      </c>
    </row>
    <row r="41" spans="2:16" x14ac:dyDescent="0.25">
      <c r="F41" s="32" t="s">
        <v>17</v>
      </c>
      <c r="L41" s="35">
        <v>3417.7306779749738</v>
      </c>
      <c r="N41" s="35">
        <v>3541.2173236545495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-731.49153742458498</v>
      </c>
      <c r="M43" s="83"/>
      <c r="N43" s="10">
        <v>-1135.17114541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4864.9280097174169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290.86050599999999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3038.5812803883005</v>
      </c>
      <c r="N49" s="29">
        <v>759.68850995039998</v>
      </c>
      <c r="P49" s="36"/>
    </row>
    <row r="50" spans="1:16" x14ac:dyDescent="0.25">
      <c r="C50" s="24"/>
      <c r="H50" s="14"/>
      <c r="I50" s="8" t="s">
        <v>29</v>
      </c>
      <c r="L50" s="37">
        <v>10763660.221000001</v>
      </c>
      <c r="N50" s="37">
        <v>2691068.048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1312.0524306791967</v>
      </c>
      <c r="N52" s="29">
        <v>738.27388120344415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516.33576441000002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999.42623028919695</v>
      </c>
      <c r="N55" s="10">
        <v>221.9381167934441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424.25031394570931</v>
      </c>
      <c r="M56" s="34"/>
      <c r="N56" s="33">
        <v>-17.347680408246731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312.62620039000001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312.62620039000001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1128.3887367500242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1123.9856473074205</v>
      </c>
    </row>
    <row r="62" spans="1:16" x14ac:dyDescent="0.25">
      <c r="G62" s="43" t="s">
        <v>79</v>
      </c>
      <c r="I62" s="43"/>
      <c r="L62" s="10">
        <v>4.4030894426039167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165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-5217.9267749999999</v>
      </c>
      <c r="M68" s="47"/>
      <c r="N68" s="29">
        <v>-7969.9826540310005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-2.3924569999999998</v>
      </c>
      <c r="M70" s="47"/>
      <c r="N70" s="10">
        <v>-2633.4767330309996</v>
      </c>
    </row>
    <row r="71" spans="1:14" x14ac:dyDescent="0.25">
      <c r="I71" s="13"/>
      <c r="J71" s="49" t="s">
        <v>39</v>
      </c>
      <c r="K71" s="49"/>
      <c r="L71" s="10">
        <v>-5.9850580000000004</v>
      </c>
      <c r="M71" s="47"/>
      <c r="N71" s="10">
        <v>-2614.1744530000001</v>
      </c>
    </row>
    <row r="72" spans="1:14" x14ac:dyDescent="0.25">
      <c r="I72" s="13"/>
      <c r="J72" s="48" t="s">
        <v>40</v>
      </c>
      <c r="K72" s="48"/>
      <c r="L72" s="10">
        <v>-5209.5492599999998</v>
      </c>
      <c r="M72" s="47"/>
      <c r="N72" s="10">
        <v>-2722.3314679999999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-5121.9713623074203</v>
      </c>
      <c r="M75" s="47"/>
      <c r="N75" s="29">
        <v>-1212.0786720000001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-7279.6647743074209</v>
      </c>
      <c r="M77" s="50"/>
      <c r="N77" s="29">
        <v>-2450.2317849999999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-1940.7203731978798</v>
      </c>
      <c r="M79" s="47"/>
      <c r="N79" s="10">
        <v>-725.30797099999995</v>
      </c>
    </row>
    <row r="80" spans="1:14" x14ac:dyDescent="0.25">
      <c r="B80" s="8"/>
      <c r="I80" s="13"/>
      <c r="J80" s="49" t="s">
        <v>39</v>
      </c>
      <c r="K80" s="49"/>
      <c r="L80" s="10">
        <v>-1027.7833031095406</v>
      </c>
      <c r="M80" s="47"/>
      <c r="N80" s="10">
        <v>-419.32596000000001</v>
      </c>
    </row>
    <row r="81" spans="2:14" x14ac:dyDescent="0.25">
      <c r="B81" s="8"/>
      <c r="I81" s="13"/>
      <c r="J81" s="48" t="s">
        <v>40</v>
      </c>
      <c r="K81" s="48"/>
      <c r="L81" s="10">
        <v>-4311.1610979999996</v>
      </c>
      <c r="M81" s="47"/>
      <c r="N81" s="10">
        <v>-1305.5978540000001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2157.6934120000001</v>
      </c>
      <c r="M83" s="47"/>
      <c r="N83" s="29">
        <v>1238.1531130000001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414.28860400000002</v>
      </c>
      <c r="M85" s="47"/>
      <c r="N85" s="10">
        <v>426.19054</v>
      </c>
    </row>
    <row r="86" spans="2:14" x14ac:dyDescent="0.25">
      <c r="B86" s="8"/>
      <c r="I86" s="13"/>
      <c r="J86" s="49" t="s">
        <v>39</v>
      </c>
      <c r="K86" s="49"/>
      <c r="L86" s="10">
        <v>215.649854</v>
      </c>
      <c r="M86" s="47"/>
      <c r="N86" s="10">
        <v>392.66333900000001</v>
      </c>
    </row>
    <row r="87" spans="2:14" x14ac:dyDescent="0.25">
      <c r="B87" s="8"/>
      <c r="I87" s="13"/>
      <c r="J87" s="48" t="s">
        <v>40</v>
      </c>
      <c r="K87" s="48"/>
      <c r="L87" s="10">
        <v>1527.754954</v>
      </c>
      <c r="M87" s="47"/>
      <c r="N87" s="10">
        <v>419.29923400000001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-448.64905900000002</v>
      </c>
      <c r="M91" s="80"/>
      <c r="N91" s="19">
        <v>-19.440304000000001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-261.459091</v>
      </c>
      <c r="N93" s="10">
        <v>-8.4093000000000001E-2</v>
      </c>
    </row>
    <row r="94" spans="2:14" x14ac:dyDescent="0.25">
      <c r="B94" s="8"/>
      <c r="J94" s="49" t="s">
        <v>39</v>
      </c>
      <c r="L94" s="10">
        <v>-187.18996799999999</v>
      </c>
      <c r="N94" s="10">
        <v>-19.356210999999998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-10788.547196307421</v>
      </c>
      <c r="M97" s="19"/>
      <c r="N97" s="19">
        <v>-9201.5016300309999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-23934.470710680002</v>
      </c>
      <c r="M100" s="52"/>
      <c r="N100" s="29">
        <v>-11405.719494911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A105" s="14" t="s">
        <v>2</v>
      </c>
      <c r="B105" s="14"/>
      <c r="C105" s="8" t="s">
        <v>165</v>
      </c>
      <c r="D105" s="14"/>
      <c r="I105" s="91" t="s">
        <v>1</v>
      </c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-249.69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-249.69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A121" s="20" t="s">
        <v>85</v>
      </c>
      <c r="I121" s="92" t="s">
        <v>1</v>
      </c>
      <c r="J121" s="44"/>
      <c r="K121" s="44"/>
      <c r="L121" s="17" t="s">
        <v>3</v>
      </c>
      <c r="M121" s="18"/>
      <c r="N121" s="17" t="s">
        <v>4</v>
      </c>
    </row>
    <row r="122" spans="1:17" s="14" customFormat="1" ht="28.5" customHeight="1" x14ac:dyDescent="0.2">
      <c r="A122" s="14" t="s">
        <v>2</v>
      </c>
      <c r="C122" s="8" t="s">
        <v>165</v>
      </c>
    </row>
    <row r="123" spans="1:17" ht="34.5" customHeight="1" x14ac:dyDescent="0.25">
      <c r="C123" s="8" t="s">
        <v>9</v>
      </c>
      <c r="D123" s="8" t="s">
        <v>58</v>
      </c>
      <c r="I123" s="44"/>
      <c r="J123" s="44"/>
      <c r="K123" s="44"/>
      <c r="L123" s="61">
        <v>0</v>
      </c>
      <c r="M123" s="26"/>
      <c r="N123" s="61">
        <v>0</v>
      </c>
    </row>
    <row r="124" spans="1:17" x14ac:dyDescent="0.25">
      <c r="D124" s="8" t="s">
        <v>43</v>
      </c>
      <c r="I124" s="44"/>
      <c r="J124" s="44"/>
      <c r="K124" s="44"/>
      <c r="L124" s="60"/>
      <c r="M124" s="26"/>
      <c r="N124" s="60"/>
    </row>
    <row r="125" spans="1:17" x14ac:dyDescent="0.25">
      <c r="C125" s="8" t="s">
        <v>21</v>
      </c>
      <c r="D125" s="8" t="s">
        <v>59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I126" s="44"/>
      <c r="J126" s="44"/>
      <c r="K126" s="44"/>
      <c r="L126" s="60"/>
      <c r="M126" s="26"/>
      <c r="N126" s="60"/>
    </row>
    <row r="127" spans="1:17" x14ac:dyDescent="0.25">
      <c r="C127" s="8" t="s">
        <v>56</v>
      </c>
      <c r="D127" s="8" t="s">
        <v>60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61</v>
      </c>
      <c r="D129" s="8" t="s">
        <v>62</v>
      </c>
      <c r="I129" s="44"/>
      <c r="J129" s="44"/>
      <c r="K129" s="44"/>
      <c r="L129" s="62">
        <v>439.547754</v>
      </c>
      <c r="M129" s="52"/>
      <c r="N129" s="62">
        <v>19.062241</v>
      </c>
      <c r="O129" s="22"/>
      <c r="P129" s="16"/>
      <c r="Q129" s="16"/>
    </row>
    <row r="130" spans="1:17" x14ac:dyDescent="0.25">
      <c r="D130" s="8" t="s">
        <v>63</v>
      </c>
      <c r="I130" s="44"/>
      <c r="J130" s="44"/>
      <c r="K130" s="44"/>
      <c r="L130" s="62">
        <v>327.48920099999998</v>
      </c>
      <c r="M130" s="52"/>
      <c r="N130" s="62">
        <v>0</v>
      </c>
      <c r="O130" s="22"/>
      <c r="P130" s="16"/>
      <c r="Q130" s="16"/>
    </row>
    <row r="131" spans="1:17" x14ac:dyDescent="0.25">
      <c r="D131" s="14"/>
      <c r="I131" s="44"/>
      <c r="J131" s="44"/>
      <c r="K131" s="44"/>
      <c r="L131" s="60"/>
      <c r="M131" s="26"/>
      <c r="N131" s="60"/>
    </row>
    <row r="132" spans="1:17" x14ac:dyDescent="0.25">
      <c r="C132" s="8" t="s">
        <v>64</v>
      </c>
      <c r="D132" s="43" t="s">
        <v>65</v>
      </c>
      <c r="J132" s="44"/>
      <c r="K132" s="44"/>
      <c r="L132" s="61">
        <v>1003.8293197326039</v>
      </c>
      <c r="M132" s="52"/>
      <c r="N132" s="61">
        <v>221.93811679000001</v>
      </c>
    </row>
    <row r="133" spans="1:17" x14ac:dyDescent="0.25">
      <c r="I133" s="8" t="s">
        <v>66</v>
      </c>
      <c r="J133" s="44"/>
      <c r="K133" s="44"/>
      <c r="L133" s="41">
        <v>22.382153260000003</v>
      </c>
      <c r="N133" s="41">
        <v>-14.04582501</v>
      </c>
    </row>
    <row r="134" spans="1:17" x14ac:dyDescent="0.25">
      <c r="I134" s="8" t="s">
        <v>67</v>
      </c>
      <c r="J134" s="44"/>
      <c r="K134" s="44"/>
      <c r="L134" s="41">
        <v>1021.9785213726038</v>
      </c>
      <c r="N134" s="41">
        <v>171.36073787999999</v>
      </c>
    </row>
    <row r="135" spans="1:17" x14ac:dyDescent="0.25">
      <c r="I135" s="8" t="s">
        <v>68</v>
      </c>
      <c r="J135" s="44"/>
      <c r="K135" s="44"/>
      <c r="L135" s="41">
        <v>-40.531354899999997</v>
      </c>
      <c r="N135" s="41">
        <v>64.623203920000009</v>
      </c>
    </row>
    <row r="136" spans="1:17" x14ac:dyDescent="0.25">
      <c r="I136" s="8" t="s">
        <v>69</v>
      </c>
      <c r="J136" s="44"/>
      <c r="K136" s="44"/>
      <c r="L136" s="41">
        <v>0</v>
      </c>
      <c r="N136" s="4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70</v>
      </c>
      <c r="D138" s="8" t="s">
        <v>71</v>
      </c>
      <c r="I138" s="44"/>
      <c r="J138" s="44"/>
      <c r="K138" s="44"/>
      <c r="L138" s="61">
        <v>0</v>
      </c>
      <c r="M138" s="26"/>
      <c r="N138" s="61">
        <v>0</v>
      </c>
    </row>
    <row r="139" spans="1:17" x14ac:dyDescent="0.25">
      <c r="D139" s="8" t="s">
        <v>43</v>
      </c>
      <c r="I139" s="44"/>
      <c r="J139" s="44"/>
      <c r="K139" s="44"/>
      <c r="L139" s="60"/>
      <c r="M139" s="26"/>
      <c r="N139" s="60"/>
    </row>
    <row r="140" spans="1:17" x14ac:dyDescent="0.25">
      <c r="I140" s="44"/>
      <c r="J140" s="44"/>
      <c r="K140" s="44"/>
      <c r="L140" s="60"/>
      <c r="M140" s="26"/>
      <c r="N140" s="60"/>
    </row>
    <row r="141" spans="1:17" x14ac:dyDescent="0.25">
      <c r="A141" s="63"/>
      <c r="B141" s="64"/>
      <c r="C141" s="65"/>
      <c r="D141" s="65"/>
      <c r="E141" s="65"/>
      <c r="F141" s="65"/>
      <c r="G141" s="65"/>
      <c r="H141" s="65"/>
      <c r="I141" s="66"/>
      <c r="J141" s="66"/>
      <c r="K141" s="66"/>
      <c r="L141" s="67"/>
      <c r="M141" s="68"/>
      <c r="N141" s="67"/>
    </row>
    <row r="142" spans="1:17" x14ac:dyDescent="0.25">
      <c r="I142" s="13"/>
      <c r="J142" s="13"/>
      <c r="K142" s="13"/>
      <c r="M142" s="47"/>
    </row>
    <row r="143" spans="1:17" x14ac:dyDescent="0.25">
      <c r="B143" s="1"/>
      <c r="I143" s="13"/>
      <c r="J143" s="13"/>
      <c r="K143" s="13"/>
      <c r="M143" s="47"/>
    </row>
    <row r="144" spans="1:17" x14ac:dyDescent="0.25">
      <c r="L144" s="8"/>
      <c r="M144" s="8"/>
      <c r="N144" s="8"/>
    </row>
    <row r="145" spans="3:14" ht="15" customHeight="1" x14ac:dyDescent="0.25">
      <c r="C145" s="69"/>
      <c r="D145" s="43"/>
      <c r="E145" s="43"/>
      <c r="F145" s="43"/>
      <c r="G145" s="43"/>
      <c r="H145" s="43"/>
      <c r="I145" s="43"/>
      <c r="J145" s="70"/>
      <c r="K145" s="70"/>
      <c r="L145" s="70"/>
      <c r="M145" s="71"/>
      <c r="N145" s="70"/>
    </row>
    <row r="146" spans="3:14" ht="15" customHeight="1" x14ac:dyDescent="0.25">
      <c r="C146" s="72"/>
      <c r="D146" s="43"/>
      <c r="E146" s="43"/>
      <c r="F146" s="43"/>
      <c r="G146" s="43"/>
      <c r="H146" s="43"/>
      <c r="I146" s="43"/>
      <c r="J146" s="70"/>
      <c r="K146" s="70"/>
      <c r="L146" s="73"/>
      <c r="M146" s="74"/>
      <c r="N146" s="73"/>
    </row>
    <row r="147" spans="3:14" ht="12.75" customHeight="1" x14ac:dyDescent="0.25">
      <c r="C147" s="7"/>
      <c r="D147" s="14"/>
      <c r="G147" s="14"/>
      <c r="J147" s="13"/>
      <c r="K147" s="13"/>
      <c r="L147" s="13"/>
      <c r="M147" s="75"/>
      <c r="N147" s="13"/>
    </row>
    <row r="148" spans="3:14" x14ac:dyDescent="0.25">
      <c r="C148" s="7"/>
      <c r="J148" s="13"/>
      <c r="K148" s="13"/>
      <c r="L148" s="13"/>
      <c r="M148" s="75"/>
      <c r="N148" s="13"/>
    </row>
    <row r="149" spans="3:14" x14ac:dyDescent="0.25">
      <c r="C149" s="7"/>
      <c r="K149" s="13"/>
      <c r="L149" s="41"/>
      <c r="M149" s="41"/>
      <c r="N149" s="41"/>
    </row>
    <row r="150" spans="3:14" x14ac:dyDescent="0.25">
      <c r="C150" s="7"/>
      <c r="J150" s="76"/>
      <c r="K150" s="13"/>
      <c r="L150" s="41"/>
      <c r="M150" s="41"/>
      <c r="N150" s="41"/>
    </row>
    <row r="151" spans="3:14" x14ac:dyDescent="0.25">
      <c r="C151" s="7"/>
      <c r="K151" s="13"/>
      <c r="L151" s="41"/>
      <c r="M151" s="41"/>
      <c r="N151" s="41"/>
    </row>
    <row r="152" spans="3:14" x14ac:dyDescent="0.25">
      <c r="C152" s="7"/>
      <c r="K152" s="13"/>
      <c r="L152" s="41"/>
      <c r="M152" s="41"/>
      <c r="N152" s="41"/>
    </row>
    <row r="153" spans="3:14" x14ac:dyDescent="0.25">
      <c r="C153" s="7"/>
      <c r="J153" s="13"/>
      <c r="K153" s="13"/>
      <c r="L153" s="75"/>
      <c r="M153" s="13"/>
      <c r="N153" s="75"/>
    </row>
    <row r="154" spans="3:14" x14ac:dyDescent="0.25">
      <c r="C154" s="7"/>
      <c r="J154" s="13"/>
      <c r="K154" s="13"/>
      <c r="L154" s="62"/>
      <c r="M154" s="61"/>
      <c r="N154" s="62"/>
    </row>
    <row r="155" spans="3:14" x14ac:dyDescent="0.25">
      <c r="C155" s="7"/>
      <c r="L155" s="8"/>
      <c r="M155" s="8"/>
      <c r="N155" s="8"/>
    </row>
    <row r="156" spans="3:14" x14ac:dyDescent="0.25">
      <c r="C156" s="7"/>
      <c r="L156" s="8"/>
      <c r="M156" s="75"/>
      <c r="N156" s="8"/>
    </row>
    <row r="157" spans="3:14" x14ac:dyDescent="0.25">
      <c r="C157" s="43"/>
      <c r="E157" s="43"/>
      <c r="F157" s="43"/>
      <c r="G157" s="43"/>
      <c r="H157" s="43"/>
      <c r="I157" s="43"/>
      <c r="K157" s="13"/>
      <c r="L157" s="41"/>
      <c r="M157" s="41"/>
      <c r="N157" s="41"/>
    </row>
    <row r="158" spans="3:14" x14ac:dyDescent="0.25">
      <c r="C158" s="43"/>
      <c r="D158" s="43"/>
      <c r="E158" s="43"/>
      <c r="F158" s="43"/>
      <c r="G158" s="43"/>
      <c r="H158" s="43"/>
      <c r="I158" s="43"/>
      <c r="J158" s="76"/>
      <c r="K158" s="13"/>
      <c r="L158" s="41"/>
      <c r="M158" s="41"/>
      <c r="N158" s="41"/>
    </row>
    <row r="159" spans="3:14" x14ac:dyDescent="0.25">
      <c r="C159" s="43"/>
      <c r="D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3:14" x14ac:dyDescent="0.25">
      <c r="C160" s="43"/>
      <c r="D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J161" s="13"/>
      <c r="K161" s="13"/>
      <c r="L161" s="75"/>
      <c r="M161" s="13"/>
      <c r="N161" s="75"/>
    </row>
    <row r="162" spans="3:14" x14ac:dyDescent="0.25">
      <c r="C162" s="43"/>
      <c r="D162" s="43"/>
      <c r="E162" s="43"/>
      <c r="F162" s="43"/>
      <c r="G162" s="43"/>
      <c r="H162" s="43"/>
      <c r="I162" s="43"/>
      <c r="J162" s="13"/>
      <c r="K162" s="13"/>
      <c r="L162" s="62"/>
      <c r="M162" s="61"/>
      <c r="N162" s="62"/>
    </row>
    <row r="163" spans="3:14" x14ac:dyDescent="0.25">
      <c r="C163" s="43"/>
      <c r="D163" s="43"/>
      <c r="E163" s="43"/>
      <c r="F163" s="43"/>
      <c r="G163" s="43"/>
      <c r="H163" s="43"/>
      <c r="I163" s="43"/>
      <c r="J163" s="43"/>
      <c r="K163" s="43"/>
      <c r="L163" s="77"/>
      <c r="M163" s="78"/>
      <c r="N163" s="77"/>
    </row>
    <row r="167" spans="3:14" x14ac:dyDescent="0.25">
      <c r="F167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139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8344.0776960000003</v>
      </c>
      <c r="M8" s="41"/>
      <c r="N8" s="41">
        <v>3149.7455989999999</v>
      </c>
    </row>
    <row r="9" spans="1:15" x14ac:dyDescent="0.25">
      <c r="C9" s="7"/>
      <c r="J9" s="76" t="s">
        <v>123</v>
      </c>
      <c r="K9" s="13"/>
      <c r="L9" s="41">
        <v>15818.313801</v>
      </c>
      <c r="M9" s="41"/>
      <c r="N9" s="41">
        <v>5039.6954960000003</v>
      </c>
    </row>
    <row r="10" spans="1:15" x14ac:dyDescent="0.25">
      <c r="C10" s="7"/>
      <c r="J10" s="8" t="s">
        <v>102</v>
      </c>
      <c r="K10" s="13"/>
      <c r="L10" s="41">
        <v>6697.583396</v>
      </c>
      <c r="M10" s="41"/>
      <c r="N10" s="41">
        <v>1379.0375839999999</v>
      </c>
    </row>
    <row r="11" spans="1:15" x14ac:dyDescent="0.25">
      <c r="C11" s="7"/>
      <c r="J11" s="8" t="s">
        <v>103</v>
      </c>
      <c r="K11" s="13"/>
      <c r="L11" s="41">
        <v>10.442753</v>
      </c>
      <c r="M11" s="41"/>
      <c r="N11" s="41">
        <v>53.884613999999999</v>
      </c>
    </row>
    <row r="12" spans="1:15" x14ac:dyDescent="0.25">
      <c r="C12" s="7"/>
      <c r="J12" s="13" t="s">
        <v>104</v>
      </c>
      <c r="K12" s="13"/>
      <c r="L12" s="10">
        <v>5330.4748399999999</v>
      </c>
      <c r="M12" s="13"/>
    </row>
    <row r="13" spans="1:15" x14ac:dyDescent="0.25">
      <c r="C13" s="7"/>
      <c r="J13" s="8" t="s">
        <v>105</v>
      </c>
      <c r="L13" s="10">
        <v>3158.080786</v>
      </c>
      <c r="N13" s="10">
        <v>744.08031500000004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39358.973271999996</v>
      </c>
      <c r="M15" s="61"/>
      <c r="N15" s="62">
        <v>10366.443608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-5379.2725529999998</v>
      </c>
      <c r="M19" s="41"/>
      <c r="N19" s="41">
        <v>-3147.931047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-12855.419282000001</v>
      </c>
      <c r="M20" s="41"/>
      <c r="N20" s="41">
        <v>-4986.9063759999999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-5229.065705</v>
      </c>
      <c r="M21" s="41"/>
      <c r="N21" s="41">
        <v>-1370.315963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-12.421868999999999</v>
      </c>
      <c r="M22" s="41"/>
      <c r="N22" s="41">
        <v>-51.785223000000002</v>
      </c>
    </row>
    <row r="23" spans="3:14" x14ac:dyDescent="0.25">
      <c r="I23" s="43"/>
      <c r="J23" s="8" t="s">
        <v>104</v>
      </c>
      <c r="L23" s="10">
        <v>-2402.7019169999999</v>
      </c>
    </row>
    <row r="24" spans="3:14" x14ac:dyDescent="0.25">
      <c r="I24" s="43"/>
      <c r="J24" s="13" t="s">
        <v>105</v>
      </c>
      <c r="K24" s="13"/>
      <c r="M24" s="13"/>
      <c r="N24" s="41">
        <v>-745.25502700000004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-25878.881326000002</v>
      </c>
      <c r="M26" s="61"/>
      <c r="N26" s="62">
        <v>-10302.193636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8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139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40427.175924873191</v>
      </c>
      <c r="N8" s="23">
        <v>10702.497024599861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30558.233792628191</v>
      </c>
      <c r="N10" s="29">
        <v>9455.0323605153426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25057.113218999999</v>
      </c>
      <c r="N12" s="19">
        <v>5501.1392788599996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20920.187451000002</v>
      </c>
      <c r="M14" s="21"/>
      <c r="N14" s="19">
        <v>5501.1392788599996</v>
      </c>
    </row>
    <row r="15" spans="1:15" ht="15" customHeight="1" x14ac:dyDescent="0.25">
      <c r="D15" s="30" t="s">
        <v>12</v>
      </c>
      <c r="E15" s="31" t="s">
        <v>13</v>
      </c>
      <c r="L15" s="10">
        <v>20362.373639000001</v>
      </c>
      <c r="N15" s="10">
        <v>5297.3998678600001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557.81381199999998</v>
      </c>
      <c r="N19" s="10">
        <v>203.73941099999999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557.81381199999998</v>
      </c>
      <c r="M21" s="34"/>
      <c r="N21" s="33">
        <v>203.73941099999999</v>
      </c>
    </row>
    <row r="22" spans="3:14" ht="21" customHeight="1" x14ac:dyDescent="0.25">
      <c r="D22" s="8" t="s">
        <v>20</v>
      </c>
      <c r="L22" s="19">
        <v>4136.9257680000001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38.176273999999999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543.84453299999996</v>
      </c>
      <c r="N24" s="10">
        <v>0</v>
      </c>
    </row>
    <row r="25" spans="3:14" ht="15" customHeight="1" x14ac:dyDescent="0.25">
      <c r="F25" s="32" t="s">
        <v>16</v>
      </c>
      <c r="L25" s="33">
        <v>543.84453299999996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3554.9049610000002</v>
      </c>
      <c r="N27" s="10">
        <v>0</v>
      </c>
    </row>
    <row r="28" spans="3:14" ht="15" customHeight="1" x14ac:dyDescent="0.25">
      <c r="F28" s="32" t="s">
        <v>16</v>
      </c>
      <c r="L28" s="33">
        <v>410.57709199999999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3144.3278690000002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5501.1205736281909</v>
      </c>
      <c r="M32" s="21"/>
      <c r="N32" s="19">
        <v>3953.8930816553438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111.6113618930508</v>
      </c>
      <c r="N34" s="10">
        <v>1.7281089216173832E-2</v>
      </c>
    </row>
    <row r="35" spans="2:16" x14ac:dyDescent="0.25">
      <c r="D35" s="30" t="s">
        <v>14</v>
      </c>
      <c r="E35" s="8" t="s">
        <v>23</v>
      </c>
      <c r="L35" s="10">
        <v>1023.756347</v>
      </c>
      <c r="N35" s="10">
        <v>420.34895027880003</v>
      </c>
    </row>
    <row r="36" spans="2:16" ht="15.75" customHeight="1" x14ac:dyDescent="0.25">
      <c r="F36" s="32" t="s">
        <v>16</v>
      </c>
      <c r="L36" s="35">
        <v>1023.561347</v>
      </c>
      <c r="N36" s="35">
        <v>420.34895027880003</v>
      </c>
    </row>
    <row r="37" spans="2:16" x14ac:dyDescent="0.25">
      <c r="F37" s="32" t="s">
        <v>17</v>
      </c>
      <c r="L37" s="35">
        <v>0.19500000000000001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4417.4748873951394</v>
      </c>
      <c r="N39" s="10">
        <v>3662.1890465073275</v>
      </c>
    </row>
    <row r="40" spans="2:16" x14ac:dyDescent="0.25">
      <c r="F40" s="32" t="s">
        <v>16</v>
      </c>
      <c r="L40" s="35">
        <v>355.93202122928113</v>
      </c>
      <c r="N40" s="35">
        <v>313.69600929699999</v>
      </c>
    </row>
    <row r="41" spans="2:16" x14ac:dyDescent="0.25">
      <c r="F41" s="32" t="s">
        <v>17</v>
      </c>
      <c r="L41" s="35">
        <v>4061.5428661658589</v>
      </c>
      <c r="N41" s="35">
        <v>3348.4930372103277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-51.722022659999993</v>
      </c>
      <c r="M43" s="83"/>
      <c r="N43" s="10">
        <v>-128.66219622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5047.7790990000003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282.695741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3158.0807862449997</v>
      </c>
      <c r="N49" s="29">
        <v>744.08031527200001</v>
      </c>
      <c r="P49" s="36"/>
    </row>
    <row r="50" spans="1:16" x14ac:dyDescent="0.25">
      <c r="C50" s="24"/>
      <c r="H50" s="14"/>
      <c r="I50" s="8" t="s">
        <v>29</v>
      </c>
      <c r="L50" s="37">
        <v>11421630.33</v>
      </c>
      <c r="N50" s="37">
        <v>2691068.048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1380.3865060000001</v>
      </c>
      <c r="N52" s="29">
        <v>503.38434881252005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167.33093281252002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1068.2026499999999</v>
      </c>
      <c r="N55" s="10">
        <v>336.05341600000003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501.16125399999999</v>
      </c>
      <c r="M56" s="34"/>
      <c r="N56" s="33">
        <v>26.456782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312.18385599999999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312.18385599999999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635.34358999999995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626.06620599999997</v>
      </c>
    </row>
    <row r="62" spans="1:16" x14ac:dyDescent="0.25">
      <c r="G62" s="43" t="s">
        <v>79</v>
      </c>
      <c r="I62" s="43"/>
      <c r="L62" s="10">
        <v>9.2773839999999996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139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-5331.2539690000003</v>
      </c>
      <c r="M68" s="47"/>
      <c r="N68" s="29">
        <v>-7117.6218493955193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-1915.8346509999999</v>
      </c>
      <c r="M70" s="47"/>
      <c r="N70" s="10">
        <v>-2240.0582693955198</v>
      </c>
    </row>
    <row r="71" spans="1:14" x14ac:dyDescent="0.25">
      <c r="I71" s="13"/>
      <c r="J71" s="49" t="s">
        <v>39</v>
      </c>
      <c r="K71" s="49"/>
      <c r="L71" s="10">
        <v>-5.1614529999999998</v>
      </c>
      <c r="M71" s="47"/>
      <c r="N71" s="10">
        <v>-2546.220006</v>
      </c>
    </row>
    <row r="72" spans="1:14" x14ac:dyDescent="0.25">
      <c r="I72" s="13"/>
      <c r="J72" s="48" t="s">
        <v>40</v>
      </c>
      <c r="K72" s="48"/>
      <c r="L72" s="10">
        <v>-3410.257865</v>
      </c>
      <c r="M72" s="47"/>
      <c r="N72" s="10">
        <v>-2331.343574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-3953.1045119999999</v>
      </c>
      <c r="M75" s="47"/>
      <c r="N75" s="29">
        <v>-1204.8087840000001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-6340.5043240000005</v>
      </c>
      <c r="M77" s="50"/>
      <c r="N77" s="29">
        <v>-2931.013168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-844.769543</v>
      </c>
      <c r="M79" s="47"/>
      <c r="N79" s="10">
        <v>-1178.223158</v>
      </c>
    </row>
    <row r="80" spans="1:14" x14ac:dyDescent="0.25">
      <c r="B80" s="8"/>
      <c r="I80" s="13"/>
      <c r="J80" s="49" t="s">
        <v>39</v>
      </c>
      <c r="K80" s="49"/>
      <c r="L80" s="10">
        <v>-1595.8187969999999</v>
      </c>
      <c r="M80" s="47"/>
      <c r="N80" s="10">
        <v>-709.05296599999997</v>
      </c>
    </row>
    <row r="81" spans="2:14" x14ac:dyDescent="0.25">
      <c r="B81" s="8"/>
      <c r="I81" s="13"/>
      <c r="J81" s="48" t="s">
        <v>40</v>
      </c>
      <c r="K81" s="48"/>
      <c r="L81" s="10">
        <v>-3899.9159840000002</v>
      </c>
      <c r="M81" s="47"/>
      <c r="N81" s="10">
        <v>-1043.737044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2387.3998120000001</v>
      </c>
      <c r="M83" s="47"/>
      <c r="N83" s="29">
        <v>1726.2043839999999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475.19385199999999</v>
      </c>
      <c r="M85" s="47"/>
      <c r="N85" s="10">
        <v>755.50480200000004</v>
      </c>
    </row>
    <row r="86" spans="2:14" x14ac:dyDescent="0.25">
      <c r="B86" s="8"/>
      <c r="I86" s="13"/>
      <c r="J86" s="49" t="s">
        <v>39</v>
      </c>
      <c r="K86" s="49"/>
      <c r="L86" s="10">
        <v>395.98205400000001</v>
      </c>
      <c r="M86" s="47"/>
      <c r="N86" s="10">
        <v>378.10003599999999</v>
      </c>
    </row>
    <row r="87" spans="2:14" x14ac:dyDescent="0.25">
      <c r="B87" s="8"/>
      <c r="I87" s="13"/>
      <c r="J87" s="48" t="s">
        <v>40</v>
      </c>
      <c r="K87" s="48"/>
      <c r="L87" s="10">
        <v>1516.2239059999999</v>
      </c>
      <c r="M87" s="47"/>
      <c r="N87" s="10">
        <v>592.59954600000003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-161.79761300000001</v>
      </c>
      <c r="M91" s="80"/>
      <c r="N91" s="19">
        <v>-486.51251600000001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-161.79761300000001</v>
      </c>
      <c r="N93" s="10">
        <v>-486.51251600000001</v>
      </c>
    </row>
    <row r="94" spans="2:14" x14ac:dyDescent="0.25">
      <c r="B94" s="8"/>
      <c r="J94" s="49" t="s">
        <v>39</v>
      </c>
      <c r="L94" s="10">
        <v>0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-9446.1560939999999</v>
      </c>
      <c r="M97" s="19"/>
      <c r="N97" s="19">
        <v>-8808.9431493955199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-25878.881325899998</v>
      </c>
      <c r="M100" s="52"/>
      <c r="N100" s="29">
        <v>-10302.19363642552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139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-258.21600000000001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-258.21600000000001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2" spans="1:17" x14ac:dyDescent="0.25">
      <c r="A132" s="20" t="s">
        <v>85</v>
      </c>
      <c r="I132" s="92" t="s">
        <v>1</v>
      </c>
      <c r="J132" s="44"/>
      <c r="K132" s="44"/>
      <c r="L132" s="17" t="s">
        <v>3</v>
      </c>
      <c r="M132" s="18"/>
      <c r="N132" s="17" t="s">
        <v>4</v>
      </c>
    </row>
    <row r="133" spans="1:17" s="14" customFormat="1" ht="28.5" customHeight="1" x14ac:dyDescent="0.2">
      <c r="A133" s="14" t="s">
        <v>2</v>
      </c>
      <c r="C133" s="8" t="s">
        <v>139</v>
      </c>
    </row>
    <row r="134" spans="1:17" ht="34.5" customHeight="1" x14ac:dyDescent="0.25">
      <c r="C134" s="8" t="s">
        <v>9</v>
      </c>
      <c r="D134" s="8" t="s">
        <v>58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D135" s="8" t="s">
        <v>43</v>
      </c>
      <c r="I135" s="44"/>
      <c r="J135" s="44"/>
      <c r="K135" s="44"/>
      <c r="L135" s="60"/>
      <c r="M135" s="26"/>
      <c r="N135" s="60"/>
    </row>
    <row r="136" spans="1:17" x14ac:dyDescent="0.25">
      <c r="C136" s="8" t="s">
        <v>21</v>
      </c>
      <c r="D136" s="8" t="s">
        <v>59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56</v>
      </c>
      <c r="D138" s="8" t="s">
        <v>60</v>
      </c>
      <c r="I138" s="44"/>
      <c r="J138" s="44"/>
      <c r="K138" s="44"/>
      <c r="L138" s="61">
        <v>0</v>
      </c>
      <c r="M138" s="26"/>
      <c r="N138" s="6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61</v>
      </c>
      <c r="D140" s="8" t="s">
        <v>62</v>
      </c>
      <c r="I140" s="44"/>
      <c r="J140" s="44"/>
      <c r="K140" s="44"/>
      <c r="L140" s="62">
        <v>158.75498999999999</v>
      </c>
      <c r="M140" s="52"/>
      <c r="N140" s="62">
        <v>0</v>
      </c>
      <c r="O140" s="22"/>
      <c r="P140" s="16"/>
      <c r="Q140" s="16"/>
    </row>
    <row r="141" spans="1:17" x14ac:dyDescent="0.25">
      <c r="D141" s="8" t="s">
        <v>63</v>
      </c>
      <c r="I141" s="44"/>
      <c r="J141" s="44"/>
      <c r="K141" s="44"/>
      <c r="L141" s="62">
        <v>324.56485500000002</v>
      </c>
      <c r="M141" s="52"/>
      <c r="N141" s="62">
        <v>0</v>
      </c>
      <c r="O141" s="22"/>
      <c r="P141" s="16"/>
      <c r="Q141" s="16"/>
    </row>
    <row r="142" spans="1:17" x14ac:dyDescent="0.25">
      <c r="D142" s="14"/>
      <c r="I142" s="44"/>
      <c r="J142" s="44"/>
      <c r="K142" s="44"/>
      <c r="L142" s="60"/>
      <c r="M142" s="26"/>
      <c r="N142" s="60"/>
    </row>
    <row r="143" spans="1:17" x14ac:dyDescent="0.25">
      <c r="C143" s="8" t="s">
        <v>64</v>
      </c>
      <c r="D143" s="43" t="s">
        <v>65</v>
      </c>
      <c r="J143" s="44"/>
      <c r="K143" s="44"/>
      <c r="L143" s="61">
        <v>1077.48003432</v>
      </c>
      <c r="M143" s="52"/>
      <c r="N143" s="61">
        <v>0</v>
      </c>
    </row>
    <row r="144" spans="1:17" x14ac:dyDescent="0.25">
      <c r="I144" s="8" t="s">
        <v>66</v>
      </c>
      <c r="J144" s="44"/>
      <c r="K144" s="44"/>
      <c r="L144" s="41">
        <v>-3.5081980699999997</v>
      </c>
      <c r="N144" s="41">
        <v>0</v>
      </c>
    </row>
    <row r="145" spans="1:14" x14ac:dyDescent="0.25">
      <c r="I145" s="8" t="s">
        <v>67</v>
      </c>
      <c r="J145" s="44"/>
      <c r="K145" s="44"/>
      <c r="L145" s="41">
        <v>1105.3928135799999</v>
      </c>
      <c r="N145" s="41">
        <v>0</v>
      </c>
    </row>
    <row r="146" spans="1:14" x14ac:dyDescent="0.25">
      <c r="I146" s="8" t="s">
        <v>68</v>
      </c>
      <c r="J146" s="44"/>
      <c r="K146" s="44"/>
      <c r="L146" s="41">
        <v>-24.404581190000002</v>
      </c>
      <c r="N146" s="41">
        <v>0</v>
      </c>
    </row>
    <row r="147" spans="1:14" x14ac:dyDescent="0.25">
      <c r="I147" s="8" t="s">
        <v>69</v>
      </c>
      <c r="J147" s="44"/>
      <c r="K147" s="44"/>
      <c r="L147" s="41">
        <v>0</v>
      </c>
      <c r="N147" s="41">
        <v>0</v>
      </c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C149" s="8" t="s">
        <v>70</v>
      </c>
      <c r="D149" s="8" t="s">
        <v>71</v>
      </c>
      <c r="I149" s="44"/>
      <c r="J149" s="44"/>
      <c r="K149" s="44"/>
      <c r="L149" s="61">
        <v>0</v>
      </c>
      <c r="M149" s="26"/>
      <c r="N149" s="61">
        <v>0</v>
      </c>
    </row>
    <row r="150" spans="1:14" x14ac:dyDescent="0.25">
      <c r="D150" s="8" t="s">
        <v>43</v>
      </c>
      <c r="I150" s="44"/>
      <c r="J150" s="44"/>
      <c r="K150" s="44"/>
      <c r="L150" s="60"/>
      <c r="M150" s="26"/>
      <c r="N150" s="60"/>
    </row>
    <row r="151" spans="1:14" x14ac:dyDescent="0.25">
      <c r="I151" s="44"/>
      <c r="J151" s="44"/>
      <c r="K151" s="44"/>
      <c r="L151" s="60"/>
      <c r="M151" s="26"/>
      <c r="N151" s="60"/>
    </row>
    <row r="152" spans="1:14" x14ac:dyDescent="0.25">
      <c r="A152" s="63"/>
      <c r="B152" s="64"/>
      <c r="C152" s="65"/>
      <c r="D152" s="65"/>
      <c r="E152" s="65"/>
      <c r="F152" s="65"/>
      <c r="G152" s="65"/>
      <c r="H152" s="65"/>
      <c r="I152" s="66"/>
      <c r="J152" s="66"/>
      <c r="K152" s="66"/>
      <c r="L152" s="67"/>
      <c r="M152" s="68"/>
      <c r="N152" s="67"/>
    </row>
    <row r="153" spans="1:14" x14ac:dyDescent="0.25">
      <c r="I153" s="13"/>
      <c r="J153" s="13"/>
      <c r="K153" s="13"/>
      <c r="M153" s="47"/>
    </row>
    <row r="154" spans="1:14" x14ac:dyDescent="0.25">
      <c r="B154" s="1"/>
      <c r="I154" s="13"/>
      <c r="J154" s="13"/>
      <c r="K154" s="13"/>
      <c r="M154" s="47"/>
    </row>
    <row r="155" spans="1:14" x14ac:dyDescent="0.25">
      <c r="L155" s="8"/>
      <c r="M155" s="8"/>
      <c r="N155" s="8"/>
    </row>
    <row r="156" spans="1:14" ht="15" customHeight="1" x14ac:dyDescent="0.25">
      <c r="C156" s="69"/>
      <c r="D156" s="43"/>
      <c r="E156" s="43"/>
      <c r="F156" s="43"/>
      <c r="G156" s="43"/>
      <c r="H156" s="43"/>
      <c r="I156" s="43"/>
      <c r="J156" s="70"/>
      <c r="K156" s="70"/>
      <c r="L156" s="70"/>
      <c r="M156" s="71"/>
      <c r="N156" s="70"/>
    </row>
    <row r="157" spans="1:14" ht="15" customHeight="1" x14ac:dyDescent="0.25">
      <c r="C157" s="72"/>
      <c r="D157" s="43"/>
      <c r="E157" s="43"/>
      <c r="F157" s="43"/>
      <c r="G157" s="43"/>
      <c r="H157" s="43"/>
      <c r="I157" s="43"/>
      <c r="J157" s="70"/>
      <c r="K157" s="70"/>
      <c r="L157" s="73"/>
      <c r="M157" s="74"/>
      <c r="N157" s="73"/>
    </row>
    <row r="158" spans="1:14" ht="12.75" customHeight="1" x14ac:dyDescent="0.25">
      <c r="C158" s="7"/>
      <c r="D158" s="14"/>
      <c r="G158" s="14"/>
      <c r="J158" s="13"/>
      <c r="K158" s="13"/>
      <c r="L158" s="13"/>
      <c r="M158" s="75"/>
      <c r="N158" s="13"/>
    </row>
    <row r="159" spans="1:14" x14ac:dyDescent="0.25">
      <c r="C159" s="7"/>
      <c r="J159" s="13"/>
      <c r="K159" s="13"/>
      <c r="L159" s="13"/>
      <c r="M159" s="75"/>
      <c r="N159" s="13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76"/>
      <c r="K161" s="13"/>
      <c r="L161" s="41"/>
      <c r="M161" s="41"/>
      <c r="N161" s="41"/>
    </row>
    <row r="162" spans="3:14" x14ac:dyDescent="0.25">
      <c r="C162" s="7"/>
      <c r="K162" s="13"/>
      <c r="L162" s="41"/>
      <c r="M162" s="41"/>
      <c r="N162" s="41"/>
    </row>
    <row r="163" spans="3:14" x14ac:dyDescent="0.25">
      <c r="C163" s="7"/>
      <c r="K163" s="13"/>
      <c r="L163" s="41"/>
      <c r="M163" s="41"/>
      <c r="N163" s="41"/>
    </row>
    <row r="164" spans="3:14" x14ac:dyDescent="0.25">
      <c r="C164" s="7"/>
      <c r="J164" s="13"/>
      <c r="K164" s="13"/>
      <c r="L164" s="75"/>
      <c r="M164" s="13"/>
      <c r="N164" s="75"/>
    </row>
    <row r="165" spans="3:14" x14ac:dyDescent="0.25">
      <c r="C165" s="7"/>
      <c r="J165" s="13"/>
      <c r="K165" s="13"/>
      <c r="L165" s="62"/>
      <c r="M165" s="61"/>
      <c r="N165" s="62"/>
    </row>
    <row r="166" spans="3:14" x14ac:dyDescent="0.25">
      <c r="C166" s="7"/>
      <c r="L166" s="8"/>
      <c r="M166" s="8"/>
      <c r="N166" s="8"/>
    </row>
    <row r="167" spans="3:14" x14ac:dyDescent="0.25">
      <c r="C167" s="7"/>
      <c r="L167" s="8"/>
      <c r="M167" s="75"/>
      <c r="N167" s="8"/>
    </row>
    <row r="168" spans="3:14" x14ac:dyDescent="0.25">
      <c r="C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76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K170" s="13"/>
      <c r="L170" s="41"/>
      <c r="M170" s="41"/>
      <c r="N170" s="41"/>
    </row>
    <row r="171" spans="3:14" x14ac:dyDescent="0.25">
      <c r="C171" s="43"/>
      <c r="D171" s="43"/>
      <c r="E171" s="43"/>
      <c r="F171" s="43"/>
      <c r="G171" s="43"/>
      <c r="H171" s="43"/>
      <c r="I171" s="43"/>
      <c r="K171" s="13"/>
      <c r="L171" s="41"/>
      <c r="M171" s="41"/>
      <c r="N171" s="41"/>
    </row>
    <row r="172" spans="3:14" x14ac:dyDescent="0.25">
      <c r="C172" s="43"/>
      <c r="D172" s="43"/>
      <c r="E172" s="43"/>
      <c r="F172" s="43"/>
      <c r="G172" s="43"/>
      <c r="H172" s="43"/>
      <c r="I172" s="43"/>
      <c r="J172" s="13"/>
      <c r="K172" s="13"/>
      <c r="L172" s="75"/>
      <c r="M172" s="13"/>
      <c r="N172" s="75"/>
    </row>
    <row r="173" spans="3:14" x14ac:dyDescent="0.25">
      <c r="C173" s="43"/>
      <c r="D173" s="43"/>
      <c r="E173" s="43"/>
      <c r="F173" s="43"/>
      <c r="G173" s="43"/>
      <c r="H173" s="43"/>
      <c r="I173" s="43"/>
      <c r="J173" s="13"/>
      <c r="K173" s="13"/>
      <c r="L173" s="62"/>
      <c r="M173" s="61"/>
      <c r="N173" s="62"/>
    </row>
    <row r="174" spans="3:14" x14ac:dyDescent="0.25">
      <c r="C174" s="43"/>
      <c r="D174" s="43"/>
      <c r="E174" s="43"/>
      <c r="F174" s="43"/>
      <c r="G174" s="43"/>
      <c r="H174" s="43"/>
      <c r="I174" s="43"/>
      <c r="J174" s="43"/>
      <c r="K174" s="43"/>
      <c r="L174" s="77"/>
      <c r="M174" s="78"/>
      <c r="N174" s="77"/>
    </row>
    <row r="178" spans="6:6" x14ac:dyDescent="0.25">
      <c r="F178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 t="s">
        <v>137</v>
      </c>
      <c r="O6" s="22"/>
    </row>
    <row r="8" spans="1:15" ht="16.5" x14ac:dyDescent="0.25">
      <c r="B8" s="2" t="s">
        <v>6</v>
      </c>
      <c r="C8" s="1" t="s">
        <v>7</v>
      </c>
      <c r="L8" s="23">
        <v>40970.868074562561</v>
      </c>
      <c r="N8" s="23">
        <v>10069.360853726923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31436.589027267055</v>
      </c>
      <c r="N10" s="29">
        <v>8976.4552299015413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25409.646976</v>
      </c>
      <c r="N12" s="19">
        <v>5319.6606460000003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21658.854729999999</v>
      </c>
      <c r="M14" s="21"/>
      <c r="N14" s="19">
        <v>5319.6606460000003</v>
      </c>
    </row>
    <row r="15" spans="1:15" ht="15" customHeight="1" x14ac:dyDescent="0.25">
      <c r="D15" s="30" t="s">
        <v>12</v>
      </c>
      <c r="E15" s="31" t="s">
        <v>13</v>
      </c>
      <c r="L15" s="10">
        <v>21103.197639000002</v>
      </c>
      <c r="N15" s="10">
        <v>5158.214473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555.65709100000004</v>
      </c>
      <c r="N19" s="10">
        <v>161.44617299999999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555.65709100000004</v>
      </c>
      <c r="M21" s="34"/>
      <c r="N21" s="33">
        <v>161.44617299999999</v>
      </c>
    </row>
    <row r="22" spans="3:14" ht="21" customHeight="1" x14ac:dyDescent="0.25">
      <c r="D22" s="8" t="s">
        <v>20</v>
      </c>
      <c r="L22" s="19">
        <v>3750.792246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121.796561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379.14763799999997</v>
      </c>
      <c r="N24" s="10">
        <v>0</v>
      </c>
    </row>
    <row r="25" spans="3:14" ht="15" customHeight="1" x14ac:dyDescent="0.25">
      <c r="F25" s="32" t="s">
        <v>16</v>
      </c>
      <c r="L25" s="33">
        <v>379.14763799999997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3249.848047</v>
      </c>
      <c r="N27" s="10">
        <v>0</v>
      </c>
    </row>
    <row r="28" spans="3:14" ht="15" customHeight="1" x14ac:dyDescent="0.25">
      <c r="F28" s="32" t="s">
        <v>16</v>
      </c>
      <c r="L28" s="33">
        <v>377.46954299999999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2872.3785039999998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6026.9420512670549</v>
      </c>
      <c r="M32" s="21"/>
      <c r="N32" s="19">
        <v>3656.7945839015406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174.01874953398658</v>
      </c>
      <c r="N34" s="10">
        <v>1.1766108043915051E-2</v>
      </c>
    </row>
    <row r="35" spans="2:16" x14ac:dyDescent="0.25">
      <c r="D35" s="30" t="s">
        <v>14</v>
      </c>
      <c r="E35" s="8" t="s">
        <v>23</v>
      </c>
      <c r="L35" s="10">
        <v>842.43060329999992</v>
      </c>
      <c r="N35" s="10">
        <v>376.22894014464902</v>
      </c>
    </row>
    <row r="36" spans="2:16" ht="15.75" customHeight="1" x14ac:dyDescent="0.25">
      <c r="F36" s="32" t="s">
        <v>16</v>
      </c>
      <c r="L36" s="35">
        <v>842.29060329999993</v>
      </c>
      <c r="N36" s="35">
        <v>376.22894014464902</v>
      </c>
    </row>
    <row r="37" spans="2:16" x14ac:dyDescent="0.25">
      <c r="F37" s="32" t="s">
        <v>17</v>
      </c>
      <c r="L37" s="35">
        <v>0.14000000000000001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5726.2700270330688</v>
      </c>
      <c r="N39" s="10">
        <v>3518.4607125588473</v>
      </c>
    </row>
    <row r="40" spans="2:16" x14ac:dyDescent="0.25">
      <c r="F40" s="32" t="s">
        <v>16</v>
      </c>
      <c r="L40" s="35">
        <v>1334.8453459287787</v>
      </c>
      <c r="N40" s="35">
        <v>220.10978814999999</v>
      </c>
    </row>
    <row r="41" spans="2:16" x14ac:dyDescent="0.25">
      <c r="F41" s="32" t="s">
        <v>17</v>
      </c>
      <c r="L41" s="35">
        <v>4391.4246811042904</v>
      </c>
      <c r="N41" s="35">
        <v>3298.3509244088473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-715.77732860000003</v>
      </c>
      <c r="M43" s="83"/>
      <c r="N43" s="10">
        <v>-237.90683490999999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4796.7595030000002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326.430294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3148.0415352954997</v>
      </c>
      <c r="N49" s="29">
        <v>751.18256969900006</v>
      </c>
      <c r="P49" s="36"/>
    </row>
    <row r="50" spans="1:16" x14ac:dyDescent="0.25">
      <c r="C50" s="24"/>
      <c r="H50" s="14"/>
      <c r="I50" s="8" t="s">
        <v>29</v>
      </c>
      <c r="L50" s="37">
        <v>11426648.040999999</v>
      </c>
      <c r="N50" s="37">
        <v>2726615.4980000001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1263.0477149999999</v>
      </c>
      <c r="N52" s="29">
        <v>341.72305412638303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75.114539126383008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288.49334599999997</v>
      </c>
      <c r="N55" s="10">
        <v>266.60851500000001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25.377889</v>
      </c>
      <c r="M56" s="34"/>
      <c r="N56" s="33">
        <v>-11.957977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974.55436899999995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974.55436899999995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2044.4965560000001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2032.709842</v>
      </c>
    </row>
    <row r="62" spans="1:16" x14ac:dyDescent="0.25">
      <c r="G62" s="43" t="s">
        <v>79</v>
      </c>
      <c r="I62" s="43"/>
      <c r="L62" s="10">
        <v>11.786714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141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-2344.9469389999999</v>
      </c>
      <c r="M68" s="47"/>
      <c r="N68" s="29">
        <v>-6963.1620877083833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-218.84567100000001</v>
      </c>
      <c r="M70" s="47"/>
      <c r="N70" s="10">
        <v>-1811.0135337083832</v>
      </c>
    </row>
    <row r="71" spans="1:14" x14ac:dyDescent="0.25">
      <c r="I71" s="13"/>
      <c r="J71" s="49" t="s">
        <v>39</v>
      </c>
      <c r="K71" s="49"/>
      <c r="L71" s="10">
        <v>-2107.7023519999998</v>
      </c>
      <c r="M71" s="47"/>
      <c r="N71" s="10">
        <v>-2699.7455559999999</v>
      </c>
    </row>
    <row r="72" spans="1:14" x14ac:dyDescent="0.25">
      <c r="I72" s="13"/>
      <c r="J72" s="48" t="s">
        <v>40</v>
      </c>
      <c r="K72" s="48"/>
      <c r="L72" s="10">
        <v>-18.398916</v>
      </c>
      <c r="M72" s="47"/>
      <c r="N72" s="10">
        <v>-2452.402998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-4483.3842480000003</v>
      </c>
      <c r="M75" s="47"/>
      <c r="N75" s="29">
        <v>-811.37666300000001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-7439.7602070000003</v>
      </c>
      <c r="M77" s="50"/>
      <c r="N77" s="29">
        <v>-2224.4168679999998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-2745.8989069999998</v>
      </c>
      <c r="M79" s="47"/>
      <c r="N79" s="10">
        <v>-169.326752</v>
      </c>
    </row>
    <row r="80" spans="1:14" x14ac:dyDescent="0.25">
      <c r="B80" s="8"/>
      <c r="I80" s="13"/>
      <c r="J80" s="49" t="s">
        <v>39</v>
      </c>
      <c r="K80" s="49"/>
      <c r="L80" s="10">
        <v>-1756.3454810000001</v>
      </c>
      <c r="M80" s="47"/>
      <c r="N80" s="10">
        <v>-762.68893300000002</v>
      </c>
    </row>
    <row r="81" spans="2:14" x14ac:dyDescent="0.25">
      <c r="B81" s="8"/>
      <c r="I81" s="13"/>
      <c r="J81" s="48" t="s">
        <v>40</v>
      </c>
      <c r="K81" s="48"/>
      <c r="L81" s="10">
        <v>-2937.5158190000002</v>
      </c>
      <c r="M81" s="47"/>
      <c r="N81" s="10">
        <v>-1292.4011829999999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2956.375959</v>
      </c>
      <c r="M83" s="47"/>
      <c r="N83" s="29">
        <v>1413.040205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826.85651499999994</v>
      </c>
      <c r="M85" s="47"/>
      <c r="N85" s="10">
        <v>71.313249999999996</v>
      </c>
    </row>
    <row r="86" spans="2:14" x14ac:dyDescent="0.25">
      <c r="B86" s="8"/>
      <c r="I86" s="13"/>
      <c r="J86" s="49" t="s">
        <v>39</v>
      </c>
      <c r="K86" s="49"/>
      <c r="L86" s="10">
        <v>723.77604799999995</v>
      </c>
      <c r="M86" s="47"/>
      <c r="N86" s="10">
        <v>392.94308799999999</v>
      </c>
    </row>
    <row r="87" spans="2:14" x14ac:dyDescent="0.25">
      <c r="B87" s="8"/>
      <c r="I87" s="13"/>
      <c r="J87" s="48" t="s">
        <v>40</v>
      </c>
      <c r="K87" s="48"/>
      <c r="L87" s="10">
        <v>1405.7433960000001</v>
      </c>
      <c r="M87" s="47"/>
      <c r="N87" s="10">
        <v>948.78386699999999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-524.83398399999999</v>
      </c>
      <c r="M91" s="80"/>
      <c r="N91" s="19">
        <v>-400.075423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-492.64998400000002</v>
      </c>
      <c r="N93" s="10">
        <v>-4.7178240000000002</v>
      </c>
    </row>
    <row r="94" spans="2:14" x14ac:dyDescent="0.25">
      <c r="B94" s="8"/>
      <c r="J94" s="49" t="s">
        <v>39</v>
      </c>
      <c r="L94" s="10">
        <v>-32.183999999999997</v>
      </c>
      <c r="N94" s="10">
        <v>-395.35759899999999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-7353.1651709999996</v>
      </c>
      <c r="M97" s="19"/>
      <c r="N97" s="19">
        <v>-8174.6141737083835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-27100.363370889998</v>
      </c>
      <c r="M100" s="52"/>
      <c r="N100" s="29">
        <v>-9743.7612952183827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141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-259.637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-259.637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46" spans="1:17" x14ac:dyDescent="0.25">
      <c r="A146" s="20" t="s">
        <v>85</v>
      </c>
      <c r="I146" s="92" t="s">
        <v>1</v>
      </c>
      <c r="J146" s="44"/>
      <c r="K146" s="44"/>
      <c r="L146" s="17" t="s">
        <v>3</v>
      </c>
      <c r="M146" s="18"/>
      <c r="N146" s="17" t="s">
        <v>4</v>
      </c>
    </row>
    <row r="147" spans="1:17" s="14" customFormat="1" ht="28.5" customHeight="1" x14ac:dyDescent="0.2">
      <c r="A147" s="14" t="s">
        <v>2</v>
      </c>
      <c r="C147" s="8" t="s">
        <v>141</v>
      </c>
    </row>
    <row r="148" spans="1:17" ht="34.5" customHeight="1" x14ac:dyDescent="0.25">
      <c r="C148" s="8" t="s">
        <v>9</v>
      </c>
      <c r="D148" s="8" t="s">
        <v>58</v>
      </c>
      <c r="I148" s="44"/>
      <c r="J148" s="44"/>
      <c r="K148" s="44"/>
      <c r="L148" s="61">
        <v>0</v>
      </c>
      <c r="M148" s="26"/>
      <c r="N148" s="61">
        <v>0</v>
      </c>
    </row>
    <row r="149" spans="1:17" x14ac:dyDescent="0.25">
      <c r="D149" s="8" t="s">
        <v>43</v>
      </c>
      <c r="I149" s="44"/>
      <c r="J149" s="44"/>
      <c r="K149" s="44"/>
      <c r="L149" s="60"/>
      <c r="M149" s="26"/>
      <c r="N149" s="60"/>
    </row>
    <row r="150" spans="1:17" x14ac:dyDescent="0.25">
      <c r="C150" s="8" t="s">
        <v>21</v>
      </c>
      <c r="D150" s="8" t="s">
        <v>59</v>
      </c>
      <c r="I150" s="44"/>
      <c r="J150" s="44"/>
      <c r="K150" s="44"/>
      <c r="L150" s="61">
        <v>0</v>
      </c>
      <c r="M150" s="26"/>
      <c r="N150" s="61">
        <v>0</v>
      </c>
    </row>
    <row r="151" spans="1:17" x14ac:dyDescent="0.25">
      <c r="I151" s="44"/>
      <c r="J151" s="44"/>
      <c r="K151" s="44"/>
      <c r="L151" s="60"/>
      <c r="M151" s="26"/>
      <c r="N151" s="60"/>
    </row>
    <row r="152" spans="1:17" x14ac:dyDescent="0.25">
      <c r="C152" s="8" t="s">
        <v>56</v>
      </c>
      <c r="D152" s="8" t="s">
        <v>60</v>
      </c>
      <c r="I152" s="44"/>
      <c r="J152" s="44"/>
      <c r="K152" s="44"/>
      <c r="L152" s="61">
        <v>0</v>
      </c>
      <c r="M152" s="26"/>
      <c r="N152" s="61">
        <v>0</v>
      </c>
    </row>
    <row r="153" spans="1:17" x14ac:dyDescent="0.25">
      <c r="I153" s="44"/>
      <c r="J153" s="44"/>
      <c r="K153" s="44"/>
      <c r="L153" s="60"/>
      <c r="M153" s="26"/>
      <c r="N153" s="60"/>
    </row>
    <row r="154" spans="1:17" x14ac:dyDescent="0.25">
      <c r="C154" s="8" t="s">
        <v>61</v>
      </c>
      <c r="D154" s="8" t="s">
        <v>62</v>
      </c>
      <c r="I154" s="44"/>
      <c r="J154" s="44"/>
      <c r="K154" s="44"/>
      <c r="L154" s="62">
        <v>512.25711000000001</v>
      </c>
      <c r="M154" s="52"/>
      <c r="N154" s="62">
        <v>0</v>
      </c>
      <c r="O154" s="22"/>
      <c r="P154" s="16"/>
      <c r="Q154" s="16"/>
    </row>
    <row r="155" spans="1:17" x14ac:dyDescent="0.25">
      <c r="D155" s="8" t="s">
        <v>63</v>
      </c>
      <c r="I155" s="44"/>
      <c r="J155" s="44"/>
      <c r="K155" s="44"/>
      <c r="L155" s="62">
        <v>999.11735699999997</v>
      </c>
      <c r="M155" s="52"/>
      <c r="N155" s="62">
        <v>0</v>
      </c>
      <c r="O155" s="22"/>
      <c r="P155" s="16"/>
      <c r="Q155" s="16"/>
    </row>
    <row r="156" spans="1:17" x14ac:dyDescent="0.25">
      <c r="D156" s="14"/>
      <c r="I156" s="44"/>
      <c r="J156" s="44"/>
      <c r="K156" s="44"/>
      <c r="L156" s="60"/>
      <c r="M156" s="26"/>
      <c r="N156" s="60"/>
    </row>
    <row r="157" spans="1:17" x14ac:dyDescent="0.25">
      <c r="C157" s="8" t="s">
        <v>64</v>
      </c>
      <c r="D157" s="43" t="s">
        <v>65</v>
      </c>
      <c r="J157" s="44"/>
      <c r="K157" s="44"/>
      <c r="L157" s="61">
        <v>300.28006011000002</v>
      </c>
      <c r="M157" s="52"/>
      <c r="N157" s="61">
        <v>249.01451459999998</v>
      </c>
    </row>
    <row r="158" spans="1:17" x14ac:dyDescent="0.25">
      <c r="I158" s="8" t="s">
        <v>66</v>
      </c>
      <c r="J158" s="44"/>
      <c r="K158" s="44"/>
      <c r="L158" s="41">
        <v>-4.0558951800000003</v>
      </c>
      <c r="N158" s="41">
        <v>-6.5923714100000002</v>
      </c>
    </row>
    <row r="159" spans="1:17" x14ac:dyDescent="0.25">
      <c r="I159" s="8" t="s">
        <v>67</v>
      </c>
      <c r="J159" s="44"/>
      <c r="K159" s="44"/>
      <c r="L159" s="41">
        <v>348.36301087999999</v>
      </c>
      <c r="N159" s="41">
        <v>141.30373716999998</v>
      </c>
    </row>
    <row r="160" spans="1:17" x14ac:dyDescent="0.25">
      <c r="I160" s="8" t="s">
        <v>68</v>
      </c>
      <c r="J160" s="44"/>
      <c r="K160" s="44"/>
      <c r="L160" s="41">
        <v>-44.027055590000003</v>
      </c>
      <c r="N160" s="41">
        <v>114.30314884000001</v>
      </c>
    </row>
    <row r="161" spans="1:14" x14ac:dyDescent="0.25">
      <c r="I161" s="8" t="s">
        <v>69</v>
      </c>
      <c r="J161" s="44"/>
      <c r="K161" s="44"/>
      <c r="L161" s="41">
        <v>0</v>
      </c>
      <c r="N161" s="41">
        <v>0</v>
      </c>
    </row>
    <row r="162" spans="1:14" x14ac:dyDescent="0.25">
      <c r="I162" s="44"/>
      <c r="J162" s="44"/>
      <c r="K162" s="44"/>
      <c r="L162" s="60"/>
      <c r="M162" s="26"/>
      <c r="N162" s="60"/>
    </row>
    <row r="163" spans="1:14" x14ac:dyDescent="0.25">
      <c r="C163" s="8" t="s">
        <v>70</v>
      </c>
      <c r="D163" s="8" t="s">
        <v>71</v>
      </c>
      <c r="I163" s="44"/>
      <c r="J163" s="44"/>
      <c r="K163" s="44"/>
      <c r="L163" s="61">
        <v>0</v>
      </c>
      <c r="M163" s="26"/>
      <c r="N163" s="61">
        <v>0</v>
      </c>
    </row>
    <row r="164" spans="1:14" x14ac:dyDescent="0.25">
      <c r="D164" s="8" t="s">
        <v>43</v>
      </c>
      <c r="I164" s="44"/>
      <c r="J164" s="44"/>
      <c r="K164" s="44"/>
      <c r="L164" s="60"/>
      <c r="M164" s="26"/>
      <c r="N164" s="60"/>
    </row>
    <row r="165" spans="1:14" x14ac:dyDescent="0.25">
      <c r="I165" s="44"/>
      <c r="J165" s="44"/>
      <c r="K165" s="44"/>
      <c r="L165" s="60"/>
      <c r="M165" s="26"/>
      <c r="N165" s="60"/>
    </row>
    <row r="166" spans="1:14" x14ac:dyDescent="0.25">
      <c r="A166" s="63"/>
      <c r="B166" s="64"/>
      <c r="C166" s="65"/>
      <c r="D166" s="65"/>
      <c r="E166" s="65"/>
      <c r="F166" s="65"/>
      <c r="G166" s="65"/>
      <c r="H166" s="65"/>
      <c r="I166" s="66"/>
      <c r="J166" s="66"/>
      <c r="K166" s="66"/>
      <c r="L166" s="67"/>
      <c r="M166" s="68"/>
      <c r="N166" s="67"/>
    </row>
    <row r="167" spans="1:14" x14ac:dyDescent="0.25">
      <c r="I167" s="13"/>
      <c r="J167" s="13"/>
      <c r="K167" s="13"/>
      <c r="M167" s="47"/>
    </row>
    <row r="168" spans="1:14" x14ac:dyDescent="0.25">
      <c r="B168" s="1"/>
      <c r="I168" s="13"/>
      <c r="J168" s="13"/>
      <c r="K168" s="13"/>
      <c r="M168" s="47"/>
    </row>
    <row r="169" spans="1:14" x14ac:dyDescent="0.25">
      <c r="L169" s="8"/>
      <c r="M169" s="8"/>
      <c r="N169" s="8"/>
    </row>
    <row r="170" spans="1:14" ht="15" customHeight="1" x14ac:dyDescent="0.25">
      <c r="C170" s="69"/>
      <c r="D170" s="43"/>
      <c r="E170" s="43"/>
      <c r="F170" s="43"/>
      <c r="G170" s="43"/>
      <c r="H170" s="43"/>
      <c r="I170" s="43"/>
      <c r="J170" s="70"/>
      <c r="K170" s="70"/>
      <c r="L170" s="70"/>
      <c r="M170" s="71"/>
      <c r="N170" s="70"/>
    </row>
    <row r="171" spans="1:14" ht="15" customHeight="1" x14ac:dyDescent="0.25">
      <c r="C171" s="72"/>
      <c r="D171" s="43"/>
      <c r="E171" s="43"/>
      <c r="F171" s="43"/>
      <c r="G171" s="43"/>
      <c r="H171" s="43"/>
      <c r="I171" s="43"/>
      <c r="J171" s="70"/>
      <c r="K171" s="70"/>
      <c r="L171" s="73"/>
      <c r="M171" s="74"/>
      <c r="N171" s="73"/>
    </row>
    <row r="172" spans="1:14" ht="12.75" customHeight="1" x14ac:dyDescent="0.25">
      <c r="C172" s="7"/>
      <c r="D172" s="14"/>
      <c r="G172" s="14"/>
      <c r="J172" s="13"/>
      <c r="K172" s="13"/>
      <c r="L172" s="13"/>
      <c r="M172" s="75"/>
      <c r="N172" s="13"/>
    </row>
    <row r="173" spans="1:14" x14ac:dyDescent="0.25">
      <c r="C173" s="7"/>
      <c r="J173" s="13"/>
      <c r="K173" s="13"/>
      <c r="L173" s="13"/>
      <c r="M173" s="75"/>
      <c r="N173" s="13"/>
    </row>
    <row r="174" spans="1:14" x14ac:dyDescent="0.25">
      <c r="C174" s="7"/>
      <c r="K174" s="13"/>
      <c r="L174" s="41"/>
      <c r="M174" s="41"/>
      <c r="N174" s="41"/>
    </row>
    <row r="175" spans="1:14" x14ac:dyDescent="0.25">
      <c r="C175" s="7"/>
      <c r="J175" s="76"/>
      <c r="K175" s="13"/>
      <c r="L175" s="41"/>
      <c r="M175" s="41"/>
      <c r="N175" s="41"/>
    </row>
    <row r="176" spans="1:14" x14ac:dyDescent="0.25">
      <c r="C176" s="7"/>
      <c r="K176" s="13"/>
      <c r="L176" s="41"/>
      <c r="M176" s="41"/>
      <c r="N176" s="41"/>
    </row>
    <row r="177" spans="3:14" x14ac:dyDescent="0.25">
      <c r="C177" s="7"/>
      <c r="K177" s="13"/>
      <c r="L177" s="41"/>
      <c r="M177" s="41"/>
      <c r="N177" s="41"/>
    </row>
    <row r="178" spans="3:14" x14ac:dyDescent="0.25">
      <c r="C178" s="7"/>
      <c r="J178" s="13"/>
      <c r="K178" s="13"/>
      <c r="L178" s="75"/>
      <c r="M178" s="13"/>
      <c r="N178" s="75"/>
    </row>
    <row r="179" spans="3:14" x14ac:dyDescent="0.25">
      <c r="C179" s="7"/>
      <c r="J179" s="13"/>
      <c r="K179" s="13"/>
      <c r="L179" s="62"/>
      <c r="M179" s="61"/>
      <c r="N179" s="62"/>
    </row>
    <row r="180" spans="3:14" x14ac:dyDescent="0.25">
      <c r="C180" s="7"/>
      <c r="L180" s="8"/>
      <c r="M180" s="8"/>
      <c r="N180" s="8"/>
    </row>
    <row r="181" spans="3:14" x14ac:dyDescent="0.25">
      <c r="C181" s="7"/>
      <c r="L181" s="8"/>
      <c r="M181" s="75"/>
      <c r="N181" s="8"/>
    </row>
    <row r="182" spans="3:14" x14ac:dyDescent="0.25">
      <c r="C182" s="43"/>
      <c r="E182" s="43"/>
      <c r="F182" s="43"/>
      <c r="G182" s="43"/>
      <c r="H182" s="43"/>
      <c r="I182" s="43"/>
      <c r="K182" s="13"/>
      <c r="L182" s="41"/>
      <c r="M182" s="41"/>
      <c r="N182" s="41"/>
    </row>
    <row r="183" spans="3:14" x14ac:dyDescent="0.25">
      <c r="C183" s="43"/>
      <c r="D183" s="43"/>
      <c r="E183" s="43"/>
      <c r="F183" s="43"/>
      <c r="G183" s="43"/>
      <c r="H183" s="43"/>
      <c r="I183" s="43"/>
      <c r="J183" s="76"/>
      <c r="K183" s="13"/>
      <c r="L183" s="41"/>
      <c r="M183" s="41"/>
      <c r="N183" s="41"/>
    </row>
    <row r="184" spans="3:14" x14ac:dyDescent="0.25">
      <c r="C184" s="43"/>
      <c r="D184" s="43"/>
      <c r="E184" s="43"/>
      <c r="F184" s="43"/>
      <c r="G184" s="43"/>
      <c r="H184" s="43"/>
      <c r="I184" s="43"/>
      <c r="K184" s="13"/>
      <c r="L184" s="41"/>
      <c r="M184" s="41"/>
      <c r="N184" s="41"/>
    </row>
    <row r="185" spans="3:14" x14ac:dyDescent="0.25">
      <c r="C185" s="43"/>
      <c r="D185" s="43"/>
      <c r="E185" s="43"/>
      <c r="F185" s="43"/>
      <c r="G185" s="43"/>
      <c r="H185" s="43"/>
      <c r="I185" s="43"/>
      <c r="K185" s="13"/>
      <c r="L185" s="41"/>
      <c r="M185" s="41"/>
      <c r="N185" s="41"/>
    </row>
    <row r="186" spans="3:14" x14ac:dyDescent="0.25">
      <c r="C186" s="43"/>
      <c r="D186" s="43"/>
      <c r="E186" s="43"/>
      <c r="F186" s="43"/>
      <c r="G186" s="43"/>
      <c r="H186" s="43"/>
      <c r="I186" s="43"/>
      <c r="J186" s="13"/>
      <c r="K186" s="13"/>
      <c r="L186" s="75"/>
      <c r="M186" s="13"/>
      <c r="N186" s="75"/>
    </row>
    <row r="187" spans="3:14" x14ac:dyDescent="0.25">
      <c r="C187" s="43"/>
      <c r="D187" s="43"/>
      <c r="E187" s="43"/>
      <c r="F187" s="43"/>
      <c r="G187" s="43"/>
      <c r="H187" s="43"/>
      <c r="I187" s="43"/>
      <c r="J187" s="13"/>
      <c r="K187" s="13"/>
      <c r="L187" s="62"/>
      <c r="M187" s="61"/>
      <c r="N187" s="62"/>
    </row>
    <row r="188" spans="3:14" x14ac:dyDescent="0.25">
      <c r="C188" s="43"/>
      <c r="D188" s="43"/>
      <c r="E188" s="43"/>
      <c r="F188" s="43"/>
      <c r="G188" s="43"/>
      <c r="H188" s="43"/>
      <c r="I188" s="43"/>
      <c r="J188" s="43"/>
      <c r="K188" s="43"/>
      <c r="L188" s="77"/>
      <c r="M188" s="78"/>
      <c r="N188" s="77"/>
    </row>
    <row r="192" spans="3:14" x14ac:dyDescent="0.25">
      <c r="F19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61" fitToHeight="2" orientation="portrait" r:id="rId1"/>
  <headerFooter alignWithMargins="0"/>
  <rowBreaks count="1" manualBreakCount="1">
    <brk id="18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"/>
  <sheetViews>
    <sheetView showGridLines="0" view="pageBreakPreview" topLeftCell="E1" zoomScaleNormal="80" zoomScaleSheetLayoutView="100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2.75" x14ac:dyDescent="0.2"/>
  <cols>
    <col min="1" max="3" width="4" style="575" customWidth="1"/>
    <col min="4" max="8" width="9.140625" style="575"/>
    <col min="9" max="9" width="20.7109375" style="575" customWidth="1"/>
    <col min="10" max="10" width="19.85546875" style="575" customWidth="1"/>
    <col min="11" max="11" width="23" style="575" customWidth="1"/>
    <col min="12" max="12" width="20.28515625" style="575" customWidth="1"/>
    <col min="13" max="13" width="6.85546875" style="575" customWidth="1"/>
    <col min="14" max="14" width="24" style="575" bestFit="1" customWidth="1"/>
    <col min="15" max="16" width="9.140625" style="575"/>
    <col min="17" max="17" width="11.5703125" style="575" customWidth="1"/>
    <col min="18" max="18" width="9.140625" style="575"/>
    <col min="19" max="19" width="9.28515625" style="575" bestFit="1" customWidth="1"/>
    <col min="20" max="20" width="6.42578125" style="575" customWidth="1"/>
    <col min="21" max="21" width="18.42578125" style="575" bestFit="1" customWidth="1"/>
    <col min="22" max="22" width="13.85546875" style="575" bestFit="1" customWidth="1"/>
    <col min="23" max="24" width="9.140625" style="575"/>
    <col min="25" max="25" width="13.5703125" style="575" bestFit="1" customWidth="1"/>
    <col min="26" max="27" width="9.140625" style="575"/>
    <col min="28" max="28" width="18.42578125" style="575" bestFit="1" customWidth="1"/>
    <col min="29" max="16384" width="9.140625" style="575"/>
  </cols>
  <sheetData>
    <row r="1" spans="1:19" ht="15.75" x14ac:dyDescent="0.25">
      <c r="A1" s="349" t="s">
        <v>0</v>
      </c>
      <c r="B1" s="364"/>
      <c r="C1" s="361"/>
      <c r="D1" s="361"/>
      <c r="E1" s="361"/>
      <c r="F1" s="361"/>
      <c r="G1" s="349"/>
      <c r="H1" s="361"/>
      <c r="I1" s="361"/>
      <c r="J1" s="361"/>
      <c r="K1" s="361"/>
      <c r="L1" s="4"/>
      <c r="M1" s="363"/>
      <c r="N1" s="4"/>
      <c r="O1" s="432"/>
      <c r="P1" s="574"/>
      <c r="Q1" s="574"/>
      <c r="R1" s="574"/>
    </row>
    <row r="2" spans="1:19" ht="15.75" x14ac:dyDescent="0.25">
      <c r="A2" s="349"/>
      <c r="B2" s="348"/>
      <c r="C2" s="345"/>
      <c r="D2" s="345"/>
      <c r="E2" s="345"/>
      <c r="F2" s="345"/>
      <c r="G2" s="345"/>
      <c r="H2" s="345"/>
      <c r="I2" s="345"/>
      <c r="J2" s="360" t="s">
        <v>1</v>
      </c>
      <c r="K2" s="345"/>
      <c r="L2" s="10"/>
      <c r="M2" s="347"/>
      <c r="N2" s="12"/>
      <c r="O2" s="352"/>
      <c r="P2" s="574"/>
      <c r="Q2" s="574"/>
      <c r="R2" s="574"/>
    </row>
    <row r="3" spans="1:19" ht="15.75" x14ac:dyDescent="0.25">
      <c r="A3" s="349"/>
      <c r="B3" s="349"/>
      <c r="C3" s="345"/>
      <c r="D3" s="345"/>
      <c r="E3" s="345"/>
      <c r="F3" s="345"/>
      <c r="G3" s="345"/>
      <c r="H3" s="345"/>
      <c r="I3" s="352"/>
      <c r="J3" s="352"/>
      <c r="K3" s="352"/>
      <c r="L3" s="10"/>
      <c r="M3" s="359"/>
      <c r="N3" s="10"/>
      <c r="O3" s="352"/>
      <c r="P3" s="574"/>
      <c r="Q3" s="574"/>
      <c r="R3" s="574"/>
    </row>
    <row r="4" spans="1:19" ht="15.75" x14ac:dyDescent="0.25">
      <c r="A4" s="349"/>
      <c r="B4" s="348"/>
      <c r="C4" s="576" t="s">
        <v>97</v>
      </c>
      <c r="D4" s="577"/>
      <c r="E4" s="577"/>
      <c r="F4" s="577"/>
      <c r="G4" s="577"/>
      <c r="H4" s="577"/>
      <c r="I4" s="577"/>
      <c r="J4" s="578"/>
      <c r="K4" s="578"/>
      <c r="L4" s="578"/>
      <c r="M4" s="71"/>
      <c r="N4" s="578"/>
      <c r="O4" s="352"/>
      <c r="P4" s="574"/>
      <c r="Q4" s="574"/>
      <c r="R4" s="574"/>
    </row>
    <row r="5" spans="1:19" ht="15.75" x14ac:dyDescent="0.25">
      <c r="A5" s="349"/>
      <c r="B5" s="348"/>
      <c r="C5" s="579"/>
      <c r="D5" s="577"/>
      <c r="E5" s="580"/>
      <c r="F5" s="577"/>
      <c r="G5" s="577"/>
      <c r="H5" s="577"/>
      <c r="I5" s="577"/>
      <c r="J5" s="578"/>
      <c r="K5" s="578"/>
      <c r="L5" s="73" t="s">
        <v>3</v>
      </c>
      <c r="M5" s="581"/>
      <c r="N5" s="73" t="s">
        <v>4</v>
      </c>
      <c r="O5" s="352"/>
      <c r="P5" s="574"/>
      <c r="Q5" s="574"/>
      <c r="R5" s="574"/>
    </row>
    <row r="6" spans="1:19" ht="15.75" x14ac:dyDescent="0.25">
      <c r="A6" s="349"/>
      <c r="B6" s="348"/>
      <c r="C6" s="348"/>
      <c r="D6" s="354" t="s">
        <v>138</v>
      </c>
      <c r="E6" s="582">
        <v>41912</v>
      </c>
      <c r="F6" s="345"/>
      <c r="G6" s="354" t="s">
        <v>109</v>
      </c>
      <c r="H6" s="345"/>
      <c r="I6" s="345"/>
      <c r="J6" s="352"/>
      <c r="K6" s="352"/>
      <c r="L6" s="352"/>
      <c r="M6" s="75"/>
      <c r="N6" s="352"/>
      <c r="O6" s="352"/>
      <c r="P6" s="574"/>
      <c r="Q6" s="574"/>
      <c r="R6" s="574"/>
    </row>
    <row r="7" spans="1:19" ht="15.75" x14ac:dyDescent="0.25">
      <c r="A7" s="349"/>
      <c r="B7" s="348"/>
      <c r="C7" s="348"/>
      <c r="D7" s="345"/>
      <c r="E7" s="345"/>
      <c r="F7" s="345"/>
      <c r="G7" s="345"/>
      <c r="H7" s="345"/>
      <c r="I7" s="345"/>
      <c r="J7" s="352"/>
      <c r="K7" s="352"/>
      <c r="L7" s="352"/>
      <c r="M7" s="75"/>
      <c r="N7" s="352"/>
      <c r="O7" s="352"/>
      <c r="P7" s="583"/>
      <c r="Q7" s="583"/>
      <c r="R7" s="574"/>
    </row>
    <row r="8" spans="1:19" ht="15.75" x14ac:dyDescent="0.25">
      <c r="A8" s="349"/>
      <c r="B8" s="348"/>
      <c r="C8" s="348"/>
      <c r="D8" s="345"/>
      <c r="E8" s="345"/>
      <c r="F8" s="345"/>
      <c r="G8" s="345"/>
      <c r="H8" s="345"/>
      <c r="I8" s="345" t="s">
        <v>74</v>
      </c>
      <c r="J8" s="345" t="s">
        <v>100</v>
      </c>
      <c r="K8" s="352"/>
      <c r="L8" s="41">
        <v>33355.972400795799</v>
      </c>
      <c r="M8" s="41"/>
      <c r="N8" s="10">
        <v>1817.2873788099998</v>
      </c>
      <c r="O8" s="359"/>
      <c r="P8" s="584"/>
      <c r="Q8" s="583"/>
      <c r="R8" s="574"/>
    </row>
    <row r="9" spans="1:19" ht="15.75" x14ac:dyDescent="0.25">
      <c r="A9" s="349"/>
      <c r="B9" s="348"/>
      <c r="C9" s="348"/>
      <c r="D9" s="345"/>
      <c r="E9" s="345"/>
      <c r="F9" s="345"/>
      <c r="G9" s="345"/>
      <c r="H9" s="345"/>
      <c r="I9" s="345"/>
      <c r="J9" s="353" t="s">
        <v>101</v>
      </c>
      <c r="K9" s="352"/>
      <c r="L9" s="41">
        <v>33873.478592608903</v>
      </c>
      <c r="M9" s="41"/>
      <c r="N9" s="10">
        <v>22213.331600920374</v>
      </c>
      <c r="O9" s="359"/>
      <c r="P9" s="584"/>
      <c r="Q9" s="583"/>
      <c r="R9" s="574"/>
    </row>
    <row r="10" spans="1:19" ht="15.75" x14ac:dyDescent="0.25">
      <c r="A10" s="349"/>
      <c r="B10" s="348"/>
      <c r="C10" s="348"/>
      <c r="D10" s="345"/>
      <c r="E10" s="345"/>
      <c r="F10" s="345"/>
      <c r="G10" s="345"/>
      <c r="H10" s="345"/>
      <c r="I10" s="345"/>
      <c r="J10" s="345" t="s">
        <v>102</v>
      </c>
      <c r="K10" s="352"/>
      <c r="L10" s="41">
        <v>4676.0942858653589</v>
      </c>
      <c r="M10" s="41"/>
      <c r="N10" s="10">
        <v>1383.6747158667206</v>
      </c>
      <c r="O10" s="359"/>
      <c r="P10" s="584"/>
      <c r="Q10" s="583"/>
      <c r="R10" s="574"/>
    </row>
    <row r="11" spans="1:19" ht="15.75" x14ac:dyDescent="0.25">
      <c r="A11" s="349"/>
      <c r="B11" s="348"/>
      <c r="C11" s="348"/>
      <c r="D11" s="345"/>
      <c r="E11" s="345"/>
      <c r="F11" s="345"/>
      <c r="G11" s="345"/>
      <c r="H11" s="345"/>
      <c r="I11" s="345"/>
      <c r="J11" s="345" t="s">
        <v>103</v>
      </c>
      <c r="K11" s="352"/>
      <c r="L11" s="41">
        <v>1706.9953232901316</v>
      </c>
      <c r="M11" s="41"/>
      <c r="N11" s="10">
        <v>484.93412821692374</v>
      </c>
      <c r="O11" s="359"/>
      <c r="P11" s="584"/>
      <c r="Q11" s="583"/>
      <c r="R11" s="574"/>
    </row>
    <row r="12" spans="1:19" ht="15.75" x14ac:dyDescent="0.25">
      <c r="A12" s="349"/>
      <c r="B12" s="348"/>
      <c r="C12" s="348"/>
      <c r="D12" s="345"/>
      <c r="E12" s="345"/>
      <c r="F12" s="345"/>
      <c r="G12" s="345"/>
      <c r="H12" s="345"/>
      <c r="I12" s="345"/>
      <c r="J12" s="352" t="s">
        <v>104</v>
      </c>
      <c r="K12" s="352"/>
      <c r="L12" s="10">
        <v>21500.781505844203</v>
      </c>
      <c r="M12" s="352"/>
      <c r="N12" s="10"/>
      <c r="O12" s="352"/>
      <c r="P12" s="583"/>
      <c r="Q12" s="583"/>
      <c r="R12" s="574"/>
    </row>
    <row r="13" spans="1:19" ht="15.75" x14ac:dyDescent="0.25">
      <c r="A13" s="349"/>
      <c r="B13" s="348"/>
      <c r="C13" s="348"/>
      <c r="D13" s="345"/>
      <c r="E13" s="345"/>
      <c r="F13" s="345"/>
      <c r="G13" s="345"/>
      <c r="H13" s="345"/>
      <c r="I13" s="345"/>
      <c r="J13" s="345" t="s">
        <v>105</v>
      </c>
      <c r="K13" s="345"/>
      <c r="L13" s="10">
        <v>12134.883825407833</v>
      </c>
      <c r="M13" s="347"/>
      <c r="N13" s="10">
        <v>0</v>
      </c>
      <c r="O13" s="352"/>
      <c r="P13" s="583"/>
      <c r="Q13" s="583"/>
      <c r="R13" s="574"/>
    </row>
    <row r="14" spans="1:19" ht="15.75" x14ac:dyDescent="0.25">
      <c r="A14" s="349"/>
      <c r="B14" s="348"/>
      <c r="C14" s="348"/>
      <c r="D14" s="345"/>
      <c r="E14" s="345"/>
      <c r="F14" s="345"/>
      <c r="G14" s="345"/>
      <c r="H14" s="345"/>
      <c r="I14" s="345"/>
      <c r="J14" s="345"/>
      <c r="K14" s="345"/>
      <c r="L14" s="10"/>
      <c r="M14" s="347"/>
      <c r="N14" s="10"/>
      <c r="O14" s="352"/>
      <c r="P14" s="583"/>
      <c r="Q14" s="583"/>
      <c r="R14" s="574"/>
    </row>
    <row r="15" spans="1:19" ht="15.75" x14ac:dyDescent="0.25">
      <c r="A15" s="349"/>
      <c r="B15" s="348"/>
      <c r="C15" s="348"/>
      <c r="D15" s="345"/>
      <c r="E15" s="345"/>
      <c r="F15" s="345"/>
      <c r="G15" s="345"/>
      <c r="H15" s="345"/>
      <c r="I15" s="345"/>
      <c r="J15" s="352" t="s">
        <v>106</v>
      </c>
      <c r="K15" s="352"/>
      <c r="L15" s="62">
        <v>107248.20593381222</v>
      </c>
      <c r="M15" s="61"/>
      <c r="N15" s="19">
        <v>25899.227823814017</v>
      </c>
      <c r="O15" s="359"/>
      <c r="P15" s="584"/>
      <c r="Q15" s="585"/>
      <c r="R15" s="574"/>
      <c r="S15" s="586"/>
    </row>
    <row r="16" spans="1:19" ht="15.75" x14ac:dyDescent="0.25">
      <c r="A16" s="349"/>
      <c r="B16" s="348"/>
      <c r="C16" s="577"/>
      <c r="D16" s="345"/>
      <c r="E16" s="577"/>
      <c r="F16" s="577"/>
      <c r="G16" s="577"/>
      <c r="H16" s="577"/>
      <c r="I16" s="345"/>
      <c r="J16" s="345"/>
      <c r="K16" s="345"/>
      <c r="L16" s="10"/>
      <c r="M16" s="347"/>
      <c r="N16" s="10"/>
      <c r="O16" s="352"/>
      <c r="P16" s="583"/>
      <c r="Q16" s="587"/>
      <c r="R16" s="574"/>
    </row>
    <row r="17" spans="3:20" x14ac:dyDescent="0.2">
      <c r="C17" s="577"/>
      <c r="D17" s="577"/>
      <c r="E17" s="577"/>
      <c r="F17" s="577"/>
      <c r="G17" s="577"/>
      <c r="H17" s="577"/>
      <c r="I17" s="345"/>
      <c r="J17" s="345"/>
      <c r="K17" s="345"/>
      <c r="L17" s="345"/>
      <c r="M17" s="345"/>
      <c r="N17" s="359"/>
      <c r="O17" s="583"/>
      <c r="P17" s="583"/>
      <c r="Q17" s="587"/>
      <c r="R17" s="588"/>
      <c r="S17" s="589"/>
    </row>
    <row r="18" spans="3:20" x14ac:dyDescent="0.2">
      <c r="C18" s="577"/>
      <c r="D18" s="577"/>
      <c r="E18" s="577"/>
      <c r="F18" s="577"/>
      <c r="G18" s="577"/>
      <c r="H18" s="577"/>
      <c r="I18" s="345"/>
      <c r="J18" s="345"/>
      <c r="K18" s="345"/>
      <c r="L18" s="345"/>
      <c r="M18" s="75"/>
      <c r="N18" s="359"/>
      <c r="O18" s="583"/>
      <c r="P18" s="583"/>
      <c r="Q18" s="587"/>
      <c r="R18" s="590"/>
      <c r="S18" s="589"/>
    </row>
    <row r="19" spans="3:20" x14ac:dyDescent="0.2">
      <c r="C19" s="577"/>
      <c r="D19" s="577"/>
      <c r="E19" s="577"/>
      <c r="F19" s="577"/>
      <c r="G19" s="577"/>
      <c r="H19" s="577"/>
      <c r="I19" s="577" t="s">
        <v>75</v>
      </c>
      <c r="J19" s="345" t="s">
        <v>100</v>
      </c>
      <c r="K19" s="352"/>
      <c r="L19" s="41">
        <v>-24087.079624139998</v>
      </c>
      <c r="M19" s="41"/>
      <c r="N19" s="10">
        <v>-1817.8534078799973</v>
      </c>
      <c r="O19" s="591"/>
      <c r="P19" s="584"/>
      <c r="Q19" s="585"/>
      <c r="R19" s="592"/>
      <c r="S19" s="589"/>
      <c r="T19" s="593"/>
    </row>
    <row r="20" spans="3:20" ht="13.5" x14ac:dyDescent="0.2">
      <c r="C20" s="577"/>
      <c r="D20" s="577"/>
      <c r="E20" s="577"/>
      <c r="F20" s="577"/>
      <c r="G20" s="577"/>
      <c r="H20" s="577"/>
      <c r="I20" s="577"/>
      <c r="J20" s="353" t="s">
        <v>101</v>
      </c>
      <c r="K20" s="352"/>
      <c r="L20" s="41">
        <v>-24587.258616414721</v>
      </c>
      <c r="M20" s="41"/>
      <c r="N20" s="10">
        <v>-22214.978123941652</v>
      </c>
      <c r="O20" s="591"/>
      <c r="P20" s="584"/>
      <c r="Q20" s="587"/>
      <c r="R20" s="592"/>
      <c r="S20" s="589"/>
      <c r="T20" s="593"/>
    </row>
    <row r="21" spans="3:20" x14ac:dyDescent="0.2">
      <c r="C21" s="577"/>
      <c r="D21" s="577"/>
      <c r="E21" s="577"/>
      <c r="F21" s="577"/>
      <c r="G21" s="577"/>
      <c r="H21" s="577"/>
      <c r="I21" s="577"/>
      <c r="J21" s="345" t="s">
        <v>102</v>
      </c>
      <c r="K21" s="352"/>
      <c r="L21" s="41">
        <v>-50.961563881672099</v>
      </c>
      <c r="M21" s="41"/>
      <c r="N21" s="10">
        <v>-1384.0885334791901</v>
      </c>
      <c r="O21" s="591"/>
      <c r="P21" s="584"/>
      <c r="Q21" s="594"/>
      <c r="R21" s="592"/>
      <c r="S21" s="589"/>
      <c r="T21" s="593"/>
    </row>
    <row r="22" spans="3:20" x14ac:dyDescent="0.2">
      <c r="C22" s="577"/>
      <c r="D22" s="577"/>
      <c r="E22" s="577"/>
      <c r="F22" s="577"/>
      <c r="G22" s="577"/>
      <c r="H22" s="577"/>
      <c r="I22" s="577"/>
      <c r="J22" s="345" t="s">
        <v>103</v>
      </c>
      <c r="K22" s="352"/>
      <c r="L22" s="41">
        <v>-1682.8692011960318</v>
      </c>
      <c r="M22" s="41"/>
      <c r="N22" s="10">
        <v>-484.49329469293792</v>
      </c>
      <c r="O22" s="591"/>
      <c r="P22" s="584"/>
      <c r="Q22" s="594"/>
      <c r="R22" s="592"/>
      <c r="S22" s="589"/>
      <c r="T22" s="593"/>
    </row>
    <row r="23" spans="3:20" x14ac:dyDescent="0.2">
      <c r="C23" s="345"/>
      <c r="D23" s="345"/>
      <c r="E23" s="345"/>
      <c r="F23" s="345"/>
      <c r="G23" s="345"/>
      <c r="H23" s="345"/>
      <c r="I23" s="577"/>
      <c r="J23" s="345" t="s">
        <v>104</v>
      </c>
      <c r="K23" s="345"/>
      <c r="L23" s="10">
        <v>-15024.767813466</v>
      </c>
      <c r="M23" s="347"/>
      <c r="N23" s="10"/>
      <c r="O23" s="591"/>
      <c r="P23" s="584"/>
      <c r="Q23" s="594"/>
      <c r="R23" s="592"/>
      <c r="S23" s="589"/>
      <c r="T23" s="593"/>
    </row>
    <row r="24" spans="3:20" x14ac:dyDescent="0.2">
      <c r="C24" s="345"/>
      <c r="D24" s="345"/>
      <c r="E24" s="345"/>
      <c r="F24" s="345"/>
      <c r="G24" s="345"/>
      <c r="H24" s="345"/>
      <c r="I24" s="577"/>
      <c r="J24" s="352" t="s">
        <v>105</v>
      </c>
      <c r="K24" s="352"/>
      <c r="L24" s="10"/>
      <c r="M24" s="352"/>
      <c r="N24" s="10">
        <v>0</v>
      </c>
      <c r="O24" s="591"/>
      <c r="P24" s="584"/>
      <c r="Q24" s="594"/>
      <c r="R24" s="592"/>
      <c r="S24" s="589"/>
    </row>
    <row r="25" spans="3:20" x14ac:dyDescent="0.2">
      <c r="C25" s="345"/>
      <c r="D25" s="345"/>
      <c r="E25" s="345"/>
      <c r="F25" s="345"/>
      <c r="G25" s="345"/>
      <c r="H25" s="345"/>
      <c r="I25" s="577"/>
      <c r="J25" s="345"/>
      <c r="K25" s="345"/>
      <c r="L25" s="10"/>
      <c r="M25" s="347"/>
      <c r="N25" s="10"/>
      <c r="O25" s="374"/>
      <c r="P25" s="374"/>
      <c r="Q25" s="594"/>
      <c r="R25" s="589"/>
      <c r="S25" s="589"/>
    </row>
    <row r="26" spans="3:20" x14ac:dyDescent="0.2">
      <c r="C26" s="345"/>
      <c r="D26" s="345"/>
      <c r="E26" s="345"/>
      <c r="F26" s="345"/>
      <c r="G26" s="345"/>
      <c r="H26" s="345"/>
      <c r="I26" s="345"/>
      <c r="J26" s="352" t="s">
        <v>106</v>
      </c>
      <c r="K26" s="352"/>
      <c r="L26" s="62">
        <v>-65432.936819098417</v>
      </c>
      <c r="M26" s="61"/>
      <c r="N26" s="62">
        <v>-25901.413359993774</v>
      </c>
      <c r="O26" s="374"/>
      <c r="P26" s="374"/>
      <c r="Q26" s="585"/>
      <c r="S26" s="586"/>
    </row>
    <row r="27" spans="3:20" x14ac:dyDescent="0.2">
      <c r="K27" s="374"/>
      <c r="L27" s="374"/>
      <c r="M27" s="374"/>
      <c r="N27" s="595"/>
      <c r="O27" s="374"/>
      <c r="P27" s="374"/>
      <c r="Q27" s="374"/>
    </row>
    <row r="28" spans="3:20" x14ac:dyDescent="0.2">
      <c r="K28" s="374"/>
      <c r="L28" s="374"/>
      <c r="M28" s="374"/>
      <c r="N28" s="595"/>
      <c r="O28" s="374"/>
      <c r="P28" s="374"/>
      <c r="Q28" s="374"/>
    </row>
    <row r="29" spans="3:20" x14ac:dyDescent="0.2">
      <c r="K29" s="374"/>
      <c r="L29" s="374"/>
      <c r="M29" s="374"/>
      <c r="N29" s="595"/>
      <c r="O29" s="374"/>
      <c r="P29" s="374"/>
      <c r="Q29" s="374"/>
    </row>
    <row r="30" spans="3:20" x14ac:dyDescent="0.2">
      <c r="C30" s="345"/>
      <c r="D30" s="345"/>
      <c r="E30" s="345"/>
      <c r="F30" s="345"/>
      <c r="G30" s="345"/>
      <c r="H30" s="345"/>
      <c r="I30" s="351" t="s">
        <v>212</v>
      </c>
      <c r="J30" s="345" t="s">
        <v>213</v>
      </c>
      <c r="K30" s="345"/>
      <c r="L30" s="10">
        <v>111065.17734702399</v>
      </c>
      <c r="M30" s="347"/>
      <c r="N30" s="10">
        <v>20975.31588238012</v>
      </c>
      <c r="O30" s="374"/>
      <c r="P30" s="374"/>
      <c r="Q30" s="374"/>
    </row>
    <row r="31" spans="3:20" x14ac:dyDescent="0.2">
      <c r="C31" s="345"/>
      <c r="D31" s="345"/>
      <c r="E31" s="345"/>
      <c r="F31" s="345"/>
      <c r="G31" s="345"/>
      <c r="H31" s="345"/>
      <c r="I31" s="345"/>
      <c r="J31" s="345" t="s">
        <v>214</v>
      </c>
      <c r="K31" s="345"/>
      <c r="L31" s="10">
        <v>395.89626676276384</v>
      </c>
      <c r="M31" s="347"/>
      <c r="N31" s="10">
        <v>5974.6130836240991</v>
      </c>
      <c r="O31" s="374"/>
      <c r="P31" s="374"/>
      <c r="Q31" s="374"/>
    </row>
    <row r="32" spans="3:20" x14ac:dyDescent="0.2">
      <c r="C32" s="345"/>
      <c r="D32" s="345"/>
      <c r="E32" s="345"/>
      <c r="F32" s="345"/>
      <c r="G32" s="345"/>
      <c r="H32" s="345"/>
      <c r="I32" s="345"/>
      <c r="J32" s="345"/>
      <c r="K32" s="345"/>
      <c r="L32" s="19">
        <v>111461.07361378675</v>
      </c>
      <c r="M32" s="347"/>
      <c r="N32" s="19">
        <v>26949.92896600422</v>
      </c>
      <c r="O32" s="374"/>
      <c r="P32" s="374"/>
      <c r="Q32" s="374"/>
    </row>
    <row r="33" spans="3:27" x14ac:dyDescent="0.2">
      <c r="K33" s="374"/>
      <c r="L33" s="374"/>
      <c r="M33" s="374"/>
      <c r="N33" s="374"/>
      <c r="O33" s="374"/>
      <c r="P33" s="374"/>
      <c r="Q33" s="374"/>
    </row>
    <row r="34" spans="3:27" x14ac:dyDescent="0.2">
      <c r="K34" s="374"/>
      <c r="L34" s="374"/>
      <c r="M34" s="374"/>
      <c r="N34" s="374"/>
      <c r="O34" s="374"/>
      <c r="P34" s="374"/>
      <c r="Q34" s="374"/>
    </row>
    <row r="35" spans="3:27" x14ac:dyDescent="0.2">
      <c r="K35" s="374"/>
      <c r="L35" s="596"/>
      <c r="M35" s="596"/>
      <c r="N35" s="596"/>
      <c r="O35" s="374"/>
      <c r="P35" s="374"/>
      <c r="Q35" s="374"/>
    </row>
    <row r="36" spans="3:27" x14ac:dyDescent="0.2">
      <c r="L36" s="596"/>
      <c r="M36" s="596"/>
      <c r="N36" s="596"/>
      <c r="U36" s="374"/>
      <c r="X36" s="374"/>
      <c r="Y36" s="374"/>
      <c r="Z36" s="374"/>
    </row>
    <row r="37" spans="3:27" x14ac:dyDescent="0.2">
      <c r="L37" s="596"/>
      <c r="M37" s="596"/>
      <c r="N37" s="596"/>
      <c r="U37" s="374"/>
      <c r="X37" s="374"/>
      <c r="Y37" s="374"/>
      <c r="Z37" s="374"/>
    </row>
    <row r="38" spans="3:27" x14ac:dyDescent="0.2">
      <c r="C38" s="351" t="s">
        <v>107</v>
      </c>
      <c r="D38" s="345" t="s">
        <v>108</v>
      </c>
      <c r="L38" s="596"/>
      <c r="M38" s="596"/>
      <c r="N38" s="596"/>
      <c r="X38" s="374"/>
      <c r="Y38" s="374"/>
      <c r="Z38" s="374"/>
    </row>
    <row r="39" spans="3:27" x14ac:dyDescent="0.2">
      <c r="C39" s="350" t="s">
        <v>215</v>
      </c>
      <c r="D39" s="345" t="s">
        <v>216</v>
      </c>
      <c r="N39" s="597"/>
      <c r="O39" s="598"/>
      <c r="P39" s="598"/>
      <c r="T39" s="374"/>
      <c r="X39" s="374"/>
      <c r="Y39" s="374"/>
      <c r="Z39" s="599"/>
    </row>
    <row r="40" spans="3:27" x14ac:dyDescent="0.2">
      <c r="N40" s="600"/>
      <c r="O40" s="600"/>
      <c r="P40" s="600"/>
      <c r="X40" s="374"/>
      <c r="Y40" s="600"/>
      <c r="Z40" s="600"/>
    </row>
    <row r="41" spans="3:27" x14ac:dyDescent="0.2">
      <c r="L41" s="574"/>
      <c r="M41" s="574"/>
      <c r="N41" s="601"/>
      <c r="O41" s="601"/>
      <c r="P41" s="600"/>
      <c r="T41" s="374"/>
      <c r="X41" s="374"/>
      <c r="Y41" s="602"/>
      <c r="Z41" s="600"/>
    </row>
    <row r="42" spans="3:27" x14ac:dyDescent="0.2">
      <c r="K42" s="603"/>
      <c r="L42" s="574"/>
      <c r="M42" s="574"/>
      <c r="N42" s="604"/>
      <c r="O42" s="604"/>
      <c r="X42" s="374"/>
      <c r="Y42" s="602"/>
      <c r="Z42" s="600"/>
    </row>
    <row r="43" spans="3:27" x14ac:dyDescent="0.2">
      <c r="K43" s="605"/>
      <c r="L43" s="574"/>
      <c r="M43" s="574"/>
      <c r="N43" s="604"/>
      <c r="O43" s="606"/>
      <c r="T43" s="374"/>
      <c r="X43" s="374"/>
      <c r="Y43" s="607"/>
      <c r="Z43" s="608"/>
      <c r="AA43" s="609"/>
    </row>
    <row r="44" spans="3:27" x14ac:dyDescent="0.2">
      <c r="K44" s="605"/>
      <c r="L44" s="574"/>
      <c r="M44" s="574"/>
      <c r="N44" s="604"/>
      <c r="O44" s="606"/>
      <c r="X44" s="374"/>
      <c r="Y44" s="607"/>
      <c r="Z44" s="608"/>
      <c r="AA44" s="609"/>
    </row>
    <row r="45" spans="3:27" x14ac:dyDescent="0.2">
      <c r="K45" s="610"/>
      <c r="L45" s="574"/>
      <c r="M45" s="574"/>
      <c r="N45" s="604"/>
      <c r="O45" s="606"/>
      <c r="T45" s="374"/>
      <c r="X45" s="374"/>
      <c r="Y45" s="607"/>
      <c r="Z45" s="608"/>
      <c r="AA45" s="609"/>
    </row>
    <row r="46" spans="3:27" x14ac:dyDescent="0.2">
      <c r="K46" s="610"/>
      <c r="L46" s="574"/>
      <c r="M46" s="574"/>
      <c r="N46" s="604"/>
      <c r="O46" s="606"/>
      <c r="X46" s="374"/>
      <c r="Y46" s="607"/>
      <c r="Z46" s="608"/>
      <c r="AA46" s="609"/>
    </row>
    <row r="47" spans="3:27" x14ac:dyDescent="0.2">
      <c r="K47" s="610"/>
      <c r="L47" s="574"/>
      <c r="M47" s="574"/>
      <c r="N47" s="604"/>
      <c r="O47" s="606"/>
      <c r="T47" s="374"/>
      <c r="X47" s="374"/>
      <c r="Y47" s="607"/>
      <c r="Z47" s="608"/>
      <c r="AA47" s="609"/>
    </row>
    <row r="48" spans="3:27" x14ac:dyDescent="0.2">
      <c r="L48" s="574"/>
      <c r="M48" s="574"/>
      <c r="N48" s="601"/>
      <c r="O48" s="601"/>
      <c r="P48" s="600"/>
      <c r="X48" s="374"/>
      <c r="Y48" s="600"/>
      <c r="Z48" s="600"/>
    </row>
    <row r="49" spans="5:26" x14ac:dyDescent="0.2">
      <c r="E49" s="586"/>
      <c r="L49" s="574"/>
      <c r="M49" s="574"/>
      <c r="N49" s="574"/>
      <c r="O49" s="574"/>
      <c r="T49" s="374"/>
      <c r="X49" s="374"/>
      <c r="Y49" s="600"/>
      <c r="Z49" s="600"/>
    </row>
    <row r="50" spans="5:26" x14ac:dyDescent="0.2">
      <c r="E50" s="586"/>
      <c r="U50" s="374"/>
      <c r="X50" s="374"/>
      <c r="Y50" s="600"/>
      <c r="Z50" s="600"/>
    </row>
    <row r="51" spans="5:26" x14ac:dyDescent="0.2">
      <c r="E51" s="586"/>
      <c r="U51" s="374"/>
      <c r="X51" s="374"/>
      <c r="Y51" s="374"/>
      <c r="Z51" s="374"/>
    </row>
    <row r="52" spans="5:26" x14ac:dyDescent="0.2">
      <c r="U52" s="374"/>
      <c r="X52" s="374"/>
      <c r="Y52" s="374"/>
      <c r="Z52" s="374"/>
    </row>
    <row r="53" spans="5:26" x14ac:dyDescent="0.2">
      <c r="U53" s="374"/>
      <c r="X53" s="374"/>
      <c r="Y53" s="374"/>
      <c r="Z53" s="374"/>
    </row>
    <row r="54" spans="5:26" x14ac:dyDescent="0.2">
      <c r="U54" s="374"/>
      <c r="X54" s="374"/>
      <c r="Y54" s="374"/>
      <c r="Z54" s="374"/>
    </row>
    <row r="55" spans="5:26" x14ac:dyDescent="0.2">
      <c r="U55" s="374"/>
      <c r="X55" s="374"/>
      <c r="Y55" s="374"/>
      <c r="Z55" s="374"/>
    </row>
    <row r="56" spans="5:26" x14ac:dyDescent="0.2">
      <c r="U56" s="374"/>
      <c r="X56" s="374"/>
      <c r="Y56" s="374"/>
      <c r="Z56" s="374"/>
    </row>
  </sheetData>
  <pageMargins left="0.74803149606299213" right="0.74803149606299213" top="0.98425196850393704" bottom="0.98425196850393704" header="0.51181102362204722" footer="0.51181102362204722"/>
  <pageSetup paperSize="9" scale="76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 t="s">
        <v>136</v>
      </c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40846.255263877858</v>
      </c>
      <c r="N8" s="23">
        <v>10176.739924328122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30957.711504097861</v>
      </c>
      <c r="N10" s="29">
        <v>9051.4514936242449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25359.496224999999</v>
      </c>
      <c r="N12" s="19">
        <v>4946.8405320000002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21862.944029999999</v>
      </c>
      <c r="M14" s="21"/>
      <c r="N14" s="19">
        <v>4946.8405320000002</v>
      </c>
    </row>
    <row r="15" spans="1:15" ht="15" customHeight="1" x14ac:dyDescent="0.25">
      <c r="D15" s="30" t="s">
        <v>12</v>
      </c>
      <c r="E15" s="31" t="s">
        <v>13</v>
      </c>
      <c r="L15" s="10">
        <v>21227.3024</v>
      </c>
      <c r="N15" s="10">
        <v>4832.4673130000001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635.64162999999996</v>
      </c>
      <c r="N19" s="10">
        <v>114.37321900000001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635.64162999999996</v>
      </c>
      <c r="M21" s="34"/>
      <c r="N21" s="33">
        <v>114.37321900000001</v>
      </c>
    </row>
    <row r="22" spans="3:14" ht="21" customHeight="1" x14ac:dyDescent="0.25">
      <c r="D22" s="8" t="s">
        <v>20</v>
      </c>
      <c r="L22" s="19">
        <v>3496.5521950000002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81.696550999999999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493.13089200000002</v>
      </c>
      <c r="N24" s="10">
        <v>0</v>
      </c>
    </row>
    <row r="25" spans="3:14" ht="15" customHeight="1" x14ac:dyDescent="0.25">
      <c r="F25" s="32" t="s">
        <v>16</v>
      </c>
      <c r="L25" s="33">
        <v>493.13089200000002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2921.7247520000001</v>
      </c>
      <c r="N27" s="10">
        <v>0</v>
      </c>
    </row>
    <row r="28" spans="3:14" ht="15" customHeight="1" x14ac:dyDescent="0.25">
      <c r="F28" s="32" t="s">
        <v>16</v>
      </c>
      <c r="L28" s="33">
        <v>370.01993700000003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2551.7048150000001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5598.2152790978644</v>
      </c>
      <c r="M32" s="21"/>
      <c r="N32" s="19">
        <v>4104.6109616242438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237.88672914192418</v>
      </c>
      <c r="N34" s="10">
        <v>4.8420378497556595E-3</v>
      </c>
    </row>
    <row r="35" spans="2:16" x14ac:dyDescent="0.25">
      <c r="D35" s="30" t="s">
        <v>14</v>
      </c>
      <c r="E35" s="8" t="s">
        <v>23</v>
      </c>
      <c r="L35" s="10">
        <v>996.54543309999997</v>
      </c>
      <c r="N35" s="10">
        <v>453.92183600586395</v>
      </c>
    </row>
    <row r="36" spans="2:16" ht="15.75" customHeight="1" x14ac:dyDescent="0.25">
      <c r="F36" s="32" t="s">
        <v>16</v>
      </c>
      <c r="L36" s="35">
        <v>933.18777710000006</v>
      </c>
      <c r="N36" s="35">
        <v>427.44925700586396</v>
      </c>
    </row>
    <row r="37" spans="2:16" x14ac:dyDescent="0.25">
      <c r="F37" s="32" t="s">
        <v>17</v>
      </c>
      <c r="L37" s="35">
        <v>63.357655999999999</v>
      </c>
      <c r="N37" s="35">
        <v>26.472579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5580.4743708559399</v>
      </c>
      <c r="N39" s="10">
        <v>3730.2609485805301</v>
      </c>
    </row>
    <row r="40" spans="2:16" x14ac:dyDescent="0.25">
      <c r="F40" s="32" t="s">
        <v>16</v>
      </c>
      <c r="L40" s="35">
        <v>1245.236514541624</v>
      </c>
      <c r="N40" s="35">
        <v>438.22631323566225</v>
      </c>
    </row>
    <row r="41" spans="2:16" x14ac:dyDescent="0.25">
      <c r="F41" s="32" t="s">
        <v>17</v>
      </c>
      <c r="L41" s="35">
        <v>4335.2378563143156</v>
      </c>
      <c r="N41" s="35">
        <v>3292.0346353448681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-1216.6912540000001</v>
      </c>
      <c r="M43" s="83"/>
      <c r="N43" s="10">
        <v>-79.576665000000006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4818.0243200000004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328.02777500000002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3365.1750017799995</v>
      </c>
      <c r="N49" s="29">
        <v>768.75640271125008</v>
      </c>
      <c r="P49" s="36"/>
    </row>
    <row r="50" spans="1:16" x14ac:dyDescent="0.25">
      <c r="C50" s="24"/>
      <c r="H50" s="14"/>
      <c r="I50" s="8" t="s">
        <v>29</v>
      </c>
      <c r="L50" s="37">
        <v>12072376.687999999</v>
      </c>
      <c r="N50" s="37">
        <v>2757870.503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1377.3166630000001</v>
      </c>
      <c r="N52" s="29">
        <v>356.53202799262601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66.587184992625993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439.031004</v>
      </c>
      <c r="N55" s="10">
        <v>289.94484299999999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118.120915</v>
      </c>
      <c r="M56" s="34"/>
      <c r="N56" s="33">
        <v>-13.416413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938.28565900000001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938.28565900000001</v>
      </c>
      <c r="M58" s="45"/>
      <c r="N58" s="33">
        <v>0</v>
      </c>
      <c r="O58" s="27"/>
      <c r="P58" s="24"/>
    </row>
    <row r="59" spans="1:16" ht="9" customHeight="1" x14ac:dyDescent="0.25"/>
    <row r="60" spans="1:16" ht="54.75" customHeight="1" x14ac:dyDescent="0.25">
      <c r="B60" s="2" t="s">
        <v>34</v>
      </c>
      <c r="C60" s="1" t="s">
        <v>35</v>
      </c>
      <c r="L60" s="10">
        <v>1483.7923559999999</v>
      </c>
      <c r="N60" s="10">
        <v>0</v>
      </c>
    </row>
    <row r="61" spans="1:16" x14ac:dyDescent="0.25">
      <c r="E61" s="40" t="s">
        <v>31</v>
      </c>
      <c r="G61" s="8" t="s">
        <v>140</v>
      </c>
      <c r="I61" s="43"/>
      <c r="L61" s="10">
        <v>1476.3174879999999</v>
      </c>
    </row>
    <row r="62" spans="1:16" x14ac:dyDescent="0.25">
      <c r="G62" s="43" t="s">
        <v>79</v>
      </c>
      <c r="I62" s="43"/>
      <c r="L62" s="10">
        <v>7.4748679999999998</v>
      </c>
    </row>
    <row r="63" spans="1:16" ht="54.75" customHeight="1" x14ac:dyDescent="0.25"/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142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-2361.6625859999999</v>
      </c>
      <c r="M68" s="47"/>
      <c r="N68" s="29">
        <v>-7303.4059258945463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-7.910812</v>
      </c>
      <c r="M70" s="47"/>
      <c r="N70" s="10">
        <v>-2115.3416568945468</v>
      </c>
    </row>
    <row r="71" spans="1:14" x14ac:dyDescent="0.25">
      <c r="I71" s="13"/>
      <c r="J71" s="49" t="s">
        <v>39</v>
      </c>
      <c r="K71" s="49"/>
      <c r="L71" s="10">
        <v>-2335.4231479999999</v>
      </c>
      <c r="M71" s="47"/>
      <c r="N71" s="10">
        <v>-2508.057006</v>
      </c>
    </row>
    <row r="72" spans="1:14" x14ac:dyDescent="0.25">
      <c r="I72" s="13"/>
      <c r="J72" s="48" t="s">
        <v>40</v>
      </c>
      <c r="K72" s="48"/>
      <c r="L72" s="10">
        <v>-18.328626</v>
      </c>
      <c r="M72" s="47"/>
      <c r="N72" s="10">
        <v>-2680.007263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-3846.0714699999999</v>
      </c>
      <c r="M75" s="47"/>
      <c r="N75" s="29">
        <v>-930.39261799999997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-6735.3818069999998</v>
      </c>
      <c r="M77" s="50"/>
      <c r="N77" s="29">
        <v>-2076.2697929999999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-1642.3493719999999</v>
      </c>
      <c r="M79" s="47"/>
      <c r="N79" s="10">
        <v>-326.17382199999997</v>
      </c>
    </row>
    <row r="80" spans="1:14" x14ac:dyDescent="0.25">
      <c r="B80" s="8"/>
      <c r="I80" s="13"/>
      <c r="J80" s="49" t="s">
        <v>39</v>
      </c>
      <c r="K80" s="49"/>
      <c r="L80" s="10">
        <v>-2024.4296139999999</v>
      </c>
      <c r="M80" s="47"/>
      <c r="N80" s="10">
        <v>-447.28192000000001</v>
      </c>
    </row>
    <row r="81" spans="2:14" x14ac:dyDescent="0.25">
      <c r="B81" s="8"/>
      <c r="I81" s="13"/>
      <c r="J81" s="48" t="s">
        <v>40</v>
      </c>
      <c r="K81" s="48"/>
      <c r="L81" s="10">
        <v>-3068.6028209999999</v>
      </c>
      <c r="M81" s="47"/>
      <c r="N81" s="10">
        <v>-1302.8140510000001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2889.3103369999999</v>
      </c>
      <c r="M83" s="47"/>
      <c r="N83" s="29">
        <v>1145.8771750000001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568.31948599999998</v>
      </c>
      <c r="M85" s="47"/>
      <c r="N85" s="10">
        <v>40.278801000000001</v>
      </c>
    </row>
    <row r="86" spans="2:14" x14ac:dyDescent="0.25">
      <c r="B86" s="8"/>
      <c r="I86" s="13"/>
      <c r="J86" s="49" t="s">
        <v>39</v>
      </c>
      <c r="K86" s="49"/>
      <c r="L86" s="10">
        <v>723.26844200000005</v>
      </c>
      <c r="M86" s="47"/>
      <c r="N86" s="10">
        <v>153.237875</v>
      </c>
    </row>
    <row r="87" spans="2:14" x14ac:dyDescent="0.25">
      <c r="B87" s="8"/>
      <c r="I87" s="13"/>
      <c r="J87" s="48" t="s">
        <v>40</v>
      </c>
      <c r="K87" s="48"/>
      <c r="L87" s="10">
        <v>1597.722409</v>
      </c>
      <c r="M87" s="47"/>
      <c r="N87" s="10">
        <v>952.360499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-191.22671299999999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-130.24965399999999</v>
      </c>
      <c r="N93" s="10">
        <v>0</v>
      </c>
    </row>
    <row r="94" spans="2:14" x14ac:dyDescent="0.25">
      <c r="B94" s="8"/>
      <c r="J94" s="49" t="s">
        <v>39</v>
      </c>
      <c r="L94" s="10">
        <v>-60.977058999999997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-6398.9607690000003</v>
      </c>
      <c r="M97" s="19"/>
      <c r="N97" s="19">
        <v>-8233.798543894547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-26737.68306838</v>
      </c>
      <c r="M100" s="52"/>
      <c r="N100" s="29">
        <v>-9849.0168220845499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142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-261.20299999999997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-261.20299999999997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92" t="s">
        <v>1</v>
      </c>
      <c r="J130" s="44"/>
      <c r="K130" s="44"/>
      <c r="L130" s="17" t="s">
        <v>3</v>
      </c>
      <c r="M130" s="18"/>
      <c r="N130" s="17" t="s">
        <v>4</v>
      </c>
    </row>
    <row r="131" spans="1:17" s="14" customFormat="1" ht="28.5" customHeight="1" x14ac:dyDescent="0.2">
      <c r="A131" s="14" t="s">
        <v>2</v>
      </c>
      <c r="C131" s="8" t="s">
        <v>142</v>
      </c>
    </row>
    <row r="132" spans="1:17" ht="34.5" customHeight="1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190.64426119000001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985.05549299999996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446.50587244999997</v>
      </c>
      <c r="M141" s="52"/>
      <c r="N141" s="61">
        <v>289.94484316</v>
      </c>
    </row>
    <row r="142" spans="1:17" x14ac:dyDescent="0.25">
      <c r="I142" s="8" t="s">
        <v>66</v>
      </c>
      <c r="J142" s="44"/>
      <c r="K142" s="44"/>
      <c r="L142" s="41">
        <v>10.334444710000001</v>
      </c>
      <c r="N142" s="41">
        <v>13.56418174</v>
      </c>
    </row>
    <row r="143" spans="1:17" x14ac:dyDescent="0.25">
      <c r="I143" s="8" t="s">
        <v>67</v>
      </c>
      <c r="J143" s="44"/>
      <c r="K143" s="44"/>
      <c r="L143" s="41">
        <v>498.81897918999999</v>
      </c>
      <c r="N143" s="41">
        <v>156.16580103000001</v>
      </c>
    </row>
    <row r="144" spans="1:17" x14ac:dyDescent="0.25">
      <c r="I144" s="8" t="s">
        <v>68</v>
      </c>
      <c r="J144" s="44"/>
      <c r="K144" s="44"/>
      <c r="L144" s="41">
        <v>-62.647551450000002</v>
      </c>
      <c r="N144" s="41">
        <v>120.21486039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3" max="14" man="1"/>
    <brk id="184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143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9867</v>
      </c>
      <c r="M8" s="41"/>
      <c r="N8" s="41">
        <v>2851</v>
      </c>
    </row>
    <row r="9" spans="1:15" x14ac:dyDescent="0.25">
      <c r="C9" s="7"/>
      <c r="J9" s="76" t="s">
        <v>101</v>
      </c>
      <c r="K9" s="13"/>
      <c r="L9" s="41">
        <v>16908</v>
      </c>
      <c r="M9" s="41"/>
      <c r="N9" s="41">
        <v>4855</v>
      </c>
    </row>
    <row r="10" spans="1:15" x14ac:dyDescent="0.25">
      <c r="C10" s="7"/>
      <c r="J10" s="8" t="s">
        <v>102</v>
      </c>
      <c r="K10" s="13"/>
      <c r="L10" s="41">
        <v>7433</v>
      </c>
      <c r="M10" s="41"/>
      <c r="N10" s="41">
        <v>860</v>
      </c>
    </row>
    <row r="11" spans="1:15" x14ac:dyDescent="0.25">
      <c r="C11" s="7"/>
      <c r="J11" s="8" t="s">
        <v>103</v>
      </c>
      <c r="K11" s="13"/>
      <c r="L11" s="41">
        <v>14</v>
      </c>
      <c r="M11" s="41"/>
      <c r="N11" s="41">
        <v>126</v>
      </c>
    </row>
    <row r="12" spans="1:15" x14ac:dyDescent="0.25">
      <c r="C12" s="7"/>
      <c r="J12" s="13" t="s">
        <v>104</v>
      </c>
      <c r="K12" s="13"/>
      <c r="L12" s="10">
        <v>5400</v>
      </c>
      <c r="M12" s="13"/>
    </row>
    <row r="13" spans="1:15" x14ac:dyDescent="0.25">
      <c r="C13" s="7"/>
      <c r="J13" s="8" t="s">
        <v>105</v>
      </c>
      <c r="L13" s="10">
        <v>3540</v>
      </c>
      <c r="N13" s="10">
        <v>852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f>SUM(L8:L13)</f>
        <v>43162</v>
      </c>
      <c r="M15" s="61"/>
      <c r="N15" s="62">
        <f>SUM(N8:N13)</f>
        <v>9544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-6881</v>
      </c>
      <c r="M19" s="41"/>
      <c r="N19" s="41">
        <v>-2817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-13934</v>
      </c>
      <c r="M20" s="41"/>
      <c r="N20" s="41">
        <v>-4795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-5949</v>
      </c>
      <c r="M21" s="41"/>
      <c r="N21" s="41">
        <v>-860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-13</v>
      </c>
      <c r="M22" s="41"/>
      <c r="N22" s="41">
        <v>-125</v>
      </c>
    </row>
    <row r="23" spans="3:14" x14ac:dyDescent="0.25">
      <c r="I23" s="43"/>
      <c r="J23" s="8" t="s">
        <v>104</v>
      </c>
      <c r="L23" s="10">
        <v>-2459</v>
      </c>
    </row>
    <row r="24" spans="3:14" x14ac:dyDescent="0.25">
      <c r="I24" s="43"/>
      <c r="J24" s="13" t="s">
        <v>105</v>
      </c>
      <c r="K24" s="13"/>
      <c r="M24" s="13"/>
      <c r="N24" s="41">
        <v>-853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f>SUM(L19:L24)</f>
        <v>-29236</v>
      </c>
      <c r="M26" s="61"/>
      <c r="N26" s="62">
        <f>SUM(N19:N24)</f>
        <v>-9450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91" orientation="landscape" r:id="rId1"/>
  <headerFooter alignWithMargins="0"/>
  <rowBreaks count="1" manualBreakCount="1">
    <brk id="184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0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143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43601.805592498669</v>
      </c>
      <c r="N8" s="23">
        <v>9862.8504772855249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32661.889184745774</v>
      </c>
      <c r="N10" s="29">
        <v>8535.426345213571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26478.234694999999</v>
      </c>
      <c r="N12" s="19">
        <v>4619.5380340000002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22272.069390000001</v>
      </c>
      <c r="M14" s="21"/>
      <c r="N14" s="19">
        <v>4619.5380340000002</v>
      </c>
    </row>
    <row r="15" spans="1:15" ht="15" customHeight="1" x14ac:dyDescent="0.25">
      <c r="D15" s="30" t="s">
        <v>12</v>
      </c>
      <c r="E15" s="31" t="s">
        <v>13</v>
      </c>
      <c r="L15" s="10">
        <v>21751.044967000002</v>
      </c>
      <c r="N15" s="10">
        <v>4504.9873340000004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521.02442299999996</v>
      </c>
      <c r="N19" s="10">
        <v>114.55070000000001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521.02442299999996</v>
      </c>
      <c r="M21" s="34"/>
      <c r="N21" s="33">
        <v>114.55070000000001</v>
      </c>
    </row>
    <row r="22" spans="3:14" ht="21" customHeight="1" x14ac:dyDescent="0.25">
      <c r="D22" s="8" t="s">
        <v>20</v>
      </c>
      <c r="L22" s="19">
        <v>4206.1653050000004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929.778549</v>
      </c>
      <c r="N24" s="10">
        <v>0</v>
      </c>
    </row>
    <row r="25" spans="3:14" ht="15" customHeight="1" x14ac:dyDescent="0.25">
      <c r="F25" s="32" t="s">
        <v>16</v>
      </c>
      <c r="L25" s="33">
        <v>929.778549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3276.3867559999999</v>
      </c>
      <c r="N27" s="10">
        <v>0</v>
      </c>
    </row>
    <row r="28" spans="3:14" ht="15" customHeight="1" x14ac:dyDescent="0.25">
      <c r="F28" s="32" t="s">
        <v>16</v>
      </c>
      <c r="L28" s="33">
        <v>618.30993100000001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2658.0768250000001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6183.6544897457725</v>
      </c>
      <c r="M32" s="21"/>
      <c r="N32" s="19">
        <v>3915.8883112135713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190.5096139004651</v>
      </c>
      <c r="N34" s="10">
        <v>8.2698497686822761E-2</v>
      </c>
    </row>
    <row r="35" spans="2:16" x14ac:dyDescent="0.25">
      <c r="D35" s="30" t="s">
        <v>14</v>
      </c>
      <c r="E35" s="8" t="s">
        <v>23</v>
      </c>
      <c r="L35" s="10">
        <v>1067.9846531000001</v>
      </c>
      <c r="N35" s="10">
        <v>314.87999908565496</v>
      </c>
    </row>
    <row r="36" spans="2:16" ht="15.75" customHeight="1" x14ac:dyDescent="0.25">
      <c r="F36" s="32" t="s">
        <v>16</v>
      </c>
      <c r="L36" s="35">
        <v>821.18423210000003</v>
      </c>
      <c r="N36" s="35">
        <v>288.472023085655</v>
      </c>
    </row>
    <row r="37" spans="2:16" x14ac:dyDescent="0.25">
      <c r="F37" s="32" t="s">
        <v>17</v>
      </c>
      <c r="L37" s="35">
        <v>246.800421</v>
      </c>
      <c r="N37" s="35">
        <v>26.407976000000001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5270.3792123953062</v>
      </c>
      <c r="N39" s="10">
        <v>3737.4119406302298</v>
      </c>
    </row>
    <row r="40" spans="2:16" x14ac:dyDescent="0.25">
      <c r="F40" s="32" t="s">
        <v>16</v>
      </c>
      <c r="L40" s="35">
        <v>1267.5027705630366</v>
      </c>
      <c r="N40" s="35">
        <v>616.65486548699994</v>
      </c>
    </row>
    <row r="41" spans="2:16" x14ac:dyDescent="0.25">
      <c r="F41" s="32" t="s">
        <v>17</v>
      </c>
      <c r="L41" s="35">
        <v>4002.8764418322698</v>
      </c>
      <c r="N41" s="35">
        <v>3120.7570751432299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-345.21898964999997</v>
      </c>
      <c r="M43" s="83"/>
      <c r="N43" s="10">
        <v>-136.48632699999999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5057.904622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342.18924500000003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3539.7999617529003</v>
      </c>
      <c r="N49" s="29">
        <v>852.20738034390001</v>
      </c>
      <c r="P49" s="36"/>
    </row>
    <row r="50" spans="1:16" x14ac:dyDescent="0.25">
      <c r="C50" s="24"/>
      <c r="H50" s="14"/>
      <c r="I50" s="8" t="s">
        <v>29</v>
      </c>
      <c r="L50" s="37">
        <v>12077106.659</v>
      </c>
      <c r="N50" s="37">
        <v>2907565.2689999999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2000.022579</v>
      </c>
      <c r="N52" s="29">
        <v>475.216751728053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156.59898672805301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439.74190199999998</v>
      </c>
      <c r="N55" s="10">
        <v>318.61776500000002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147.45563899999999</v>
      </c>
      <c r="M56" s="34"/>
      <c r="N56" s="33">
        <v>-46.094647999999999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1560.280677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1560.280677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1090.2802380000001</v>
      </c>
      <c r="N60" s="10">
        <v>0</v>
      </c>
    </row>
    <row r="61" spans="1:16" x14ac:dyDescent="0.25">
      <c r="E61" s="8" t="s">
        <v>31</v>
      </c>
      <c r="G61" s="8" t="s">
        <v>140</v>
      </c>
      <c r="L61" s="10">
        <v>1085.7203199999999</v>
      </c>
      <c r="N61" s="10">
        <v>0</v>
      </c>
    </row>
    <row r="62" spans="1:16" x14ac:dyDescent="0.25">
      <c r="G62" s="8" t="s">
        <v>79</v>
      </c>
      <c r="L62" s="10">
        <v>4.5599179999999997</v>
      </c>
      <c r="N62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143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-4404.8481849999998</v>
      </c>
      <c r="M68" s="47"/>
      <c r="N68" s="29">
        <v>-7162.7303069880536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-2022.039941</v>
      </c>
      <c r="M70" s="47"/>
      <c r="N70" s="10">
        <v>-2321.8274169880533</v>
      </c>
    </row>
    <row r="71" spans="1:14" x14ac:dyDescent="0.25">
      <c r="I71" s="13"/>
      <c r="J71" s="49" t="s">
        <v>39</v>
      </c>
      <c r="K71" s="49"/>
      <c r="L71" s="10">
        <v>-227.30839499999999</v>
      </c>
      <c r="M71" s="47"/>
      <c r="N71" s="10">
        <v>-2466.6863440000002</v>
      </c>
    </row>
    <row r="72" spans="1:14" x14ac:dyDescent="0.25">
      <c r="I72" s="13"/>
      <c r="J72" s="48" t="s">
        <v>40</v>
      </c>
      <c r="K72" s="48"/>
      <c r="L72" s="10">
        <v>-2155.4998489999998</v>
      </c>
      <c r="M72" s="47"/>
      <c r="N72" s="10">
        <v>-2374.2165460000001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-3713.0237959999999</v>
      </c>
      <c r="M75" s="47"/>
      <c r="N75" s="29">
        <v>-799.42295999999999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-6557.6162329999997</v>
      </c>
      <c r="M77" s="50"/>
      <c r="N77" s="29">
        <v>-2580.1536980000001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-904.49399900000003</v>
      </c>
      <c r="M79" s="47"/>
      <c r="N79" s="10">
        <v>-658.44915700000001</v>
      </c>
    </row>
    <row r="80" spans="1:14" x14ac:dyDescent="0.25">
      <c r="B80" s="8"/>
      <c r="I80" s="13"/>
      <c r="J80" s="49" t="s">
        <v>39</v>
      </c>
      <c r="K80" s="49"/>
      <c r="L80" s="10">
        <v>-2631.825049</v>
      </c>
      <c r="M80" s="47"/>
      <c r="N80" s="10">
        <v>-402.71623</v>
      </c>
    </row>
    <row r="81" spans="2:14" x14ac:dyDescent="0.25">
      <c r="B81" s="8"/>
      <c r="I81" s="13"/>
      <c r="J81" s="48" t="s">
        <v>40</v>
      </c>
      <c r="K81" s="48"/>
      <c r="L81" s="10">
        <v>-3021.2971849999999</v>
      </c>
      <c r="M81" s="47"/>
      <c r="N81" s="10">
        <v>-1518.9883110000001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2844.5924369999998</v>
      </c>
      <c r="M83" s="47"/>
      <c r="N83" s="29">
        <v>1780.730738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397.78828600000003</v>
      </c>
      <c r="M85" s="47"/>
      <c r="N85" s="10">
        <v>661.61471300000005</v>
      </c>
    </row>
    <row r="86" spans="2:14" x14ac:dyDescent="0.25">
      <c r="B86" s="8"/>
      <c r="I86" s="13"/>
      <c r="J86" s="49" t="s">
        <v>39</v>
      </c>
      <c r="K86" s="49"/>
      <c r="L86" s="10">
        <v>581.64755700000001</v>
      </c>
      <c r="M86" s="47"/>
      <c r="N86" s="10">
        <v>3.0977190000000001</v>
      </c>
    </row>
    <row r="87" spans="2:14" x14ac:dyDescent="0.25">
      <c r="B87" s="8"/>
      <c r="I87" s="13"/>
      <c r="J87" s="48" t="s">
        <v>40</v>
      </c>
      <c r="K87" s="48"/>
      <c r="L87" s="10">
        <v>1865.156594</v>
      </c>
      <c r="M87" s="47"/>
      <c r="N87" s="10">
        <v>1116.0183059999999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-243.790434</v>
      </c>
      <c r="M91" s="80"/>
      <c r="N91" s="19">
        <v>-70.144600999999994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-243.790434</v>
      </c>
      <c r="N93" s="10">
        <v>-70.144600999999994</v>
      </c>
    </row>
    <row r="94" spans="2:14" x14ac:dyDescent="0.25">
      <c r="B94" s="8"/>
      <c r="J94" s="49" t="s">
        <v>39</v>
      </c>
      <c r="L94" s="10">
        <v>0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-8361.6624150000007</v>
      </c>
      <c r="M97" s="19"/>
      <c r="N97" s="19">
        <v>-8032.2978679880534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-29235.541508809998</v>
      </c>
      <c r="M100" s="52"/>
      <c r="N100" s="29">
        <v>-9450.4563773280533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143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-264.21899999999999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-264.21899999999999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4" spans="1:17" x14ac:dyDescent="0.25">
      <c r="A124" s="20" t="s">
        <v>85</v>
      </c>
      <c r="I124" s="92" t="s">
        <v>1</v>
      </c>
      <c r="J124" s="44"/>
      <c r="K124" s="44"/>
      <c r="L124" s="17" t="s">
        <v>3</v>
      </c>
      <c r="M124" s="18"/>
      <c r="N124" s="17" t="s">
        <v>4</v>
      </c>
    </row>
    <row r="125" spans="1:17" s="14" customFormat="1" ht="28.5" customHeight="1" x14ac:dyDescent="0.2">
      <c r="A125" s="14" t="s">
        <v>2</v>
      </c>
      <c r="C125" s="8" t="s">
        <v>143</v>
      </c>
    </row>
    <row r="126" spans="1:17" ht="34.5" customHeight="1" x14ac:dyDescent="0.25">
      <c r="C126" s="8" t="s">
        <v>9</v>
      </c>
      <c r="D126" s="8" t="s">
        <v>58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D127" s="8" t="s">
        <v>43</v>
      </c>
      <c r="I127" s="44"/>
      <c r="J127" s="44"/>
      <c r="K127" s="44"/>
      <c r="L127" s="60"/>
      <c r="M127" s="26"/>
      <c r="N127" s="60"/>
    </row>
    <row r="128" spans="1:17" x14ac:dyDescent="0.25">
      <c r="C128" s="8" t="s">
        <v>21</v>
      </c>
      <c r="D128" s="8" t="s">
        <v>59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56</v>
      </c>
      <c r="D130" s="8" t="s">
        <v>60</v>
      </c>
      <c r="I130" s="44"/>
      <c r="J130" s="44"/>
      <c r="K130" s="44"/>
      <c r="L130" s="61">
        <v>0</v>
      </c>
      <c r="M130" s="26"/>
      <c r="N130" s="61">
        <v>0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61</v>
      </c>
      <c r="D132" s="8" t="s">
        <v>62</v>
      </c>
      <c r="I132" s="44"/>
      <c r="J132" s="44"/>
      <c r="K132" s="44"/>
      <c r="L132" s="62">
        <v>242.241118</v>
      </c>
      <c r="M132" s="52"/>
      <c r="N132" s="62">
        <v>69.119189000000006</v>
      </c>
      <c r="O132" s="22"/>
      <c r="P132" s="16"/>
      <c r="Q132" s="16"/>
    </row>
    <row r="133" spans="1:17" x14ac:dyDescent="0.25">
      <c r="D133" s="8" t="s">
        <v>63</v>
      </c>
      <c r="I133" s="44"/>
      <c r="J133" s="44"/>
      <c r="K133" s="44"/>
      <c r="L133" s="62">
        <v>1601.1505009100001</v>
      </c>
      <c r="M133" s="52"/>
      <c r="N133" s="62">
        <v>0</v>
      </c>
      <c r="O133" s="22"/>
      <c r="P133" s="16"/>
      <c r="Q133" s="16"/>
    </row>
    <row r="134" spans="1:17" x14ac:dyDescent="0.25">
      <c r="D134" s="14"/>
      <c r="I134" s="44"/>
      <c r="J134" s="44"/>
      <c r="K134" s="44"/>
      <c r="L134" s="60"/>
      <c r="M134" s="26"/>
      <c r="N134" s="60"/>
    </row>
    <row r="135" spans="1:17" x14ac:dyDescent="0.25">
      <c r="C135" s="8" t="s">
        <v>64</v>
      </c>
      <c r="D135" s="43" t="s">
        <v>65</v>
      </c>
      <c r="J135" s="44"/>
      <c r="K135" s="44"/>
      <c r="L135" s="61">
        <v>444.30181980000003</v>
      </c>
      <c r="M135" s="52"/>
      <c r="N135" s="61">
        <v>318.61776460999999</v>
      </c>
    </row>
    <row r="136" spans="1:17" x14ac:dyDescent="0.25">
      <c r="I136" s="8" t="s">
        <v>66</v>
      </c>
      <c r="J136" s="44"/>
      <c r="K136" s="44"/>
      <c r="L136" s="41">
        <v>13.516993859999999</v>
      </c>
      <c r="N136" s="41">
        <v>18.12380538</v>
      </c>
    </row>
    <row r="137" spans="1:17" x14ac:dyDescent="0.25">
      <c r="I137" s="8" t="s">
        <v>67</v>
      </c>
      <c r="J137" s="44"/>
      <c r="K137" s="44"/>
      <c r="L137" s="41">
        <v>450.76674083</v>
      </c>
      <c r="N137" s="41">
        <v>204.60420503999998</v>
      </c>
    </row>
    <row r="138" spans="1:17" x14ac:dyDescent="0.25">
      <c r="I138" s="8" t="s">
        <v>68</v>
      </c>
      <c r="J138" s="44"/>
      <c r="K138" s="44"/>
      <c r="L138" s="41">
        <v>-19.981914890000002</v>
      </c>
      <c r="N138" s="41">
        <v>95.889754189999991</v>
      </c>
    </row>
    <row r="139" spans="1:17" x14ac:dyDescent="0.25">
      <c r="I139" s="8" t="s">
        <v>69</v>
      </c>
      <c r="J139" s="44"/>
      <c r="K139" s="44"/>
      <c r="L139" s="41">
        <v>0</v>
      </c>
      <c r="N139" s="41">
        <v>0</v>
      </c>
    </row>
    <row r="140" spans="1:17" x14ac:dyDescent="0.25">
      <c r="I140" s="44"/>
      <c r="J140" s="44"/>
      <c r="K140" s="44"/>
      <c r="L140" s="60"/>
      <c r="M140" s="26"/>
      <c r="N140" s="60"/>
    </row>
    <row r="141" spans="1:17" x14ac:dyDescent="0.25">
      <c r="C141" s="8" t="s">
        <v>70</v>
      </c>
      <c r="D141" s="8" t="s">
        <v>71</v>
      </c>
      <c r="I141" s="44"/>
      <c r="J141" s="44"/>
      <c r="K141" s="44"/>
      <c r="L141" s="61">
        <v>0</v>
      </c>
      <c r="M141" s="26"/>
      <c r="N141" s="61">
        <v>0</v>
      </c>
    </row>
    <row r="142" spans="1:17" x14ac:dyDescent="0.25">
      <c r="D142" s="8" t="s">
        <v>43</v>
      </c>
      <c r="I142" s="44"/>
      <c r="J142" s="44"/>
      <c r="K142" s="44"/>
      <c r="L142" s="60"/>
      <c r="M142" s="26"/>
      <c r="N142" s="60"/>
    </row>
    <row r="143" spans="1:17" x14ac:dyDescent="0.25">
      <c r="I143" s="44"/>
      <c r="J143" s="44"/>
      <c r="K143" s="44"/>
      <c r="L143" s="60"/>
      <c r="M143" s="26"/>
      <c r="N143" s="60"/>
    </row>
    <row r="144" spans="1:17" x14ac:dyDescent="0.25">
      <c r="A144" s="63"/>
      <c r="B144" s="64"/>
      <c r="C144" s="65"/>
      <c r="D144" s="65"/>
      <c r="E144" s="65"/>
      <c r="F144" s="65"/>
      <c r="G144" s="65"/>
      <c r="H144" s="65"/>
      <c r="I144" s="66"/>
      <c r="J144" s="66"/>
      <c r="K144" s="66"/>
      <c r="L144" s="67"/>
      <c r="M144" s="68"/>
      <c r="N144" s="67"/>
    </row>
    <row r="145" spans="2:14" x14ac:dyDescent="0.25">
      <c r="I145" s="13"/>
      <c r="J145" s="13"/>
      <c r="K145" s="13"/>
      <c r="M145" s="47"/>
    </row>
    <row r="146" spans="2:14" x14ac:dyDescent="0.25">
      <c r="B146" s="1"/>
      <c r="I146" s="13"/>
      <c r="J146" s="13"/>
      <c r="K146" s="13"/>
      <c r="M146" s="47"/>
    </row>
    <row r="147" spans="2:14" x14ac:dyDescent="0.25">
      <c r="L147" s="8"/>
      <c r="M147" s="8"/>
      <c r="N147" s="8"/>
    </row>
    <row r="148" spans="2:14" ht="15" customHeight="1" x14ac:dyDescent="0.25">
      <c r="C148" s="69"/>
      <c r="D148" s="43"/>
      <c r="E148" s="43"/>
      <c r="F148" s="43"/>
      <c r="G148" s="43"/>
      <c r="H148" s="43"/>
      <c r="I148" s="43"/>
      <c r="J148" s="70"/>
      <c r="K148" s="70"/>
      <c r="L148" s="70"/>
      <c r="M148" s="71"/>
      <c r="N148" s="70"/>
    </row>
    <row r="149" spans="2:14" ht="15" customHeight="1" x14ac:dyDescent="0.25">
      <c r="C149" s="72"/>
      <c r="D149" s="43"/>
      <c r="E149" s="43"/>
      <c r="F149" s="43"/>
      <c r="G149" s="43"/>
      <c r="H149" s="43"/>
      <c r="I149" s="43"/>
      <c r="J149" s="70"/>
      <c r="K149" s="70"/>
      <c r="L149" s="73"/>
      <c r="M149" s="74"/>
      <c r="N149" s="73"/>
    </row>
    <row r="150" spans="2:14" ht="12.75" customHeight="1" x14ac:dyDescent="0.25">
      <c r="C150" s="7"/>
      <c r="D150" s="14"/>
      <c r="G150" s="14"/>
      <c r="J150" s="13"/>
      <c r="K150" s="13"/>
      <c r="L150" s="13"/>
      <c r="M150" s="75"/>
      <c r="N150" s="13"/>
    </row>
    <row r="151" spans="2:14" x14ac:dyDescent="0.25">
      <c r="C151" s="7"/>
      <c r="J151" s="13"/>
      <c r="K151" s="13"/>
      <c r="L151" s="13"/>
      <c r="M151" s="75"/>
      <c r="N151" s="13"/>
    </row>
    <row r="152" spans="2:14" x14ac:dyDescent="0.25">
      <c r="C152" s="7"/>
      <c r="K152" s="13"/>
      <c r="L152" s="41"/>
      <c r="M152" s="41"/>
      <c r="N152" s="41"/>
    </row>
    <row r="153" spans="2:14" x14ac:dyDescent="0.25">
      <c r="C153" s="7"/>
      <c r="J153" s="76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K155" s="13"/>
      <c r="L155" s="41"/>
      <c r="M155" s="41"/>
      <c r="N155" s="41"/>
    </row>
    <row r="156" spans="2:14" x14ac:dyDescent="0.25">
      <c r="C156" s="7"/>
      <c r="J156" s="13"/>
      <c r="K156" s="13"/>
      <c r="L156" s="75"/>
      <c r="M156" s="13"/>
      <c r="N156" s="75"/>
    </row>
    <row r="157" spans="2:14" x14ac:dyDescent="0.25">
      <c r="C157" s="7"/>
      <c r="J157" s="13"/>
      <c r="K157" s="13"/>
      <c r="L157" s="62"/>
      <c r="M157" s="61"/>
      <c r="N157" s="62"/>
    </row>
    <row r="158" spans="2:14" x14ac:dyDescent="0.25">
      <c r="C158" s="7"/>
      <c r="L158" s="8"/>
      <c r="M158" s="8"/>
      <c r="N158" s="8"/>
    </row>
    <row r="159" spans="2:14" x14ac:dyDescent="0.25">
      <c r="C159" s="7"/>
      <c r="L159" s="8"/>
      <c r="M159" s="75"/>
      <c r="N159" s="8"/>
    </row>
    <row r="160" spans="2:14" x14ac:dyDescent="0.25">
      <c r="C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J161" s="76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75"/>
      <c r="M164" s="13"/>
      <c r="N164" s="75"/>
    </row>
    <row r="165" spans="3:14" x14ac:dyDescent="0.25">
      <c r="C165" s="43"/>
      <c r="D165" s="43"/>
      <c r="E165" s="43"/>
      <c r="F165" s="43"/>
      <c r="G165" s="43"/>
      <c r="H165" s="43"/>
      <c r="I165" s="43"/>
      <c r="J165" s="13"/>
      <c r="K165" s="13"/>
      <c r="L165" s="62"/>
      <c r="M165" s="61"/>
      <c r="N165" s="62"/>
    </row>
    <row r="166" spans="3:14" x14ac:dyDescent="0.25">
      <c r="C166" s="43"/>
      <c r="D166" s="43"/>
      <c r="E166" s="43"/>
      <c r="F166" s="43"/>
      <c r="G166" s="43"/>
      <c r="H166" s="43"/>
      <c r="I166" s="43"/>
      <c r="J166" s="43"/>
      <c r="K166" s="43"/>
      <c r="L166" s="77"/>
      <c r="M166" s="78"/>
      <c r="N166" s="77"/>
    </row>
    <row r="170" spans="3:14" x14ac:dyDescent="0.25">
      <c r="F170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2" max="14" man="1"/>
    <brk id="184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144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43035.0863687198</v>
      </c>
      <c r="N8" s="23">
        <v>9439.1519077633002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33029.139716424812</v>
      </c>
      <c r="N10" s="29">
        <v>8168.7361576950043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26850.239205999998</v>
      </c>
      <c r="N12" s="19">
        <v>4526.1855249999999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21954.127380000002</v>
      </c>
      <c r="M14" s="21"/>
      <c r="N14" s="19">
        <v>4526.1855249999999</v>
      </c>
    </row>
    <row r="15" spans="1:15" ht="15" customHeight="1" x14ac:dyDescent="0.25">
      <c r="D15" s="30" t="s">
        <v>12</v>
      </c>
      <c r="E15" s="31" t="s">
        <v>13</v>
      </c>
      <c r="L15" s="10">
        <v>21437.632451000001</v>
      </c>
      <c r="N15" s="10">
        <v>4431.6591520000002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516.49492899999996</v>
      </c>
      <c r="N19" s="10">
        <v>94.526373000000007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516.49492899999996</v>
      </c>
      <c r="M21" s="34"/>
      <c r="N21" s="33">
        <v>94.526373000000007</v>
      </c>
    </row>
    <row r="22" spans="3:14" ht="21" customHeight="1" x14ac:dyDescent="0.25">
      <c r="D22" s="8" t="s">
        <v>20</v>
      </c>
      <c r="L22" s="19">
        <v>4896.1118260000003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277.18101999999999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1095.62105</v>
      </c>
      <c r="N24" s="10">
        <v>0</v>
      </c>
    </row>
    <row r="25" spans="3:14" ht="15" customHeight="1" x14ac:dyDescent="0.25">
      <c r="F25" s="32" t="s">
        <v>16</v>
      </c>
      <c r="L25" s="33">
        <v>1095.62105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3523.3097560000001</v>
      </c>
      <c r="N27" s="10">
        <v>0</v>
      </c>
    </row>
    <row r="28" spans="3:14" ht="15" customHeight="1" x14ac:dyDescent="0.25">
      <c r="F28" s="32" t="s">
        <v>16</v>
      </c>
      <c r="L28" s="33">
        <v>379.982662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3143.3270940000002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6178.9005104248081</v>
      </c>
      <c r="M32" s="21"/>
      <c r="N32" s="19">
        <v>3642.5506326950044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119.9807618063822</v>
      </c>
      <c r="N34" s="10">
        <v>3.3609976015440426E-3</v>
      </c>
    </row>
    <row r="35" spans="2:16" x14ac:dyDescent="0.25">
      <c r="D35" s="30" t="s">
        <v>14</v>
      </c>
      <c r="E35" s="8" t="s">
        <v>23</v>
      </c>
      <c r="L35" s="10">
        <v>475.58295399999997</v>
      </c>
      <c r="N35" s="10">
        <v>418.24542516903597</v>
      </c>
    </row>
    <row r="36" spans="2:16" ht="15.75" customHeight="1" x14ac:dyDescent="0.25">
      <c r="F36" s="32" t="s">
        <v>16</v>
      </c>
      <c r="L36" s="35">
        <v>430.01195000000001</v>
      </c>
      <c r="N36" s="35">
        <v>391.92907516903597</v>
      </c>
    </row>
    <row r="37" spans="2:16" x14ac:dyDescent="0.25">
      <c r="F37" s="32" t="s">
        <v>17</v>
      </c>
      <c r="L37" s="35">
        <v>45.571004000000002</v>
      </c>
      <c r="N37" s="35">
        <v>26.31635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5646.1021165884267</v>
      </c>
      <c r="N39" s="10">
        <v>3583.2189926583674</v>
      </c>
    </row>
    <row r="40" spans="2:16" x14ac:dyDescent="0.25">
      <c r="F40" s="32" t="s">
        <v>16</v>
      </c>
      <c r="L40" s="35">
        <v>797.46907199193549</v>
      </c>
      <c r="N40" s="35">
        <v>592.64442417999999</v>
      </c>
    </row>
    <row r="41" spans="2:16" x14ac:dyDescent="0.25">
      <c r="F41" s="32" t="s">
        <v>17</v>
      </c>
      <c r="L41" s="35">
        <v>4848.6330445964904</v>
      </c>
      <c r="N41" s="35">
        <v>2990.5745684783674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-62.765321970000002</v>
      </c>
      <c r="M43" s="83"/>
      <c r="N43" s="10">
        <v>-358.91714612999999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4353.6036340000001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376.25661300000002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3473.5158862949997</v>
      </c>
      <c r="N49" s="29">
        <v>818.51099393699997</v>
      </c>
      <c r="P49" s="36"/>
    </row>
    <row r="50" spans="1:16" x14ac:dyDescent="0.25">
      <c r="C50" s="24"/>
      <c r="H50" s="14"/>
      <c r="I50" s="8" t="s">
        <v>29</v>
      </c>
      <c r="L50" s="37">
        <v>12723501.414999999</v>
      </c>
      <c r="N50" s="37">
        <v>2998208.7689999999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1802.5705190000001</v>
      </c>
      <c r="N52" s="29">
        <v>451.90475613129598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79.349262131295987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316.26227899999998</v>
      </c>
      <c r="N55" s="10">
        <v>304.56250299999999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59.175750999999998</v>
      </c>
      <c r="M56" s="34"/>
      <c r="N56" s="33">
        <v>-48.385626000000002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1486.3082400000001</v>
      </c>
      <c r="N57" s="10">
        <v>67.992991000000004</v>
      </c>
    </row>
    <row r="58" spans="1:16" s="44" customFormat="1" ht="15.75" customHeight="1" x14ac:dyDescent="0.2">
      <c r="G58" s="42" t="s">
        <v>32</v>
      </c>
      <c r="L58" s="33">
        <v>1486.3082400000001</v>
      </c>
      <c r="M58" s="45"/>
      <c r="N58" s="33">
        <v>67.992991000000004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1518.4371120000001</v>
      </c>
      <c r="N60" s="10">
        <v>0</v>
      </c>
    </row>
    <row r="61" spans="1:16" x14ac:dyDescent="0.25">
      <c r="E61" s="8" t="s">
        <v>31</v>
      </c>
      <c r="G61" s="8" t="s">
        <v>140</v>
      </c>
      <c r="L61" s="10">
        <v>1505.884687</v>
      </c>
      <c r="N61" s="10">
        <v>0</v>
      </c>
    </row>
    <row r="62" spans="1:16" x14ac:dyDescent="0.25">
      <c r="G62" s="8" t="s">
        <v>79</v>
      </c>
      <c r="L62" s="10">
        <v>12.552424999999999</v>
      </c>
      <c r="N62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144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-4401.0405730000002</v>
      </c>
      <c r="M68" s="47"/>
      <c r="N68" s="29">
        <v>-7276.0751565892961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-3.9352969999999998</v>
      </c>
      <c r="M70" s="47"/>
      <c r="N70" s="10">
        <v>-3068.7413575892965</v>
      </c>
    </row>
    <row r="71" spans="1:14" x14ac:dyDescent="0.25">
      <c r="I71" s="13"/>
      <c r="J71" s="49" t="s">
        <v>39</v>
      </c>
      <c r="K71" s="49"/>
      <c r="L71" s="10">
        <v>-2029.772833</v>
      </c>
      <c r="M71" s="47"/>
      <c r="N71" s="10">
        <v>-2555.1650289999998</v>
      </c>
    </row>
    <row r="72" spans="1:14" x14ac:dyDescent="0.25">
      <c r="I72" s="13"/>
      <c r="J72" s="48" t="s">
        <v>40</v>
      </c>
      <c r="K72" s="48"/>
      <c r="L72" s="10">
        <v>-2367.3324429999998</v>
      </c>
      <c r="M72" s="47"/>
      <c r="N72" s="10">
        <v>-1652.16877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-4092.184088</v>
      </c>
      <c r="M75" s="47"/>
      <c r="N75" s="29">
        <v>-590.277646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-6330.5012839999999</v>
      </c>
      <c r="M77" s="50"/>
      <c r="N77" s="29">
        <v>-2442.798569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-1715.910558</v>
      </c>
      <c r="M79" s="47"/>
      <c r="N79" s="10">
        <v>-267.74475200000001</v>
      </c>
    </row>
    <row r="80" spans="1:14" x14ac:dyDescent="0.25">
      <c r="B80" s="8"/>
      <c r="I80" s="13"/>
      <c r="J80" s="49" t="s">
        <v>39</v>
      </c>
      <c r="K80" s="49"/>
      <c r="L80" s="10">
        <v>-1734.433886</v>
      </c>
      <c r="M80" s="47"/>
      <c r="N80" s="10">
        <v>-750.75552500000003</v>
      </c>
    </row>
    <row r="81" spans="2:14" x14ac:dyDescent="0.25">
      <c r="B81" s="8"/>
      <c r="I81" s="13"/>
      <c r="J81" s="48" t="s">
        <v>40</v>
      </c>
      <c r="K81" s="48"/>
      <c r="L81" s="10">
        <v>-2880.1568400000001</v>
      </c>
      <c r="M81" s="47"/>
      <c r="N81" s="10">
        <v>-1424.2982919999999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2238.317196</v>
      </c>
      <c r="M83" s="47"/>
      <c r="N83" s="29">
        <v>1852.520923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93.185135000000002</v>
      </c>
      <c r="M85" s="47"/>
      <c r="N85" s="10">
        <v>81.825729999999993</v>
      </c>
    </row>
    <row r="86" spans="2:14" x14ac:dyDescent="0.25">
      <c r="B86" s="8"/>
      <c r="I86" s="13"/>
      <c r="J86" s="49" t="s">
        <v>39</v>
      </c>
      <c r="K86" s="49"/>
      <c r="L86" s="10">
        <v>382.58036900000002</v>
      </c>
      <c r="M86" s="47"/>
      <c r="N86" s="10">
        <v>662.74258899999995</v>
      </c>
    </row>
    <row r="87" spans="2:14" x14ac:dyDescent="0.25">
      <c r="B87" s="8"/>
      <c r="I87" s="13"/>
      <c r="J87" s="48" t="s">
        <v>40</v>
      </c>
      <c r="K87" s="48"/>
      <c r="L87" s="10">
        <v>1762.551692</v>
      </c>
      <c r="M87" s="47"/>
      <c r="N87" s="10">
        <v>1107.9526040000001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-225.97402199999999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-113.05331200000001</v>
      </c>
      <c r="N93" s="10">
        <v>0</v>
      </c>
    </row>
    <row r="94" spans="2:14" x14ac:dyDescent="0.25">
      <c r="B94" s="8"/>
      <c r="J94" s="49" t="s">
        <v>39</v>
      </c>
      <c r="L94" s="10">
        <v>-112.92071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-8719.1986830000005</v>
      </c>
      <c r="M97" s="19"/>
      <c r="N97" s="19">
        <v>-7866.3528025892965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-29071.652964560002</v>
      </c>
      <c r="M100" s="52"/>
      <c r="N100" s="29">
        <v>-9062.5389545092985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144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-263.43599999999998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-263.43599999999998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144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222.43480568000001</v>
      </c>
      <c r="M131" s="52"/>
      <c r="N131" s="62">
        <v>0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1547.7013837100001</v>
      </c>
      <c r="M132" s="52"/>
      <c r="N132" s="62">
        <v>68.524455410000002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328.81470428000006</v>
      </c>
      <c r="M134" s="52"/>
      <c r="N134" s="61">
        <v>304.56250286</v>
      </c>
    </row>
    <row r="135" spans="1:17" x14ac:dyDescent="0.25">
      <c r="I135" s="8" t="s">
        <v>66</v>
      </c>
      <c r="J135" s="44"/>
      <c r="K135" s="44"/>
      <c r="L135" s="41">
        <v>-15.170078699999999</v>
      </c>
      <c r="N135" s="41">
        <v>12.494261570000001</v>
      </c>
    </row>
    <row r="136" spans="1:17" x14ac:dyDescent="0.25">
      <c r="I136" s="8" t="s">
        <v>67</v>
      </c>
      <c r="J136" s="44"/>
      <c r="K136" s="44"/>
      <c r="L136" s="41">
        <v>344.46024174000001</v>
      </c>
      <c r="N136" s="41">
        <v>197.22682416000001</v>
      </c>
    </row>
    <row r="137" spans="1:17" x14ac:dyDescent="0.25">
      <c r="I137" s="8" t="s">
        <v>68</v>
      </c>
      <c r="J137" s="44"/>
      <c r="K137" s="44"/>
      <c r="L137" s="41">
        <v>-0.47545876000000004</v>
      </c>
      <c r="N137" s="41">
        <v>94.841417129999996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2" max="14" man="1"/>
    <brk id="184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145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41602.839288651303</v>
      </c>
      <c r="N8" s="23">
        <v>9892.5419968858332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31524.842108428802</v>
      </c>
      <c r="N10" s="29">
        <v>8398.8250827930988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26198.069997999999</v>
      </c>
      <c r="N12" s="19">
        <v>4330.7783479999998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21399.625220999998</v>
      </c>
      <c r="M14" s="21"/>
      <c r="N14" s="19">
        <v>4330.7783479999998</v>
      </c>
    </row>
    <row r="15" spans="1:15" ht="15" customHeight="1" x14ac:dyDescent="0.25">
      <c r="D15" s="30" t="s">
        <v>12</v>
      </c>
      <c r="E15" s="31" t="s">
        <v>13</v>
      </c>
      <c r="L15" s="10">
        <v>20972.708641000001</v>
      </c>
      <c r="N15" s="10">
        <v>4240.5806759999996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426.91658000000001</v>
      </c>
      <c r="N19" s="10">
        <v>90.197671999999997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426.91658000000001</v>
      </c>
      <c r="M21" s="34"/>
      <c r="N21" s="33">
        <v>90.197671999999997</v>
      </c>
    </row>
    <row r="22" spans="3:14" ht="21" customHeight="1" x14ac:dyDescent="0.25">
      <c r="D22" s="8" t="s">
        <v>20</v>
      </c>
      <c r="L22" s="19">
        <v>4798.4447769999997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265.64246200000002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1109.9188590000001</v>
      </c>
      <c r="N24" s="10">
        <v>0</v>
      </c>
    </row>
    <row r="25" spans="3:14" ht="15" customHeight="1" x14ac:dyDescent="0.25">
      <c r="F25" s="32" t="s">
        <v>16</v>
      </c>
      <c r="L25" s="33">
        <v>1109.9188590000001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3422.883456</v>
      </c>
      <c r="N27" s="10">
        <v>0</v>
      </c>
    </row>
    <row r="28" spans="3:14" ht="15" customHeight="1" x14ac:dyDescent="0.25">
      <c r="F28" s="32" t="s">
        <v>16</v>
      </c>
      <c r="L28" s="33">
        <v>610.75361099999998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2812.1298449999999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5326.7721104288048</v>
      </c>
      <c r="M32" s="21"/>
      <c r="N32" s="19">
        <v>4068.0467347930985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118.22691999348997</v>
      </c>
      <c r="N34" s="10">
        <v>1.3869401432821339E-2</v>
      </c>
    </row>
    <row r="35" spans="2:16" x14ac:dyDescent="0.25">
      <c r="D35" s="30" t="s">
        <v>14</v>
      </c>
      <c r="E35" s="8" t="s">
        <v>23</v>
      </c>
      <c r="L35" s="10">
        <v>448.79215900000003</v>
      </c>
      <c r="N35" s="10">
        <v>493.82631300779997</v>
      </c>
    </row>
    <row r="36" spans="2:16" ht="15.75" customHeight="1" x14ac:dyDescent="0.25">
      <c r="F36" s="32" t="s">
        <v>16</v>
      </c>
      <c r="L36" s="35">
        <v>344.454905</v>
      </c>
      <c r="N36" s="35">
        <v>377.48814600779997</v>
      </c>
    </row>
    <row r="37" spans="2:16" x14ac:dyDescent="0.25">
      <c r="F37" s="32" t="s">
        <v>17</v>
      </c>
      <c r="L37" s="35">
        <v>104.337254</v>
      </c>
      <c r="N37" s="35">
        <v>116.338167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6206.9525061153145</v>
      </c>
      <c r="N39" s="10">
        <v>3603.6754941838662</v>
      </c>
    </row>
    <row r="40" spans="2:16" x14ac:dyDescent="0.25">
      <c r="F40" s="32" t="s">
        <v>16</v>
      </c>
      <c r="L40" s="35">
        <v>1913.1409566755217</v>
      </c>
      <c r="N40" s="35">
        <v>591.87945755200008</v>
      </c>
    </row>
    <row r="41" spans="2:16" x14ac:dyDescent="0.25">
      <c r="F41" s="32" t="s">
        <v>17</v>
      </c>
      <c r="L41" s="35">
        <v>4293.8115494397935</v>
      </c>
      <c r="N41" s="35">
        <v>3011.7960366318662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-1447.1994746800001</v>
      </c>
      <c r="M43" s="83"/>
      <c r="N43" s="10">
        <v>-29.4689418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4182.0543019999996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374.81793199999998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3383.5693302225</v>
      </c>
      <c r="N49" s="29">
        <v>861.04764320819993</v>
      </c>
      <c r="P49" s="36"/>
    </row>
    <row r="50" spans="1:16" x14ac:dyDescent="0.25">
      <c r="C50" s="24"/>
      <c r="H50" s="14"/>
      <c r="I50" s="8" t="s">
        <v>29</v>
      </c>
      <c r="L50" s="37">
        <v>12724969.275</v>
      </c>
      <c r="N50" s="37">
        <v>3238238.5980000002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2137.5556160000001</v>
      </c>
      <c r="N52" s="29">
        <v>632.66927088453508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160.66898888453503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683.64038100000005</v>
      </c>
      <c r="N55" s="10">
        <v>301.94718999999998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260.61496599999998</v>
      </c>
      <c r="M56" s="34"/>
      <c r="N56" s="33">
        <v>-69.411332000000002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1453.9152349999999</v>
      </c>
      <c r="N57" s="10">
        <v>170.05309199999999</v>
      </c>
    </row>
    <row r="58" spans="1:16" s="44" customFormat="1" ht="15.75" customHeight="1" x14ac:dyDescent="0.2">
      <c r="G58" s="42" t="s">
        <v>32</v>
      </c>
      <c r="L58" s="33">
        <v>1453.9152349999999</v>
      </c>
      <c r="M58" s="45"/>
      <c r="N58" s="33">
        <v>170.05309199999999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145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-4332.9525750000003</v>
      </c>
      <c r="M68" s="47"/>
      <c r="N68" s="29">
        <v>-7454.7500018645342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-6.01837</v>
      </c>
      <c r="M70" s="47"/>
      <c r="N70" s="10">
        <v>-2872.8725988645347</v>
      </c>
    </row>
    <row r="71" spans="1:14" x14ac:dyDescent="0.25">
      <c r="I71" s="13"/>
      <c r="J71" s="49" t="s">
        <v>39</v>
      </c>
      <c r="K71" s="49"/>
      <c r="L71" s="10">
        <v>-2025.4586489999999</v>
      </c>
      <c r="M71" s="47"/>
      <c r="N71" s="10">
        <v>-3128.7304549999999</v>
      </c>
    </row>
    <row r="72" spans="1:14" x14ac:dyDescent="0.25">
      <c r="I72" s="13"/>
      <c r="J72" s="48" t="s">
        <v>40</v>
      </c>
      <c r="K72" s="48"/>
      <c r="L72" s="10">
        <v>-2301.4755559999999</v>
      </c>
      <c r="M72" s="47"/>
      <c r="N72" s="10">
        <v>-1453.1469480000001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-2132.7570730000002</v>
      </c>
      <c r="M75" s="47"/>
      <c r="N75" s="29">
        <v>-756.17350099999999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-4826.5840280000002</v>
      </c>
      <c r="M77" s="50"/>
      <c r="N77" s="29">
        <v>-2507.520458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-748.20001500000001</v>
      </c>
      <c r="M79" s="47"/>
      <c r="N79" s="10">
        <v>-220.66521900000001</v>
      </c>
    </row>
    <row r="80" spans="1:14" x14ac:dyDescent="0.25">
      <c r="B80" s="8"/>
      <c r="I80" s="13"/>
      <c r="J80" s="49" t="s">
        <v>39</v>
      </c>
      <c r="K80" s="49"/>
      <c r="L80" s="10">
        <v>-1376.8385780000001</v>
      </c>
      <c r="M80" s="47"/>
      <c r="N80" s="10">
        <v>-904.22625200000004</v>
      </c>
    </row>
    <row r="81" spans="2:14" x14ac:dyDescent="0.25">
      <c r="B81" s="8"/>
      <c r="I81" s="13"/>
      <c r="J81" s="48" t="s">
        <v>40</v>
      </c>
      <c r="K81" s="48"/>
      <c r="L81" s="10">
        <v>-2701.545435</v>
      </c>
      <c r="M81" s="47"/>
      <c r="N81" s="10">
        <v>-1382.6289870000001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2693.826955</v>
      </c>
      <c r="M83" s="47"/>
      <c r="N83" s="29">
        <v>1751.346957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394.81697200000002</v>
      </c>
      <c r="M85" s="47"/>
      <c r="N85" s="10">
        <v>40.948869000000002</v>
      </c>
    </row>
    <row r="86" spans="2:14" x14ac:dyDescent="0.25">
      <c r="B86" s="8"/>
      <c r="I86" s="13"/>
      <c r="J86" s="49" t="s">
        <v>39</v>
      </c>
      <c r="K86" s="49"/>
      <c r="L86" s="10">
        <v>538.50842399999999</v>
      </c>
      <c r="M86" s="47"/>
      <c r="N86" s="10">
        <v>643.56209000000001</v>
      </c>
    </row>
    <row r="87" spans="2:14" x14ac:dyDescent="0.25">
      <c r="B87" s="8"/>
      <c r="I87" s="13"/>
      <c r="J87" s="48" t="s">
        <v>40</v>
      </c>
      <c r="K87" s="48"/>
      <c r="L87" s="10">
        <v>1760.501559</v>
      </c>
      <c r="M87" s="47"/>
      <c r="N87" s="10">
        <v>1066.835998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-182.020397</v>
      </c>
      <c r="M91" s="80"/>
      <c r="N91" s="19">
        <v>-104.92302100000001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0</v>
      </c>
      <c r="N93" s="10">
        <v>-104.92302100000001</v>
      </c>
    </row>
    <row r="94" spans="2:14" x14ac:dyDescent="0.25">
      <c r="B94" s="8"/>
      <c r="J94" s="49" t="s">
        <v>39</v>
      </c>
      <c r="L94" s="10">
        <v>-182.020397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-6647.7300450000002</v>
      </c>
      <c r="M97" s="19"/>
      <c r="N97" s="19">
        <v>-8315.8465238645349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-27751.274840199996</v>
      </c>
      <c r="M100" s="52"/>
      <c r="N100" s="29">
        <v>-9523.6774055445348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145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-253.60499999999999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-253.60499999999999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145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178.06255346</v>
      </c>
      <c r="M131" s="52"/>
      <c r="N131" s="62">
        <v>69.757049859999995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1502.2764656700001</v>
      </c>
      <c r="M132" s="52"/>
      <c r="N132" s="62">
        <v>102.81285199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683.64038104999997</v>
      </c>
      <c r="M134" s="52"/>
      <c r="N134" s="61">
        <v>301.94719039</v>
      </c>
    </row>
    <row r="135" spans="1:17" x14ac:dyDescent="0.25">
      <c r="I135" s="8" t="s">
        <v>66</v>
      </c>
      <c r="J135" s="44"/>
      <c r="K135" s="44"/>
      <c r="L135" s="41">
        <v>11.087202640000001</v>
      </c>
      <c r="N135" s="41">
        <v>2.4717044700000002</v>
      </c>
    </row>
    <row r="136" spans="1:17" x14ac:dyDescent="0.25">
      <c r="I136" s="8" t="s">
        <v>67</v>
      </c>
      <c r="J136" s="44"/>
      <c r="K136" s="44"/>
      <c r="L136" s="41">
        <v>662.13369276999993</v>
      </c>
      <c r="N136" s="41">
        <v>198.45992434000001</v>
      </c>
    </row>
    <row r="137" spans="1:17" x14ac:dyDescent="0.25">
      <c r="I137" s="8" t="s">
        <v>68</v>
      </c>
      <c r="J137" s="44"/>
      <c r="K137" s="44"/>
      <c r="L137" s="41">
        <v>10.419485640000001</v>
      </c>
      <c r="N137" s="41">
        <v>101.01556158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2" max="14" man="1"/>
    <brk id="184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146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13318</v>
      </c>
      <c r="M8" s="41"/>
      <c r="N8" s="41">
        <v>2265</v>
      </c>
    </row>
    <row r="9" spans="1:15" x14ac:dyDescent="0.25">
      <c r="C9" s="7"/>
      <c r="J9" s="76" t="s">
        <v>101</v>
      </c>
      <c r="K9" s="13"/>
      <c r="L9" s="41">
        <v>13887</v>
      </c>
      <c r="M9" s="41"/>
      <c r="N9" s="41">
        <v>5890</v>
      </c>
    </row>
    <row r="10" spans="1:15" x14ac:dyDescent="0.25">
      <c r="C10" s="7"/>
      <c r="J10" s="8" t="s">
        <v>102</v>
      </c>
      <c r="K10" s="13"/>
      <c r="L10" s="41">
        <v>7017</v>
      </c>
      <c r="M10" s="41"/>
      <c r="N10" s="41">
        <v>785</v>
      </c>
    </row>
    <row r="11" spans="1:15" x14ac:dyDescent="0.25">
      <c r="C11" s="7"/>
      <c r="J11" s="8" t="s">
        <v>103</v>
      </c>
      <c r="K11" s="13"/>
      <c r="L11" s="41">
        <v>8</v>
      </c>
      <c r="M11" s="41"/>
      <c r="N11" s="41">
        <v>86</v>
      </c>
    </row>
    <row r="12" spans="1:15" x14ac:dyDescent="0.25">
      <c r="C12" s="7"/>
      <c r="J12" s="13" t="s">
        <v>104</v>
      </c>
      <c r="K12" s="13"/>
      <c r="L12" s="10">
        <v>4650</v>
      </c>
      <c r="M12" s="13"/>
    </row>
    <row r="13" spans="1:15" x14ac:dyDescent="0.25">
      <c r="C13" s="7"/>
      <c r="J13" s="8" t="s">
        <v>105</v>
      </c>
      <c r="L13" s="10">
        <v>3619</v>
      </c>
      <c r="N13" s="10">
        <v>839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f>SUM(L8:L13)</f>
        <v>42499</v>
      </c>
      <c r="M15" s="61"/>
      <c r="N15" s="62">
        <f>SUM(N8:N13)</f>
        <v>9865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-10538</v>
      </c>
      <c r="M19" s="41"/>
      <c r="N19" s="41">
        <v>-2254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-10843</v>
      </c>
      <c r="M20" s="41"/>
      <c r="N20" s="41">
        <v>-5831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-5505</v>
      </c>
      <c r="M21" s="41"/>
      <c r="N21" s="41">
        <v>-784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-7</v>
      </c>
      <c r="M22" s="41"/>
      <c r="N22" s="41">
        <v>-84</v>
      </c>
    </row>
    <row r="23" spans="3:14" x14ac:dyDescent="0.25">
      <c r="I23" s="43"/>
      <c r="J23" s="8" t="s">
        <v>104</v>
      </c>
      <c r="L23" s="10">
        <v>-2384</v>
      </c>
    </row>
    <row r="24" spans="3:14" x14ac:dyDescent="0.25">
      <c r="I24" s="43"/>
      <c r="J24" s="13" t="s">
        <v>105</v>
      </c>
      <c r="K24" s="13"/>
      <c r="M24" s="13"/>
      <c r="N24" s="41">
        <v>-838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f>SUM(L19:L24)</f>
        <v>-29277</v>
      </c>
      <c r="M26" s="61"/>
      <c r="N26" s="62">
        <f>SUM(N19:N24)</f>
        <v>-9791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146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43086.748784786141</v>
      </c>
      <c r="N8" s="23">
        <v>10111.986547890425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32897.74939288434</v>
      </c>
      <c r="N10" s="29">
        <v>7400.2839101980244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25942.706231</v>
      </c>
      <c r="N12" s="19">
        <v>3881.3996830000001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21801.100092000001</v>
      </c>
      <c r="M14" s="21"/>
      <c r="N14" s="19">
        <v>3881.3996830000001</v>
      </c>
    </row>
    <row r="15" spans="1:15" ht="15" customHeight="1" x14ac:dyDescent="0.25">
      <c r="D15" s="30" t="s">
        <v>12</v>
      </c>
      <c r="E15" s="31" t="s">
        <v>13</v>
      </c>
      <c r="L15" s="10">
        <v>21425.880619</v>
      </c>
      <c r="N15" s="10">
        <v>3794.7111359999999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375.21947299999999</v>
      </c>
      <c r="N19" s="10">
        <v>86.688547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375.21947299999999</v>
      </c>
      <c r="M21" s="34"/>
      <c r="N21" s="33">
        <v>86.688547</v>
      </c>
    </row>
    <row r="22" spans="3:14" ht="21" customHeight="1" x14ac:dyDescent="0.25">
      <c r="D22" s="8" t="s">
        <v>20</v>
      </c>
      <c r="L22" s="19">
        <v>4141.6061390000004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886.26475500000004</v>
      </c>
      <c r="N24" s="10">
        <v>0</v>
      </c>
    </row>
    <row r="25" spans="3:14" ht="15" customHeight="1" x14ac:dyDescent="0.25">
      <c r="F25" s="32" t="s">
        <v>16</v>
      </c>
      <c r="L25" s="33">
        <v>886.26475500000004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3255.3413839999998</v>
      </c>
      <c r="N27" s="10">
        <v>0</v>
      </c>
    </row>
    <row r="28" spans="3:14" ht="15" customHeight="1" x14ac:dyDescent="0.25">
      <c r="F28" s="32" t="s">
        <v>16</v>
      </c>
      <c r="L28" s="33">
        <v>430.10682000000003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2825.2345639999999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6955.0431618843431</v>
      </c>
      <c r="M32" s="21"/>
      <c r="N32" s="19">
        <v>3518.8842271980243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118.59110445368989</v>
      </c>
      <c r="N34" s="10">
        <v>0.14420147963649513</v>
      </c>
    </row>
    <row r="35" spans="2:16" x14ac:dyDescent="0.25">
      <c r="D35" s="30" t="s">
        <v>14</v>
      </c>
      <c r="E35" s="8" t="s">
        <v>23</v>
      </c>
      <c r="L35" s="10">
        <v>1400.7128082000002</v>
      </c>
      <c r="N35" s="10">
        <v>272.29930848351802</v>
      </c>
    </row>
    <row r="36" spans="2:16" ht="15.75" customHeight="1" x14ac:dyDescent="0.25">
      <c r="F36" s="32" t="s">
        <v>16</v>
      </c>
      <c r="L36" s="35">
        <v>1400.5718082000001</v>
      </c>
      <c r="N36" s="35">
        <v>185.45261948351799</v>
      </c>
    </row>
    <row r="37" spans="2:16" x14ac:dyDescent="0.25">
      <c r="F37" s="32" t="s">
        <v>17</v>
      </c>
      <c r="L37" s="35">
        <v>0.14099999999999999</v>
      </c>
      <c r="N37" s="35">
        <v>86.846688999999998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6977.8486650106524</v>
      </c>
      <c r="N39" s="10">
        <v>3331.8324811248699</v>
      </c>
    </row>
    <row r="40" spans="2:16" x14ac:dyDescent="0.25">
      <c r="F40" s="32" t="s">
        <v>16</v>
      </c>
      <c r="L40" s="35">
        <v>1809.3067317437615</v>
      </c>
      <c r="N40" s="35">
        <v>799.01999611600002</v>
      </c>
    </row>
    <row r="41" spans="2:16" x14ac:dyDescent="0.25">
      <c r="F41" s="32" t="s">
        <v>17</v>
      </c>
      <c r="L41" s="35">
        <v>5168.5419332668907</v>
      </c>
      <c r="N41" s="35">
        <v>2532.8124850088698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-1542.1094157800001</v>
      </c>
      <c r="M43" s="83"/>
      <c r="N43" s="10">
        <v>-85.391763890000007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4295.5419510000002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354.05828300000002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3619.1688309018004</v>
      </c>
      <c r="N49" s="29">
        <v>838.84020669239999</v>
      </c>
      <c r="P49" s="36"/>
    </row>
    <row r="50" spans="1:16" x14ac:dyDescent="0.25">
      <c r="C50" s="24"/>
      <c r="H50" s="14"/>
      <c r="I50" s="8" t="s">
        <v>29</v>
      </c>
      <c r="L50" s="37">
        <v>13374607.653000001</v>
      </c>
      <c r="N50" s="37">
        <v>3099926.8539999998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1920.230327</v>
      </c>
      <c r="N52" s="29">
        <v>1872.862431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1519.2018760000001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587.94994999999994</v>
      </c>
      <c r="N55" s="10">
        <v>247.46710899999999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163.41230400000001</v>
      </c>
      <c r="M56" s="34"/>
      <c r="N56" s="33">
        <v>-104.477555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1332.280377</v>
      </c>
      <c r="N57" s="10">
        <v>106.19344599999999</v>
      </c>
    </row>
    <row r="58" spans="1:16" s="44" customFormat="1" ht="15.75" customHeight="1" x14ac:dyDescent="0.2">
      <c r="G58" s="42" t="s">
        <v>32</v>
      </c>
      <c r="L58" s="33">
        <v>1332.280377</v>
      </c>
      <c r="M58" s="45"/>
      <c r="N58" s="33">
        <v>106.19344599999999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146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-6415.1223239999999</v>
      </c>
      <c r="M68" s="47"/>
      <c r="N68" s="29">
        <v>-8367.1654909699992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-2159.5009890000001</v>
      </c>
      <c r="M70" s="47"/>
      <c r="N70" s="10">
        <v>-3928.87194297</v>
      </c>
    </row>
    <row r="71" spans="1:14" x14ac:dyDescent="0.25">
      <c r="I71" s="13"/>
      <c r="J71" s="49" t="s">
        <v>39</v>
      </c>
      <c r="K71" s="49"/>
      <c r="L71" s="10">
        <v>-9.7735920000000007</v>
      </c>
      <c r="M71" s="47"/>
      <c r="N71" s="10">
        <v>-2620.0644689999999</v>
      </c>
    </row>
    <row r="72" spans="1:14" x14ac:dyDescent="0.25">
      <c r="I72" s="13"/>
      <c r="J72" s="48" t="s">
        <v>40</v>
      </c>
      <c r="K72" s="48"/>
      <c r="L72" s="10">
        <v>-4245.8477430000003</v>
      </c>
      <c r="M72" s="47"/>
      <c r="N72" s="10">
        <v>-1818.229079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-1609.027317</v>
      </c>
      <c r="M75" s="47"/>
      <c r="N75" s="29">
        <v>-680.92076999999995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-3473.3203250000001</v>
      </c>
      <c r="M77" s="50"/>
      <c r="N77" s="29">
        <v>-2067.7833150000001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-710.05058699999995</v>
      </c>
      <c r="M79" s="47"/>
      <c r="N79" s="10">
        <v>-147.009379</v>
      </c>
    </row>
    <row r="80" spans="1:14" x14ac:dyDescent="0.25">
      <c r="B80" s="8"/>
      <c r="I80" s="13"/>
      <c r="J80" s="49" t="s">
        <v>39</v>
      </c>
      <c r="K80" s="49"/>
      <c r="L80" s="10">
        <v>-1021.84839</v>
      </c>
      <c r="M80" s="47"/>
      <c r="N80" s="10">
        <v>-489.80591600000002</v>
      </c>
    </row>
    <row r="81" spans="2:14" x14ac:dyDescent="0.25">
      <c r="B81" s="8"/>
      <c r="I81" s="13"/>
      <c r="J81" s="48" t="s">
        <v>40</v>
      </c>
      <c r="K81" s="48"/>
      <c r="L81" s="10">
        <v>-1741.4213480000001</v>
      </c>
      <c r="M81" s="47"/>
      <c r="N81" s="10">
        <v>-1430.96802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1864.2930080000001</v>
      </c>
      <c r="M83" s="47"/>
      <c r="N83" s="29">
        <v>1386.862545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212.670108</v>
      </c>
      <c r="M85" s="47"/>
      <c r="N85" s="10">
        <v>13.527537000000001</v>
      </c>
    </row>
    <row r="86" spans="2:14" x14ac:dyDescent="0.25">
      <c r="B86" s="8"/>
      <c r="I86" s="13"/>
      <c r="J86" s="49" t="s">
        <v>39</v>
      </c>
      <c r="K86" s="49"/>
      <c r="L86" s="10">
        <v>337.18705599999998</v>
      </c>
      <c r="M86" s="47"/>
      <c r="N86" s="10">
        <v>8.2610580000000002</v>
      </c>
    </row>
    <row r="87" spans="2:14" x14ac:dyDescent="0.25">
      <c r="B87" s="8"/>
      <c r="I87" s="13"/>
      <c r="J87" s="48" t="s">
        <v>40</v>
      </c>
      <c r="K87" s="48"/>
      <c r="L87" s="10">
        <v>1314.4358440000001</v>
      </c>
      <c r="M87" s="47"/>
      <c r="N87" s="10">
        <v>1365.07395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-71.766749000000004</v>
      </c>
      <c r="M91" s="80"/>
      <c r="N91" s="19">
        <v>-41.963312999999999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-32.221136000000001</v>
      </c>
      <c r="N93" s="10">
        <v>-41.963312999999999</v>
      </c>
    </row>
    <row r="94" spans="2:14" x14ac:dyDescent="0.25">
      <c r="B94" s="8"/>
      <c r="J94" s="49" t="s">
        <v>39</v>
      </c>
      <c r="L94" s="10">
        <v>0</v>
      </c>
      <c r="N94" s="10">
        <v>0</v>
      </c>
    </row>
    <row r="95" spans="2:14" x14ac:dyDescent="0.25">
      <c r="B95" s="8"/>
      <c r="J95" s="48" t="s">
        <v>40</v>
      </c>
      <c r="L95" s="10">
        <v>-39.545613000000003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-8095.9163900000003</v>
      </c>
      <c r="M97" s="19"/>
      <c r="N97" s="19">
        <v>-9090.04957397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-29276.54954195</v>
      </c>
      <c r="M100" s="52"/>
      <c r="N100" s="29">
        <v>-9791.2718097600009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146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-245.74600000000001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-245.74600000000001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146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69.960806000000005</v>
      </c>
      <c r="M131" s="52"/>
      <c r="N131" s="62">
        <v>41.141291000000002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1346.863466</v>
      </c>
      <c r="M132" s="52"/>
      <c r="N132" s="62">
        <v>107.61644054999999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587.94994999999994</v>
      </c>
      <c r="M134" s="52"/>
      <c r="N134" s="61">
        <v>247.46710899999999</v>
      </c>
    </row>
    <row r="135" spans="1:17" x14ac:dyDescent="0.25">
      <c r="I135" s="8" t="s">
        <v>66</v>
      </c>
      <c r="J135" s="44"/>
      <c r="K135" s="44"/>
      <c r="L135" s="41">
        <v>11.008284</v>
      </c>
      <c r="N135" s="41">
        <v>-3.2667079999999999</v>
      </c>
    </row>
    <row r="136" spans="1:17" x14ac:dyDescent="0.25">
      <c r="I136" s="8" t="s">
        <v>67</v>
      </c>
      <c r="J136" s="44"/>
      <c r="K136" s="44"/>
      <c r="L136" s="41">
        <v>612.105458</v>
      </c>
      <c r="N136" s="41">
        <v>166.301815</v>
      </c>
    </row>
    <row r="137" spans="1:17" x14ac:dyDescent="0.25">
      <c r="I137" s="8" t="s">
        <v>68</v>
      </c>
      <c r="J137" s="44"/>
      <c r="K137" s="44"/>
      <c r="L137" s="41">
        <v>-35.163792000000001</v>
      </c>
      <c r="N137" s="41">
        <v>84.432001999999997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1" max="14" man="1"/>
    <brk id="184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I8" s="11"/>
      <c r="L8" s="23">
        <v>43527.253096897563</v>
      </c>
      <c r="N8" s="23">
        <v>8984.2978448248741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33472.577172247562</v>
      </c>
      <c r="N10" s="29">
        <v>7642.4710870699446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26543.324989000001</v>
      </c>
      <c r="N12" s="19">
        <v>3819.7160589999999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22304.846092</v>
      </c>
      <c r="M14" s="21"/>
      <c r="N14" s="19">
        <v>3819.7160589999999</v>
      </c>
    </row>
    <row r="15" spans="1:15" ht="15" customHeight="1" x14ac:dyDescent="0.25">
      <c r="D15" s="30" t="s">
        <v>12</v>
      </c>
      <c r="E15" s="31" t="s">
        <v>13</v>
      </c>
      <c r="L15" s="10">
        <v>21905.052726999998</v>
      </c>
      <c r="N15" s="10">
        <v>3819.7160589999999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399.79336499999999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399.79336499999999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4238.478897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833.48897399999998</v>
      </c>
      <c r="N24" s="10">
        <v>0</v>
      </c>
    </row>
    <row r="25" spans="3:14" ht="15" customHeight="1" x14ac:dyDescent="0.25">
      <c r="F25" s="32" t="s">
        <v>16</v>
      </c>
      <c r="L25" s="33">
        <v>833.48897399999998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3404.9899230000001</v>
      </c>
      <c r="N27" s="10">
        <v>0</v>
      </c>
    </row>
    <row r="28" spans="3:14" ht="15" customHeight="1" x14ac:dyDescent="0.25">
      <c r="F28" s="32" t="s">
        <v>16</v>
      </c>
      <c r="L28" s="33">
        <v>654.08218999999997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2750.907733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6929.2521832475595</v>
      </c>
      <c r="M32" s="21"/>
      <c r="N32" s="19">
        <v>3822.7550280699443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118.32651378282603</v>
      </c>
      <c r="N34" s="10">
        <v>0.11850097430083756</v>
      </c>
    </row>
    <row r="35" spans="2:16" x14ac:dyDescent="0.25">
      <c r="D35" s="30" t="s">
        <v>14</v>
      </c>
      <c r="E35" s="8" t="s">
        <v>23</v>
      </c>
      <c r="L35" s="10">
        <v>766.32736899999998</v>
      </c>
      <c r="N35" s="10">
        <v>291.985147087462</v>
      </c>
    </row>
    <row r="36" spans="2:16" ht="15.75" customHeight="1" x14ac:dyDescent="0.25">
      <c r="F36" s="32" t="s">
        <v>16</v>
      </c>
      <c r="L36" s="35">
        <v>670.09199699999999</v>
      </c>
      <c r="N36" s="35">
        <v>180.07401808746201</v>
      </c>
    </row>
    <row r="37" spans="2:16" x14ac:dyDescent="0.25">
      <c r="F37" s="32" t="s">
        <v>17</v>
      </c>
      <c r="L37" s="35">
        <v>96.235371999999998</v>
      </c>
      <c r="N37" s="35">
        <v>111.911129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7240.0857414147331</v>
      </c>
      <c r="N39" s="10">
        <v>3711.8510100081817</v>
      </c>
    </row>
    <row r="40" spans="2:16" x14ac:dyDescent="0.25">
      <c r="F40" s="32" t="s">
        <v>16</v>
      </c>
      <c r="L40" s="35">
        <v>1866.3042777450285</v>
      </c>
      <c r="N40" s="35">
        <v>1139.1870043260001</v>
      </c>
    </row>
    <row r="41" spans="2:16" x14ac:dyDescent="0.25">
      <c r="F41" s="32" t="s">
        <v>17</v>
      </c>
      <c r="L41" s="35">
        <v>5373.7814636697049</v>
      </c>
      <c r="N41" s="35">
        <v>2572.6640056821811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-1195.4874409500001</v>
      </c>
      <c r="M43" s="83"/>
      <c r="N43" s="10">
        <v>-181.19963000000001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4129.3846240000003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359.97887700000001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3577.87979765</v>
      </c>
      <c r="N49" s="29">
        <v>869.34567156749995</v>
      </c>
      <c r="P49" s="36"/>
    </row>
    <row r="50" spans="1:16" x14ac:dyDescent="0.25">
      <c r="C50" s="24"/>
      <c r="H50" s="14"/>
      <c r="I50" s="8" t="s">
        <v>29</v>
      </c>
      <c r="L50" s="37">
        <v>13375251.58</v>
      </c>
      <c r="N50" s="37">
        <v>3249890.361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1987.432626</v>
      </c>
      <c r="N52" s="29">
        <v>472.48108618743004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110.37019418743002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501.47831600000001</v>
      </c>
      <c r="N55" s="10">
        <v>209.68116499999999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138.92083099999999</v>
      </c>
      <c r="M56" s="34"/>
      <c r="N56" s="33">
        <v>-148.206627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1485.9543100000001</v>
      </c>
      <c r="N57" s="10">
        <v>152.42972700000001</v>
      </c>
    </row>
    <row r="58" spans="1:16" s="44" customFormat="1" ht="15.75" customHeight="1" x14ac:dyDescent="0.2">
      <c r="G58" s="42" t="s">
        <v>32</v>
      </c>
      <c r="L58" s="33">
        <v>1485.9543100000001</v>
      </c>
      <c r="M58" s="45"/>
      <c r="N58" s="33">
        <v>152.42972700000001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147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-6414.8282230000004</v>
      </c>
      <c r="M68" s="47"/>
      <c r="N68" s="29">
        <v>-7237.2900902384299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-2.2627959999999998</v>
      </c>
      <c r="M70" s="47"/>
      <c r="N70" s="10">
        <v>-2369.79812323843</v>
      </c>
    </row>
    <row r="71" spans="1:14" x14ac:dyDescent="0.25">
      <c r="I71" s="13"/>
      <c r="J71" s="49" t="s">
        <v>39</v>
      </c>
      <c r="K71" s="49"/>
      <c r="L71" s="10">
        <v>-2165.4068990000001</v>
      </c>
      <c r="M71" s="47"/>
      <c r="N71" s="10">
        <v>-2684.4440719999998</v>
      </c>
    </row>
    <row r="72" spans="1:14" x14ac:dyDescent="0.25">
      <c r="I72" s="13"/>
      <c r="J72" s="48" t="s">
        <v>40</v>
      </c>
      <c r="K72" s="48"/>
      <c r="L72" s="10">
        <v>-4247.1585279999999</v>
      </c>
      <c r="M72" s="47"/>
      <c r="N72" s="10">
        <v>-2183.0478950000002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-1534.9081590000001</v>
      </c>
      <c r="M75" s="47"/>
      <c r="N75" s="29">
        <v>-699.38449200000002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-3662.633664</v>
      </c>
      <c r="M77" s="50"/>
      <c r="N77" s="29">
        <v>-2160.1970110000002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-705.24325499999998</v>
      </c>
      <c r="M79" s="47"/>
      <c r="N79" s="10">
        <v>-460.10223500000001</v>
      </c>
    </row>
    <row r="80" spans="1:14" x14ac:dyDescent="0.25">
      <c r="B80" s="8"/>
      <c r="I80" s="13"/>
      <c r="J80" s="49" t="s">
        <v>39</v>
      </c>
      <c r="K80" s="49"/>
      <c r="L80" s="10">
        <v>-1015.9141</v>
      </c>
      <c r="M80" s="47"/>
      <c r="N80" s="10">
        <v>-233.585329</v>
      </c>
    </row>
    <row r="81" spans="2:14" x14ac:dyDescent="0.25">
      <c r="B81" s="8"/>
      <c r="I81" s="13"/>
      <c r="J81" s="48" t="s">
        <v>40</v>
      </c>
      <c r="K81" s="48"/>
      <c r="L81" s="10">
        <v>-1941.4763089999999</v>
      </c>
      <c r="M81" s="47"/>
      <c r="N81" s="10">
        <v>-1466.5094469999999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2127.7255049999999</v>
      </c>
      <c r="M83" s="47"/>
      <c r="N83" s="29">
        <v>1460.8125190000001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336.94851199999999</v>
      </c>
      <c r="M85" s="47"/>
      <c r="N85" s="10">
        <v>77.986900000000006</v>
      </c>
    </row>
    <row r="86" spans="2:14" x14ac:dyDescent="0.25">
      <c r="B86" s="8"/>
      <c r="I86" s="13"/>
      <c r="J86" s="49" t="s">
        <v>39</v>
      </c>
      <c r="K86" s="49"/>
      <c r="L86" s="10">
        <v>147.213033</v>
      </c>
      <c r="M86" s="47"/>
      <c r="N86" s="10">
        <v>13.516362000000001</v>
      </c>
    </row>
    <row r="87" spans="2:14" x14ac:dyDescent="0.25">
      <c r="B87" s="8"/>
      <c r="I87" s="13"/>
      <c r="J87" s="48" t="s">
        <v>40</v>
      </c>
      <c r="K87" s="48"/>
      <c r="L87" s="10">
        <v>1643.56396</v>
      </c>
      <c r="M87" s="47"/>
      <c r="N87" s="10">
        <v>1369.3092569999999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-549.89432299999999</v>
      </c>
      <c r="M91" s="80"/>
      <c r="N91" s="19">
        <v>-88.473232999999993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-517.67318699999998</v>
      </c>
      <c r="N93" s="10">
        <v>-88.473232999999993</v>
      </c>
    </row>
    <row r="94" spans="2:14" x14ac:dyDescent="0.25">
      <c r="B94" s="8"/>
      <c r="J94" s="49" t="s">
        <v>39</v>
      </c>
      <c r="L94" s="10">
        <v>-32.221136000000001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-8499.6307049999996</v>
      </c>
      <c r="M97" s="19"/>
      <c r="N97" s="19">
        <v>-8025.1478152384298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-29770.258088370003</v>
      </c>
      <c r="M100" s="52"/>
      <c r="N100" s="29">
        <v>-8700.5554038684295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147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-245.54300000000001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-245.54300000000001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147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494.82424700000001</v>
      </c>
      <c r="M131" s="52"/>
      <c r="N131" s="62">
        <v>87.047419410000003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1510.47902015</v>
      </c>
      <c r="M132" s="52"/>
      <c r="N132" s="62">
        <v>154.89470756999998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501.47831641999994</v>
      </c>
      <c r="M134" s="52"/>
      <c r="N134" s="61">
        <v>209.68116531000001</v>
      </c>
    </row>
    <row r="135" spans="1:17" x14ac:dyDescent="0.25">
      <c r="I135" s="8" t="s">
        <v>66</v>
      </c>
      <c r="J135" s="44"/>
      <c r="K135" s="44"/>
      <c r="L135" s="41">
        <v>51.937372630000006</v>
      </c>
      <c r="N135" s="41">
        <v>-0.39578350000000001</v>
      </c>
    </row>
    <row r="136" spans="1:17" x14ac:dyDescent="0.25">
      <c r="I136" s="8" t="s">
        <v>67</v>
      </c>
      <c r="J136" s="44"/>
      <c r="K136" s="44"/>
      <c r="L136" s="41">
        <v>473.72763438999999</v>
      </c>
      <c r="N136" s="41">
        <v>126.98972251000001</v>
      </c>
    </row>
    <row r="137" spans="1:17" x14ac:dyDescent="0.25">
      <c r="I137" s="8" t="s">
        <v>68</v>
      </c>
      <c r="J137" s="44"/>
      <c r="K137" s="44"/>
      <c r="L137" s="41">
        <v>-24.186690600000002</v>
      </c>
      <c r="N137" s="41">
        <v>83.087226299999998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1" max="14" man="1"/>
    <brk id="184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148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43565.561148320208</v>
      </c>
      <c r="N8" s="23">
        <v>9649.1249976123545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33493.025930359952</v>
      </c>
      <c r="N10" s="29">
        <v>8271.029219217975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26609.634513000001</v>
      </c>
      <c r="N12" s="19">
        <v>3918.3865289999999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22901.739647999999</v>
      </c>
      <c r="M14" s="21"/>
      <c r="N14" s="19">
        <v>3918.3865289999999</v>
      </c>
    </row>
    <row r="15" spans="1:15" ht="15" customHeight="1" x14ac:dyDescent="0.25">
      <c r="D15" s="30" t="s">
        <v>12</v>
      </c>
      <c r="E15" s="31" t="s">
        <v>13</v>
      </c>
      <c r="L15" s="10">
        <v>22559.650306</v>
      </c>
      <c r="N15" s="10">
        <v>3918.3865289999999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342.08934199999999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342.08934199999999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3707.8948650000002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735.72235799999999</v>
      </c>
      <c r="N24" s="10">
        <v>0</v>
      </c>
    </row>
    <row r="25" spans="3:14" ht="15" customHeight="1" x14ac:dyDescent="0.25">
      <c r="F25" s="32" t="s">
        <v>16</v>
      </c>
      <c r="L25" s="33">
        <v>735.72235799999999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2972.1725070000002</v>
      </c>
      <c r="N27" s="10">
        <v>0</v>
      </c>
    </row>
    <row r="28" spans="3:14" ht="15" customHeight="1" x14ac:dyDescent="0.25">
      <c r="F28" s="32" t="s">
        <v>16</v>
      </c>
      <c r="L28" s="33">
        <v>394.57505300000003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2577.5974540000002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6883.3914173599524</v>
      </c>
      <c r="M32" s="21"/>
      <c r="N32" s="19">
        <v>4352.6426902179746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118.10946138619332</v>
      </c>
      <c r="N34" s="10">
        <v>3.3658601624804874E-4</v>
      </c>
    </row>
    <row r="35" spans="2:16" x14ac:dyDescent="0.25">
      <c r="D35" s="30" t="s">
        <v>14</v>
      </c>
      <c r="E35" s="8" t="s">
        <v>23</v>
      </c>
      <c r="L35" s="10">
        <v>618.26339900000005</v>
      </c>
      <c r="N35" s="10">
        <v>220.22020042245001</v>
      </c>
    </row>
    <row r="36" spans="2:16" ht="15.75" customHeight="1" x14ac:dyDescent="0.25">
      <c r="F36" s="32" t="s">
        <v>16</v>
      </c>
      <c r="L36" s="35">
        <v>618.12339899999995</v>
      </c>
      <c r="N36" s="35">
        <v>194.30927342245002</v>
      </c>
    </row>
    <row r="37" spans="2:16" x14ac:dyDescent="0.25">
      <c r="F37" s="32" t="s">
        <v>17</v>
      </c>
      <c r="L37" s="35">
        <v>0.14000000000000001</v>
      </c>
      <c r="N37" s="35">
        <v>25.910927000000001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7110.3406801437586</v>
      </c>
      <c r="N39" s="10">
        <v>4382.1038872395075</v>
      </c>
    </row>
    <row r="40" spans="2:16" x14ac:dyDescent="0.25">
      <c r="F40" s="32" t="s">
        <v>16</v>
      </c>
      <c r="L40" s="35">
        <v>2935.9622066574375</v>
      </c>
      <c r="N40" s="35">
        <v>1054.7232388789998</v>
      </c>
    </row>
    <row r="41" spans="2:16" x14ac:dyDescent="0.25">
      <c r="F41" s="32" t="s">
        <v>17</v>
      </c>
      <c r="L41" s="35">
        <v>4174.3784734863211</v>
      </c>
      <c r="N41" s="35">
        <v>3327.3806483605076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-963.32212316999994</v>
      </c>
      <c r="M43" s="83"/>
      <c r="N43" s="10">
        <v>-249.68173403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3925.8926820000001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283.99686300000002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3689.8800989602501</v>
      </c>
      <c r="N49" s="29">
        <v>857.5259076614999</v>
      </c>
      <c r="P49" s="36"/>
    </row>
    <row r="50" spans="1:16" x14ac:dyDescent="0.25">
      <c r="C50" s="24"/>
      <c r="H50" s="14"/>
      <c r="I50" s="8" t="s">
        <v>29</v>
      </c>
      <c r="L50" s="37">
        <v>14021965.035</v>
      </c>
      <c r="N50" s="37">
        <v>3258696.21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2172.765574</v>
      </c>
      <c r="N52" s="29">
        <v>520.56987073287996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95.204886732879999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480.54746499999999</v>
      </c>
      <c r="N55" s="10">
        <v>287.913836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128.84481600000001</v>
      </c>
      <c r="M56" s="34"/>
      <c r="N56" s="33">
        <v>-65.791656000000003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1692.2181089999999</v>
      </c>
      <c r="N57" s="10">
        <v>137.45114799999999</v>
      </c>
    </row>
    <row r="58" spans="1:16" s="44" customFormat="1" ht="15.75" customHeight="1" x14ac:dyDescent="0.2">
      <c r="G58" s="42" t="s">
        <v>32</v>
      </c>
      <c r="L58" s="33">
        <v>1692.2181089999999</v>
      </c>
      <c r="M58" s="45"/>
      <c r="N58" s="33">
        <v>137.45114799999999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148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-6506.7376279999999</v>
      </c>
      <c r="M68" s="47"/>
      <c r="N68" s="29">
        <v>-8360.5003217678786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-8.4434799999999992</v>
      </c>
      <c r="M70" s="47"/>
      <c r="N70" s="10">
        <v>-2999.79083376788</v>
      </c>
    </row>
    <row r="71" spans="1:14" x14ac:dyDescent="0.25">
      <c r="I71" s="13"/>
      <c r="J71" s="49" t="s">
        <v>39</v>
      </c>
      <c r="K71" s="49"/>
      <c r="L71" s="10">
        <v>-2161.839723</v>
      </c>
      <c r="M71" s="47"/>
      <c r="N71" s="10">
        <v>-2868.28584</v>
      </c>
    </row>
    <row r="72" spans="1:14" x14ac:dyDescent="0.25">
      <c r="I72" s="13"/>
      <c r="J72" s="48" t="s">
        <v>40</v>
      </c>
      <c r="K72" s="48"/>
      <c r="L72" s="10">
        <v>-4336.4544249999999</v>
      </c>
      <c r="M72" s="47"/>
      <c r="N72" s="10">
        <v>-2492.423648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-1702.1457800000001</v>
      </c>
      <c r="M75" s="47"/>
      <c r="N75" s="29">
        <v>-388.093277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-3977.6816629999998</v>
      </c>
      <c r="M77" s="50"/>
      <c r="N77" s="29">
        <v>-1772.801158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-540.82610999999997</v>
      </c>
      <c r="M79" s="47"/>
      <c r="N79" s="10">
        <v>-99.791399999999996</v>
      </c>
    </row>
    <row r="80" spans="1:14" x14ac:dyDescent="0.25">
      <c r="B80" s="8"/>
      <c r="I80" s="13"/>
      <c r="J80" s="49" t="s">
        <v>39</v>
      </c>
      <c r="K80" s="49"/>
      <c r="L80" s="10">
        <v>-1377.8392349999999</v>
      </c>
      <c r="M80" s="47"/>
      <c r="N80" s="10">
        <v>-221.97274400000001</v>
      </c>
    </row>
    <row r="81" spans="2:14" x14ac:dyDescent="0.25">
      <c r="B81" s="8"/>
      <c r="I81" s="13"/>
      <c r="J81" s="48" t="s">
        <v>40</v>
      </c>
      <c r="K81" s="48"/>
      <c r="L81" s="10">
        <v>-2059.016318</v>
      </c>
      <c r="M81" s="47"/>
      <c r="N81" s="10">
        <v>-1451.037014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2275.535883</v>
      </c>
      <c r="M83" s="47"/>
      <c r="N83" s="29">
        <v>1384.707881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212.33774</v>
      </c>
      <c r="M85" s="47"/>
      <c r="N85" s="10">
        <v>73.139741000000001</v>
      </c>
    </row>
    <row r="86" spans="2:14" x14ac:dyDescent="0.25">
      <c r="B86" s="8"/>
      <c r="I86" s="13"/>
      <c r="J86" s="49" t="s">
        <v>39</v>
      </c>
      <c r="K86" s="49"/>
      <c r="L86" s="10">
        <v>384.61294099999998</v>
      </c>
      <c r="M86" s="47"/>
      <c r="N86" s="10">
        <v>14.151713000000001</v>
      </c>
    </row>
    <row r="87" spans="2:14" x14ac:dyDescent="0.25">
      <c r="B87" s="8"/>
      <c r="I87" s="13"/>
      <c r="J87" s="48" t="s">
        <v>40</v>
      </c>
      <c r="K87" s="48"/>
      <c r="L87" s="10">
        <v>1678.585202</v>
      </c>
      <c r="M87" s="47"/>
      <c r="N87" s="10">
        <v>1297.4164270000001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-649.97297900000001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-527.57438300000001</v>
      </c>
      <c r="N93" s="10">
        <v>0</v>
      </c>
    </row>
    <row r="94" spans="2:14" x14ac:dyDescent="0.25">
      <c r="B94" s="8"/>
      <c r="J94" s="49" t="s">
        <v>39</v>
      </c>
      <c r="L94" s="10">
        <v>-122.398596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-8858.8563869999998</v>
      </c>
      <c r="M97" s="19"/>
      <c r="N97" s="19">
        <v>-8748.5935987678804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-29825.208743080002</v>
      </c>
      <c r="M100" s="52"/>
      <c r="N100" s="29">
        <v>-9268.152408337879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A105" s="20" t="s">
        <v>84</v>
      </c>
      <c r="B105" s="8"/>
    </row>
    <row r="107" spans="1:14" x14ac:dyDescent="0.25">
      <c r="A107" s="14" t="s">
        <v>2</v>
      </c>
      <c r="B107" s="14"/>
      <c r="C107" s="8" t="s">
        <v>148</v>
      </c>
      <c r="D107" s="14"/>
      <c r="I107" s="91" t="s">
        <v>1</v>
      </c>
      <c r="L107" s="17" t="s">
        <v>3</v>
      </c>
      <c r="M107" s="18"/>
      <c r="N107" s="17" t="s">
        <v>4</v>
      </c>
    </row>
    <row r="108" spans="1:14" x14ac:dyDescent="0.25">
      <c r="I108" s="16"/>
      <c r="J108" s="16"/>
      <c r="K108" s="16"/>
      <c r="L108" s="11"/>
      <c r="N108" s="11"/>
    </row>
    <row r="109" spans="1:14" x14ac:dyDescent="0.25">
      <c r="B109" s="46">
        <v>1</v>
      </c>
      <c r="C109" s="54" t="s">
        <v>48</v>
      </c>
      <c r="I109" s="13"/>
      <c r="J109" s="13"/>
      <c r="K109" s="13"/>
      <c r="L109" s="29">
        <v>0</v>
      </c>
      <c r="N109" s="29">
        <v>0</v>
      </c>
    </row>
    <row r="110" spans="1:14" x14ac:dyDescent="0.25">
      <c r="I110" s="13"/>
      <c r="J110" s="13"/>
      <c r="K110" s="13"/>
      <c r="M110" s="47"/>
    </row>
    <row r="111" spans="1:14" x14ac:dyDescent="0.25">
      <c r="C111" s="8" t="s">
        <v>9</v>
      </c>
      <c r="D111" s="8" t="s">
        <v>49</v>
      </c>
      <c r="I111" s="13"/>
      <c r="J111" s="13"/>
      <c r="K111" s="13"/>
      <c r="L111" s="12">
        <v>0</v>
      </c>
      <c r="M111" s="55"/>
      <c r="N111" s="12">
        <v>0</v>
      </c>
    </row>
    <row r="112" spans="1:14" x14ac:dyDescent="0.25">
      <c r="C112" s="8" t="s">
        <v>21</v>
      </c>
      <c r="D112" s="8" t="s">
        <v>50</v>
      </c>
      <c r="I112" s="56"/>
      <c r="J112" s="13"/>
      <c r="K112" s="13"/>
      <c r="L112" s="12">
        <v>0</v>
      </c>
      <c r="M112" s="55"/>
      <c r="N112" s="12">
        <v>0</v>
      </c>
    </row>
    <row r="113" spans="1:17" x14ac:dyDescent="0.25">
      <c r="I113" s="13"/>
      <c r="J113" s="13"/>
      <c r="K113" s="13"/>
      <c r="M113" s="47"/>
    </row>
    <row r="114" spans="1:17" x14ac:dyDescent="0.25">
      <c r="I114" s="13"/>
      <c r="J114" s="13"/>
      <c r="K114" s="13"/>
      <c r="M114" s="47"/>
    </row>
    <row r="115" spans="1:17" x14ac:dyDescent="0.25">
      <c r="B115" s="46">
        <v>2</v>
      </c>
      <c r="C115" s="28" t="s">
        <v>51</v>
      </c>
      <c r="I115" s="13"/>
      <c r="J115" s="13"/>
      <c r="K115" s="13"/>
      <c r="L115" s="25">
        <v>0</v>
      </c>
      <c r="M115" s="47"/>
      <c r="N115" s="25">
        <v>0</v>
      </c>
    </row>
    <row r="116" spans="1:17" x14ac:dyDescent="0.25">
      <c r="B116" s="46"/>
      <c r="C116" s="28" t="s">
        <v>43</v>
      </c>
      <c r="G116" s="14"/>
      <c r="I116" s="13"/>
      <c r="J116" s="13"/>
      <c r="K116" s="13"/>
      <c r="M116" s="47"/>
    </row>
    <row r="117" spans="1:17" x14ac:dyDescent="0.25">
      <c r="I117" s="13"/>
      <c r="J117" s="13"/>
      <c r="K117" s="13"/>
      <c r="M117" s="47"/>
      <c r="P117" s="30"/>
    </row>
    <row r="118" spans="1:17" x14ac:dyDescent="0.25">
      <c r="B118" s="46">
        <v>3</v>
      </c>
      <c r="C118" s="28" t="s">
        <v>52</v>
      </c>
      <c r="J118" s="56" t="s">
        <v>53</v>
      </c>
      <c r="K118" s="56"/>
      <c r="L118" s="29">
        <v>0</v>
      </c>
      <c r="M118" s="47"/>
      <c r="N118" s="29">
        <v>-257.08499999999998</v>
      </c>
      <c r="P118" s="38"/>
    </row>
    <row r="119" spans="1:17" s="24" customFormat="1" ht="15" x14ac:dyDescent="0.2">
      <c r="A119" s="3"/>
      <c r="E119" s="57"/>
      <c r="J119" s="58"/>
      <c r="K119" s="58"/>
      <c r="L119" s="10"/>
      <c r="M119" s="59"/>
      <c r="N119" s="10"/>
      <c r="O119" s="27"/>
      <c r="P119" s="8"/>
      <c r="Q119" s="8"/>
    </row>
    <row r="120" spans="1:17" x14ac:dyDescent="0.25">
      <c r="C120" s="8" t="s">
        <v>9</v>
      </c>
      <c r="D120" s="8" t="s">
        <v>54</v>
      </c>
      <c r="J120" s="56" t="s">
        <v>53</v>
      </c>
      <c r="K120" s="56"/>
      <c r="L120" s="10">
        <v>0</v>
      </c>
      <c r="M120" s="47"/>
      <c r="N120" s="10">
        <v>-257.08499999999998</v>
      </c>
    </row>
    <row r="121" spans="1:17" x14ac:dyDescent="0.25">
      <c r="C121" s="8" t="s">
        <v>21</v>
      </c>
      <c r="D121" s="8" t="s">
        <v>55</v>
      </c>
      <c r="I121" s="13"/>
      <c r="J121" s="13"/>
      <c r="K121" s="13"/>
      <c r="L121" s="10">
        <v>0</v>
      </c>
      <c r="M121" s="47"/>
      <c r="N121" s="10">
        <v>0</v>
      </c>
    </row>
    <row r="122" spans="1:17" x14ac:dyDescent="0.25">
      <c r="C122" s="8" t="s">
        <v>56</v>
      </c>
      <c r="D122" s="8" t="s">
        <v>57</v>
      </c>
      <c r="I122" s="13"/>
      <c r="J122" s="13"/>
      <c r="K122" s="13"/>
      <c r="L122" s="10">
        <v>0</v>
      </c>
      <c r="M122" s="47"/>
      <c r="N122" s="10">
        <v>0</v>
      </c>
    </row>
    <row r="125" spans="1:17" x14ac:dyDescent="0.25">
      <c r="A125" s="20" t="s">
        <v>85</v>
      </c>
      <c r="I125" s="92" t="s">
        <v>1</v>
      </c>
      <c r="J125" s="44"/>
      <c r="K125" s="44"/>
      <c r="L125" s="17" t="s">
        <v>3</v>
      </c>
      <c r="M125" s="18"/>
      <c r="N125" s="17" t="s">
        <v>4</v>
      </c>
    </row>
    <row r="126" spans="1:17" s="14" customFormat="1" ht="28.5" customHeight="1" x14ac:dyDescent="0.2">
      <c r="A126" s="14" t="s">
        <v>2</v>
      </c>
      <c r="C126" s="8" t="s">
        <v>148</v>
      </c>
    </row>
    <row r="127" spans="1:17" ht="34.5" customHeight="1" x14ac:dyDescent="0.25">
      <c r="C127" s="8" t="s">
        <v>9</v>
      </c>
      <c r="D127" s="8" t="s">
        <v>58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D128" s="8" t="s">
        <v>43</v>
      </c>
      <c r="I128" s="44"/>
      <c r="J128" s="44"/>
      <c r="K128" s="44"/>
      <c r="L128" s="60"/>
      <c r="M128" s="26"/>
      <c r="N128" s="60"/>
    </row>
    <row r="129" spans="3:17" x14ac:dyDescent="0.25">
      <c r="C129" s="8" t="s">
        <v>21</v>
      </c>
      <c r="D129" s="8" t="s">
        <v>59</v>
      </c>
      <c r="I129" s="44"/>
      <c r="J129" s="44"/>
      <c r="K129" s="44"/>
      <c r="L129" s="61">
        <v>0</v>
      </c>
      <c r="M129" s="26"/>
      <c r="N129" s="61">
        <v>0</v>
      </c>
    </row>
    <row r="130" spans="3:17" x14ac:dyDescent="0.25">
      <c r="I130" s="44"/>
      <c r="J130" s="44"/>
      <c r="K130" s="44"/>
      <c r="L130" s="60"/>
      <c r="M130" s="26"/>
      <c r="N130" s="60"/>
    </row>
    <row r="131" spans="3:17" x14ac:dyDescent="0.25">
      <c r="C131" s="8" t="s">
        <v>56</v>
      </c>
      <c r="D131" s="8" t="s">
        <v>60</v>
      </c>
      <c r="I131" s="44"/>
      <c r="J131" s="44"/>
      <c r="K131" s="44"/>
      <c r="L131" s="61">
        <v>0</v>
      </c>
      <c r="M131" s="26"/>
      <c r="N131" s="61">
        <v>0</v>
      </c>
    </row>
    <row r="132" spans="3:17" x14ac:dyDescent="0.25">
      <c r="I132" s="44"/>
      <c r="J132" s="44"/>
      <c r="K132" s="44"/>
      <c r="L132" s="60"/>
      <c r="M132" s="26"/>
      <c r="N132" s="60"/>
    </row>
    <row r="133" spans="3:17" x14ac:dyDescent="0.25">
      <c r="C133" s="8" t="s">
        <v>61</v>
      </c>
      <c r="D133" s="8" t="s">
        <v>62</v>
      </c>
      <c r="I133" s="44"/>
      <c r="J133" s="44"/>
      <c r="K133" s="44"/>
      <c r="L133" s="62">
        <v>636.33546200000001</v>
      </c>
      <c r="M133" s="52"/>
      <c r="N133" s="62">
        <v>0</v>
      </c>
      <c r="O133" s="22"/>
      <c r="P133" s="16"/>
      <c r="Q133" s="16"/>
    </row>
    <row r="134" spans="3:17" x14ac:dyDescent="0.25">
      <c r="D134" s="8" t="s">
        <v>63</v>
      </c>
      <c r="I134" s="44"/>
      <c r="J134" s="44"/>
      <c r="K134" s="44"/>
      <c r="L134" s="62">
        <v>1713.834521</v>
      </c>
      <c r="M134" s="52"/>
      <c r="N134" s="62">
        <v>137.81541799999999</v>
      </c>
      <c r="O134" s="22"/>
      <c r="P134" s="16"/>
      <c r="Q134" s="16"/>
    </row>
    <row r="135" spans="3:17" x14ac:dyDescent="0.25">
      <c r="D135" s="14"/>
      <c r="I135" s="44"/>
      <c r="J135" s="44"/>
      <c r="K135" s="44"/>
      <c r="L135" s="60"/>
      <c r="M135" s="26"/>
      <c r="N135" s="60"/>
    </row>
    <row r="136" spans="3:17" x14ac:dyDescent="0.25">
      <c r="C136" s="8" t="s">
        <v>64</v>
      </c>
      <c r="D136" s="43" t="s">
        <v>65</v>
      </c>
      <c r="J136" s="44"/>
      <c r="K136" s="44"/>
      <c r="L136" s="61">
        <v>480.54746437</v>
      </c>
      <c r="M136" s="52"/>
      <c r="N136" s="61">
        <v>287.91383602999997</v>
      </c>
    </row>
    <row r="137" spans="3:17" x14ac:dyDescent="0.25">
      <c r="I137" s="8" t="s">
        <v>66</v>
      </c>
      <c r="J137" s="44"/>
      <c r="K137" s="44"/>
      <c r="L137" s="41">
        <v>38.44106</v>
      </c>
      <c r="N137" s="41">
        <v>-0.36963535999999997</v>
      </c>
    </row>
    <row r="138" spans="3:17" x14ac:dyDescent="0.25">
      <c r="I138" s="8" t="s">
        <v>67</v>
      </c>
      <c r="J138" s="44"/>
      <c r="K138" s="44"/>
      <c r="L138" s="41">
        <v>462.20087310000002</v>
      </c>
      <c r="N138" s="41">
        <v>191.74328244999998</v>
      </c>
    </row>
    <row r="139" spans="3:17" x14ac:dyDescent="0.25">
      <c r="I139" s="8" t="s">
        <v>68</v>
      </c>
      <c r="J139" s="44"/>
      <c r="K139" s="44"/>
      <c r="L139" s="41">
        <v>-20.094468729999999</v>
      </c>
      <c r="N139" s="41">
        <v>96.540188939999993</v>
      </c>
    </row>
    <row r="140" spans="3:17" x14ac:dyDescent="0.25">
      <c r="I140" s="8" t="s">
        <v>69</v>
      </c>
      <c r="J140" s="44"/>
      <c r="K140" s="44"/>
      <c r="L140" s="41">
        <v>0</v>
      </c>
      <c r="N140" s="41">
        <v>0</v>
      </c>
    </row>
    <row r="141" spans="3:17" x14ac:dyDescent="0.25">
      <c r="I141" s="44"/>
      <c r="J141" s="44"/>
      <c r="K141" s="44"/>
      <c r="L141" s="60"/>
      <c r="M141" s="26"/>
      <c r="N141" s="60"/>
    </row>
    <row r="142" spans="3:17" x14ac:dyDescent="0.25">
      <c r="C142" s="8" t="s">
        <v>70</v>
      </c>
      <c r="D142" s="8" t="s">
        <v>71</v>
      </c>
      <c r="I142" s="44"/>
      <c r="J142" s="44"/>
      <c r="K142" s="44"/>
      <c r="L142" s="61">
        <v>0</v>
      </c>
      <c r="M142" s="26"/>
      <c r="N142" s="61">
        <v>0</v>
      </c>
    </row>
    <row r="143" spans="3:17" x14ac:dyDescent="0.25">
      <c r="D143" s="8" t="s">
        <v>43</v>
      </c>
      <c r="I143" s="44"/>
      <c r="J143" s="44"/>
      <c r="K143" s="44"/>
      <c r="L143" s="60"/>
      <c r="M143" s="26"/>
      <c r="N143" s="60"/>
    </row>
    <row r="144" spans="3:17" x14ac:dyDescent="0.25">
      <c r="I144" s="44"/>
      <c r="J144" s="44"/>
      <c r="K144" s="44"/>
      <c r="L144" s="60"/>
      <c r="M144" s="26"/>
      <c r="N144" s="60"/>
    </row>
    <row r="145" spans="1:14" x14ac:dyDescent="0.25">
      <c r="A145" s="63"/>
      <c r="B145" s="64"/>
      <c r="C145" s="65"/>
      <c r="D145" s="65"/>
      <c r="E145" s="65"/>
      <c r="F145" s="65"/>
      <c r="G145" s="65"/>
      <c r="H145" s="65"/>
      <c r="I145" s="66"/>
      <c r="J145" s="66"/>
      <c r="K145" s="66"/>
      <c r="L145" s="67"/>
      <c r="M145" s="68"/>
      <c r="N145" s="67"/>
    </row>
    <row r="146" spans="1:14" x14ac:dyDescent="0.25">
      <c r="I146" s="13"/>
      <c r="J146" s="13"/>
      <c r="K146" s="13"/>
      <c r="M146" s="47"/>
    </row>
    <row r="147" spans="1:14" x14ac:dyDescent="0.25">
      <c r="B147" s="1"/>
      <c r="I147" s="13"/>
      <c r="J147" s="13"/>
      <c r="K147" s="13"/>
      <c r="M147" s="47"/>
    </row>
    <row r="148" spans="1:14" x14ac:dyDescent="0.25">
      <c r="L148" s="8"/>
      <c r="M148" s="8"/>
      <c r="N148" s="8"/>
    </row>
    <row r="149" spans="1:14" ht="15" customHeight="1" x14ac:dyDescent="0.25">
      <c r="C149" s="69"/>
      <c r="D149" s="43"/>
      <c r="E149" s="43"/>
      <c r="F149" s="43"/>
      <c r="G149" s="43"/>
      <c r="H149" s="43"/>
      <c r="I149" s="43"/>
      <c r="J149" s="70"/>
      <c r="K149" s="70"/>
      <c r="L149" s="70"/>
      <c r="M149" s="71"/>
      <c r="N149" s="70"/>
    </row>
    <row r="150" spans="1:14" ht="15" customHeight="1" x14ac:dyDescent="0.25">
      <c r="C150" s="72"/>
      <c r="D150" s="43"/>
      <c r="E150" s="43"/>
      <c r="F150" s="43"/>
      <c r="G150" s="43"/>
      <c r="H150" s="43"/>
      <c r="I150" s="43"/>
      <c r="J150" s="70"/>
      <c r="K150" s="70"/>
      <c r="L150" s="73"/>
      <c r="M150" s="74"/>
      <c r="N150" s="73"/>
    </row>
    <row r="151" spans="1:14" ht="12.75" customHeight="1" x14ac:dyDescent="0.25">
      <c r="C151" s="7"/>
      <c r="D151" s="14"/>
      <c r="G151" s="14"/>
      <c r="J151" s="13"/>
      <c r="K151" s="13"/>
      <c r="L151" s="13"/>
      <c r="M151" s="75"/>
      <c r="N151" s="13"/>
    </row>
    <row r="152" spans="1:14" x14ac:dyDescent="0.25">
      <c r="C152" s="7"/>
      <c r="J152" s="13"/>
      <c r="K152" s="13"/>
      <c r="L152" s="13"/>
      <c r="M152" s="75"/>
      <c r="N152" s="13"/>
    </row>
    <row r="153" spans="1:14" x14ac:dyDescent="0.25">
      <c r="C153" s="7"/>
      <c r="K153" s="13"/>
      <c r="L153" s="41"/>
      <c r="M153" s="41"/>
      <c r="N153" s="41"/>
    </row>
    <row r="154" spans="1:14" x14ac:dyDescent="0.25">
      <c r="C154" s="7"/>
      <c r="J154" s="76"/>
      <c r="K154" s="13"/>
      <c r="L154" s="41"/>
      <c r="M154" s="41"/>
      <c r="N154" s="41"/>
    </row>
    <row r="155" spans="1:14" x14ac:dyDescent="0.25">
      <c r="C155" s="7"/>
      <c r="K155" s="13"/>
      <c r="L155" s="41"/>
      <c r="M155" s="41"/>
      <c r="N155" s="41"/>
    </row>
    <row r="156" spans="1:14" x14ac:dyDescent="0.25">
      <c r="C156" s="7"/>
      <c r="K156" s="13"/>
      <c r="L156" s="41"/>
      <c r="M156" s="41"/>
      <c r="N156" s="41"/>
    </row>
    <row r="157" spans="1:14" x14ac:dyDescent="0.25">
      <c r="C157" s="7"/>
      <c r="J157" s="13"/>
      <c r="K157" s="13"/>
      <c r="L157" s="75"/>
      <c r="M157" s="13"/>
      <c r="N157" s="75"/>
    </row>
    <row r="158" spans="1:14" x14ac:dyDescent="0.25">
      <c r="C158" s="7"/>
      <c r="J158" s="13"/>
      <c r="K158" s="13"/>
      <c r="L158" s="62"/>
      <c r="M158" s="61"/>
      <c r="N158" s="62"/>
    </row>
    <row r="159" spans="1:14" x14ac:dyDescent="0.25">
      <c r="C159" s="7"/>
      <c r="L159" s="8"/>
      <c r="M159" s="8"/>
      <c r="N159" s="8"/>
    </row>
    <row r="160" spans="1:14" x14ac:dyDescent="0.25">
      <c r="C160" s="7"/>
      <c r="L160" s="8"/>
      <c r="M160" s="75"/>
      <c r="N160" s="8"/>
    </row>
    <row r="161" spans="3:14" x14ac:dyDescent="0.25">
      <c r="C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76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K164" s="13"/>
      <c r="L164" s="41"/>
      <c r="M164" s="41"/>
      <c r="N164" s="41"/>
    </row>
    <row r="165" spans="3:14" x14ac:dyDescent="0.25">
      <c r="C165" s="43"/>
      <c r="D165" s="43"/>
      <c r="E165" s="43"/>
      <c r="F165" s="43"/>
      <c r="G165" s="43"/>
      <c r="H165" s="43"/>
      <c r="I165" s="43"/>
      <c r="J165" s="13"/>
      <c r="K165" s="13"/>
      <c r="L165" s="75"/>
      <c r="M165" s="13"/>
      <c r="N165" s="75"/>
    </row>
    <row r="166" spans="3:14" x14ac:dyDescent="0.25">
      <c r="C166" s="43"/>
      <c r="D166" s="43"/>
      <c r="E166" s="43"/>
      <c r="F166" s="43"/>
      <c r="G166" s="43"/>
      <c r="H166" s="43"/>
      <c r="I166" s="43"/>
      <c r="J166" s="13"/>
      <c r="K166" s="13"/>
      <c r="L166" s="62"/>
      <c r="M166" s="61"/>
      <c r="N166" s="62"/>
    </row>
    <row r="167" spans="3:14" x14ac:dyDescent="0.25">
      <c r="C167" s="43"/>
      <c r="D167" s="43"/>
      <c r="E167" s="43"/>
      <c r="F167" s="43"/>
      <c r="G167" s="43"/>
      <c r="H167" s="43"/>
      <c r="I167" s="43"/>
      <c r="J167" s="43"/>
      <c r="K167" s="43"/>
      <c r="L167" s="77"/>
      <c r="M167" s="78"/>
      <c r="N167" s="77"/>
    </row>
    <row r="171" spans="3:14" x14ac:dyDescent="0.25">
      <c r="F171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2" max="14" man="1"/>
    <brk id="184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138</v>
      </c>
      <c r="E6" s="88" t="s">
        <v>149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13841</v>
      </c>
      <c r="M8" s="41"/>
      <c r="N8" s="41">
        <v>3238</v>
      </c>
    </row>
    <row r="9" spans="1:15" x14ac:dyDescent="0.25">
      <c r="C9" s="7"/>
      <c r="J9" s="76" t="s">
        <v>123</v>
      </c>
      <c r="K9" s="13"/>
      <c r="L9" s="41">
        <v>13937</v>
      </c>
      <c r="M9" s="41"/>
      <c r="N9" s="41">
        <v>4710</v>
      </c>
    </row>
    <row r="10" spans="1:15" x14ac:dyDescent="0.25">
      <c r="C10" s="7"/>
      <c r="J10" s="8" t="s">
        <v>102</v>
      </c>
      <c r="K10" s="13"/>
      <c r="L10" s="41">
        <v>7005</v>
      </c>
      <c r="M10" s="41"/>
      <c r="N10" s="41">
        <v>435</v>
      </c>
    </row>
    <row r="11" spans="1:15" x14ac:dyDescent="0.25">
      <c r="C11" s="7"/>
      <c r="J11" s="8" t="s">
        <v>103</v>
      </c>
      <c r="K11" s="13"/>
      <c r="L11" s="41">
        <v>74</v>
      </c>
      <c r="M11" s="41"/>
      <c r="N11" s="41">
        <v>4</v>
      </c>
    </row>
    <row r="12" spans="1:15" x14ac:dyDescent="0.25">
      <c r="C12" s="7"/>
      <c r="J12" s="13" t="s">
        <v>104</v>
      </c>
      <c r="K12" s="13"/>
      <c r="L12" s="10">
        <v>4424</v>
      </c>
      <c r="M12" s="13"/>
    </row>
    <row r="13" spans="1:15" x14ac:dyDescent="0.25">
      <c r="C13" s="7"/>
      <c r="J13" s="8" t="s">
        <v>105</v>
      </c>
      <c r="L13" s="10">
        <v>3621</v>
      </c>
      <c r="N13" s="10">
        <v>793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42902</v>
      </c>
      <c r="M15" s="61"/>
      <c r="N15" s="62">
        <v>9180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-10820</v>
      </c>
      <c r="M19" s="41"/>
      <c r="N19" s="41">
        <v>-3209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-10951</v>
      </c>
      <c r="M20" s="41"/>
      <c r="N20" s="41">
        <v>-4643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-5543</v>
      </c>
      <c r="M21" s="41"/>
      <c r="N21" s="41">
        <v>-437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-74</v>
      </c>
      <c r="M22" s="41"/>
      <c r="N22" s="41">
        <v>-2</v>
      </c>
    </row>
    <row r="23" spans="3:14" x14ac:dyDescent="0.25">
      <c r="I23" s="43"/>
      <c r="J23" s="8" t="s">
        <v>104</v>
      </c>
      <c r="L23" s="10">
        <v>-2409</v>
      </c>
      <c r="N23" s="10">
        <v>-793</v>
      </c>
    </row>
    <row r="24" spans="3:14" x14ac:dyDescent="0.25">
      <c r="I24" s="43"/>
      <c r="J24" s="13" t="s">
        <v>105</v>
      </c>
      <c r="K24" s="13"/>
      <c r="M24" s="13"/>
      <c r="N24" s="41"/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-29797</v>
      </c>
      <c r="M26" s="61"/>
      <c r="N26" s="62">
        <v>-9084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75" zoomScaleSheetLayoutView="100" workbookViewId="0">
      <pane xSplit="8" ySplit="7" topLeftCell="I10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41912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111461.07361378663</v>
      </c>
      <c r="M8" s="23"/>
      <c r="N8" s="23">
        <v>26949.928966004136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69336.615683234821</v>
      </c>
      <c r="M10" s="29"/>
      <c r="N10" s="29">
        <v>10584.294649310583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68834.708806893526</v>
      </c>
      <c r="N12" s="19">
        <v>10141.856926459339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66428.485732882516</v>
      </c>
      <c r="M14" s="418"/>
      <c r="N14" s="19">
        <v>6843.4736612317893</v>
      </c>
    </row>
    <row r="15" spans="1:15" ht="15" customHeight="1" x14ac:dyDescent="0.25">
      <c r="D15" s="351" t="s">
        <v>12</v>
      </c>
      <c r="E15" s="428" t="s">
        <v>13</v>
      </c>
      <c r="L15" s="10">
        <v>66030.635586954304</v>
      </c>
      <c r="N15" s="10">
        <v>6843.4736612317893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397.85014592821904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397.85014592821904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2406.2230740110003</v>
      </c>
      <c r="M23" s="418"/>
      <c r="N23" s="19">
        <v>3298.3832652275501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2406.2230740110003</v>
      </c>
      <c r="M24" s="347"/>
      <c r="N24" s="10">
        <v>3298.3832652275501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0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0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501.90687634128739</v>
      </c>
      <c r="M32" s="418"/>
      <c r="N32" s="19">
        <v>442.43772285124453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419.33605533708368</v>
      </c>
      <c r="M34" s="347"/>
      <c r="N34" s="10">
        <v>25.606843577453446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71.999843680768933</v>
      </c>
      <c r="M35" s="347"/>
      <c r="N35" s="10">
        <v>414.79083554292197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71.996903680768938</v>
      </c>
      <c r="M36" s="347"/>
      <c r="N36" s="35">
        <v>414.79083554292197</v>
      </c>
      <c r="O36" s="352"/>
    </row>
    <row r="37" spans="2:16" s="345" customFormat="1" ht="12" x14ac:dyDescent="0.2">
      <c r="B37" s="348"/>
      <c r="F37" s="427" t="s">
        <v>17</v>
      </c>
      <c r="L37" s="35">
        <v>2.9399999999999999E-3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10.570977323434736</v>
      </c>
      <c r="M38" s="347"/>
      <c r="N38" s="10">
        <v>2.0400437308691006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10.570977323434736</v>
      </c>
      <c r="M40" s="347"/>
      <c r="N40" s="35">
        <v>2.0400437308691006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7.5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7202.6115826053929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14298.169923238811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12134.883825407833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113</v>
      </c>
      <c r="G51" s="354"/>
      <c r="L51" s="29">
        <v>8488.7925992997898</v>
      </c>
      <c r="M51" s="347"/>
      <c r="N51" s="29">
        <v>16365.634316693553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2893.3471637160496</v>
      </c>
      <c r="M54" s="347"/>
      <c r="N54" s="10">
        <v>988.436937440154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2824.4739036267638</v>
      </c>
      <c r="M55" s="421"/>
      <c r="N55" s="33">
        <v>739.00439842747096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5595.4454355837406</v>
      </c>
      <c r="M56" s="347"/>
      <c r="N56" s="10">
        <v>15377.197379253401</v>
      </c>
      <c r="O56" s="352"/>
    </row>
    <row r="57" spans="2:16" s="374" customFormat="1" ht="15.75" customHeight="1" x14ac:dyDescent="0.2">
      <c r="G57" s="354" t="s">
        <v>32</v>
      </c>
      <c r="L57" s="33">
        <v>4617.9671225392904</v>
      </c>
      <c r="M57" s="420"/>
      <c r="N57" s="33">
        <v>8454.0137227017112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0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41912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-17592.285864172231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-3731.4015186328697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-4358.2671952187002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-9502.6171503206588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-9345.2500485680994</v>
      </c>
      <c r="M79" s="359"/>
      <c r="N79" s="29">
        <v>-5331.5287904499228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-15892.66282607726</v>
      </c>
      <c r="M81" s="411"/>
      <c r="N81" s="29">
        <v>-5411.385002119654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-1220.8180798626299</v>
      </c>
      <c r="M83" s="359"/>
      <c r="N83" s="10">
        <v>-322.928698561244</v>
      </c>
    </row>
    <row r="84" spans="2:14" s="345" customFormat="1" ht="12" x14ac:dyDescent="0.2">
      <c r="I84" s="352"/>
      <c r="J84" s="410" t="s">
        <v>39</v>
      </c>
      <c r="K84" s="410"/>
      <c r="L84" s="10">
        <v>-1263.0106143599301</v>
      </c>
      <c r="M84" s="359"/>
      <c r="N84" s="10">
        <v>-1609.7901880670299</v>
      </c>
    </row>
    <row r="85" spans="2:14" s="345" customFormat="1" ht="12" x14ac:dyDescent="0.2">
      <c r="I85" s="352"/>
      <c r="J85" s="408" t="s">
        <v>40</v>
      </c>
      <c r="K85" s="408"/>
      <c r="L85" s="10">
        <v>-13408.834131854701</v>
      </c>
      <c r="M85" s="359"/>
      <c r="N85" s="10">
        <v>-3478.6661154913804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6547.4127775091602</v>
      </c>
      <c r="M87" s="359"/>
      <c r="N87" s="29">
        <v>79.856211669731493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508.68628999999999</v>
      </c>
      <c r="M89" s="359"/>
      <c r="N89" s="10">
        <v>47.287961669731509</v>
      </c>
    </row>
    <row r="90" spans="2:14" s="345" customFormat="1" ht="12" x14ac:dyDescent="0.2">
      <c r="I90" s="352"/>
      <c r="J90" s="410" t="s">
        <v>39</v>
      </c>
      <c r="K90" s="410"/>
      <c r="L90" s="10">
        <v>1136.9753250000001</v>
      </c>
      <c r="M90" s="359"/>
      <c r="N90" s="10">
        <v>32.568249999999999</v>
      </c>
    </row>
    <row r="91" spans="2:14" s="345" customFormat="1" ht="12" x14ac:dyDescent="0.2">
      <c r="I91" s="352"/>
      <c r="J91" s="408" t="s">
        <v>40</v>
      </c>
      <c r="K91" s="408"/>
      <c r="L91" s="10">
        <v>4901.7511625091602</v>
      </c>
      <c r="M91" s="359"/>
      <c r="N91" s="10">
        <v>0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-6102.6557247652418</v>
      </c>
      <c r="M93" s="411"/>
      <c r="N93" s="29">
        <v>-0.26420500000000002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-6020.5302657652419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-4783.7836830899805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-1169.7728467228701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-66.973735952391607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0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0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0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-1319.520516</v>
      </c>
      <c r="M104" s="402"/>
      <c r="N104" s="19">
        <v>-62.264204999999997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-1319.520516</v>
      </c>
      <c r="M105" s="347"/>
      <c r="N105" s="10">
        <v>-62.264204999999997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1237.395057</v>
      </c>
      <c r="M109" s="402"/>
      <c r="N109" s="19">
        <v>62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1237.395057</v>
      </c>
      <c r="M110" s="347"/>
      <c r="N110" s="10">
        <v>62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-15447.905773333341</v>
      </c>
      <c r="M113" s="402"/>
      <c r="N113" s="19">
        <v>-22924.078859622154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41912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41912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5904.8524877215496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5740.01511516143</v>
      </c>
      <c r="M149" s="386"/>
      <c r="N149" s="62">
        <v>15924.142430650199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2893.2934700383876</v>
      </c>
      <c r="M151" s="386"/>
      <c r="N151" s="61">
        <v>988.43693744014286</v>
      </c>
    </row>
    <row r="152" spans="1:17" x14ac:dyDescent="0.25">
      <c r="I152" s="345" t="s">
        <v>66</v>
      </c>
      <c r="J152" s="374"/>
      <c r="K152" s="374"/>
      <c r="L152" s="41">
        <v>-66.11323160326306</v>
      </c>
      <c r="N152" s="41">
        <v>662.86304746090991</v>
      </c>
    </row>
    <row r="153" spans="1:17" x14ac:dyDescent="0.25">
      <c r="I153" s="345" t="s">
        <v>67</v>
      </c>
      <c r="J153" s="374"/>
      <c r="K153" s="374"/>
      <c r="L153" s="41">
        <v>2645.0478590345333</v>
      </c>
      <c r="N153" s="41">
        <v>353.86870503346586</v>
      </c>
    </row>
    <row r="154" spans="1:17" x14ac:dyDescent="0.25">
      <c r="I154" s="345" t="s">
        <v>68</v>
      </c>
      <c r="J154" s="374"/>
      <c r="K154" s="374"/>
      <c r="L154" s="41">
        <v>314.35884260711697</v>
      </c>
      <c r="N154" s="41">
        <v>-28.294815054232899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107248.20593381209</v>
      </c>
      <c r="M169" s="379"/>
      <c r="N169" s="379">
        <v>25899.227823813981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2893.3471637160496</v>
      </c>
      <c r="M170" s="379"/>
      <c r="N170" s="379">
        <v>988.436937440154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-1319.52051625851</v>
      </c>
      <c r="M171" s="379"/>
      <c r="N171" s="381">
        <v>-62.264204749999998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111461.07361378665</v>
      </c>
      <c r="M172" s="379"/>
      <c r="N172" s="379">
        <v>26949.928966004136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2" max="13" man="1"/>
    <brk id="63" max="13" man="1"/>
    <brk id="115" max="16383" man="1"/>
    <brk id="137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149</v>
      </c>
      <c r="D3" s="15"/>
      <c r="E3" s="16"/>
      <c r="F3" s="16"/>
      <c r="G3" s="16"/>
      <c r="H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43301.391796134514</v>
      </c>
      <c r="N8" s="23">
        <v>9466.438726398861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33012.139337544118</v>
      </c>
      <c r="N10" s="29">
        <v>8176.2316236593597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27289.664815</v>
      </c>
      <c r="N12" s="19">
        <v>3473.2267700000002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23331.312351</v>
      </c>
      <c r="M14" s="21"/>
      <c r="N14" s="19">
        <v>3473.2267700000002</v>
      </c>
    </row>
    <row r="15" spans="1:15" ht="15" customHeight="1" x14ac:dyDescent="0.25">
      <c r="D15" s="30" t="s">
        <v>12</v>
      </c>
      <c r="E15" s="31" t="s">
        <v>13</v>
      </c>
      <c r="L15" s="10">
        <v>22990.663400000001</v>
      </c>
      <c r="N15" s="10">
        <v>3473.2267700000002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340.64895100000001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340.64895100000001</v>
      </c>
      <c r="M21" s="34"/>
      <c r="N21" s="33">
        <v>0</v>
      </c>
    </row>
    <row r="22" spans="3:14" ht="21" customHeight="1" x14ac:dyDescent="0.25">
      <c r="D22" s="8" t="s">
        <v>20</v>
      </c>
      <c r="L22" s="19">
        <v>3958.3524640000001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444.493427</v>
      </c>
      <c r="N24" s="10">
        <v>0</v>
      </c>
    </row>
    <row r="25" spans="3:14" ht="15" customHeight="1" x14ac:dyDescent="0.25">
      <c r="F25" s="32" t="s">
        <v>16</v>
      </c>
      <c r="L25" s="33">
        <v>444.493427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3513.8590370000002</v>
      </c>
      <c r="N27" s="10">
        <v>0</v>
      </c>
    </row>
    <row r="28" spans="3:14" ht="15" customHeight="1" x14ac:dyDescent="0.25">
      <c r="F28" s="32" t="s">
        <v>16</v>
      </c>
      <c r="L28" s="33">
        <v>845.07585700000004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2668.7831799999999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5722.4745225441166</v>
      </c>
      <c r="M32" s="21"/>
      <c r="N32" s="19">
        <v>4703.0048536593604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121.03731673202802</v>
      </c>
      <c r="N34" s="10">
        <v>4.6619804158677496E-2</v>
      </c>
    </row>
    <row r="35" spans="2:16" x14ac:dyDescent="0.25">
      <c r="D35" s="30" t="s">
        <v>14</v>
      </c>
      <c r="E35" s="8" t="s">
        <v>23</v>
      </c>
      <c r="L35" s="10">
        <v>558.00550779999992</v>
      </c>
      <c r="N35" s="10">
        <v>182.25950899178801</v>
      </c>
    </row>
    <row r="36" spans="2:16" ht="15.75" customHeight="1" x14ac:dyDescent="0.25">
      <c r="F36" s="32" t="s">
        <v>16</v>
      </c>
      <c r="L36" s="35">
        <v>557.84450779999997</v>
      </c>
      <c r="N36" s="35">
        <v>182.25950899178801</v>
      </c>
    </row>
    <row r="37" spans="2:16" x14ac:dyDescent="0.25">
      <c r="F37" s="32" t="s">
        <v>17</v>
      </c>
      <c r="L37" s="35">
        <v>0.161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6141.5239583420889</v>
      </c>
      <c r="N39" s="10">
        <v>4643.0538048634126</v>
      </c>
    </row>
    <row r="40" spans="2:16" x14ac:dyDescent="0.25">
      <c r="F40" s="32" t="s">
        <v>16</v>
      </c>
      <c r="L40" s="35">
        <v>2524.9783864232963</v>
      </c>
      <c r="N40" s="35">
        <v>770.78850921399999</v>
      </c>
    </row>
    <row r="41" spans="2:16" x14ac:dyDescent="0.25">
      <c r="F41" s="32" t="s">
        <v>17</v>
      </c>
      <c r="L41" s="35">
        <v>3616.5455719187917</v>
      </c>
      <c r="N41" s="35">
        <v>3872.2652956494126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-1098.0922603299998</v>
      </c>
      <c r="M43" s="83"/>
      <c r="N43" s="10">
        <v>-122.35508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4073.6413349999998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350.01548100000002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3621.2634725903999</v>
      </c>
      <c r="N49" s="29">
        <v>793.33012903949987</v>
      </c>
      <c r="P49" s="36"/>
    </row>
    <row r="50" spans="1:16" x14ac:dyDescent="0.25">
      <c r="C50" s="24"/>
      <c r="H50" s="14"/>
      <c r="I50" s="8" t="s">
        <v>29</v>
      </c>
      <c r="L50" s="37">
        <v>14052244.752</v>
      </c>
      <c r="N50" s="37">
        <v>3078502.6349999998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2244.3321700000001</v>
      </c>
      <c r="N52" s="29">
        <v>496.87697370000001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104.3565837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399.65462300000002</v>
      </c>
      <c r="N55" s="10">
        <v>286.52151600000002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76.314096000000006</v>
      </c>
      <c r="M56" s="34"/>
      <c r="N56" s="33">
        <v>-65.949336000000002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1844.677547</v>
      </c>
      <c r="N57" s="10">
        <v>105.998874</v>
      </c>
    </row>
    <row r="58" spans="1:16" s="44" customFormat="1" ht="15.75" customHeight="1" x14ac:dyDescent="0.2">
      <c r="G58" s="42" t="s">
        <v>32</v>
      </c>
      <c r="L58" s="33">
        <v>1844.677547</v>
      </c>
      <c r="M58" s="45"/>
      <c r="N58" s="33">
        <v>105.998874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149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-6505.1016159999999</v>
      </c>
      <c r="M68" s="47"/>
      <c r="N68" s="29">
        <v>-8494.4569230599991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-31.487839999999998</v>
      </c>
      <c r="M70" s="47"/>
      <c r="N70" s="10">
        <v>-2556.56943606</v>
      </c>
    </row>
    <row r="71" spans="1:14" x14ac:dyDescent="0.25">
      <c r="I71" s="13"/>
      <c r="J71" s="49" t="s">
        <v>39</v>
      </c>
      <c r="K71" s="49"/>
      <c r="L71" s="10">
        <v>-11.200153999999999</v>
      </c>
      <c r="M71" s="47"/>
      <c r="N71" s="10">
        <v>-3127.3814779999998</v>
      </c>
    </row>
    <row r="72" spans="1:14" x14ac:dyDescent="0.25">
      <c r="I72" s="13"/>
      <c r="J72" s="48" t="s">
        <v>40</v>
      </c>
      <c r="K72" s="48"/>
      <c r="L72" s="10">
        <v>-6462.413622</v>
      </c>
      <c r="M72" s="47"/>
      <c r="N72" s="10">
        <v>-2810.5060090000002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-1663.3845229999999</v>
      </c>
      <c r="M75" s="47"/>
      <c r="N75" s="29">
        <v>-423.35864099999998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-4251.6369729999997</v>
      </c>
      <c r="M77" s="50"/>
      <c r="N77" s="29">
        <v>-1600.1165350000001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-770.35384699999997</v>
      </c>
      <c r="M79" s="47"/>
      <c r="N79" s="10">
        <v>-62.036779000000003</v>
      </c>
    </row>
    <row r="80" spans="1:14" x14ac:dyDescent="0.25">
      <c r="B80" s="8"/>
      <c r="I80" s="13"/>
      <c r="J80" s="49" t="s">
        <v>39</v>
      </c>
      <c r="K80" s="49"/>
      <c r="L80" s="10">
        <v>-1139.475672</v>
      </c>
      <c r="M80" s="47"/>
      <c r="N80" s="10">
        <v>-258.01778899999999</v>
      </c>
    </row>
    <row r="81" spans="2:14" x14ac:dyDescent="0.25">
      <c r="B81" s="8"/>
      <c r="I81" s="13"/>
      <c r="J81" s="48" t="s">
        <v>40</v>
      </c>
      <c r="K81" s="48"/>
      <c r="L81" s="10">
        <v>-2341.8074539999998</v>
      </c>
      <c r="M81" s="47"/>
      <c r="N81" s="10">
        <v>-1280.0619670000001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2588.25245</v>
      </c>
      <c r="M83" s="47"/>
      <c r="N83" s="29">
        <v>1176.7578940000001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419.23580199999998</v>
      </c>
      <c r="M85" s="47"/>
      <c r="N85" s="10">
        <v>17.120456999999998</v>
      </c>
    </row>
    <row r="86" spans="2:14" x14ac:dyDescent="0.25">
      <c r="B86" s="8"/>
      <c r="I86" s="13"/>
      <c r="J86" s="49" t="s">
        <v>39</v>
      </c>
      <c r="K86" s="49"/>
      <c r="L86" s="10">
        <v>387.735682</v>
      </c>
      <c r="M86" s="47"/>
      <c r="N86" s="10">
        <v>3.4059569999999999</v>
      </c>
    </row>
    <row r="87" spans="2:14" x14ac:dyDescent="0.25">
      <c r="B87" s="8"/>
      <c r="I87" s="13"/>
      <c r="J87" s="48" t="s">
        <v>40</v>
      </c>
      <c r="K87" s="48"/>
      <c r="L87" s="10">
        <v>1781.280966</v>
      </c>
      <c r="M87" s="47"/>
      <c r="N87" s="10">
        <v>1156.2314799999999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-798.69018600000004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-667.41686500000003</v>
      </c>
      <c r="N93" s="10">
        <v>0</v>
      </c>
    </row>
    <row r="94" spans="2:14" x14ac:dyDescent="0.25">
      <c r="B94" s="8"/>
      <c r="J94" s="49" t="s">
        <v>39</v>
      </c>
      <c r="L94" s="10">
        <v>-101.158975</v>
      </c>
      <c r="N94" s="10">
        <v>0</v>
      </c>
    </row>
    <row r="95" spans="2:14" x14ac:dyDescent="0.25">
      <c r="B95" s="8"/>
      <c r="J95" s="48" t="s">
        <v>40</v>
      </c>
      <c r="L95" s="10">
        <v>-30.114346000000001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-8967.1763250000004</v>
      </c>
      <c r="M97" s="19"/>
      <c r="N97" s="19">
        <v>-8917.8155640599998</v>
      </c>
    </row>
    <row r="98" spans="1:14" ht="9.7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-29797.08632138</v>
      </c>
      <c r="M100" s="52"/>
      <c r="N100" s="29">
        <v>-9083.6742761000005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A112" s="14" t="s">
        <v>2</v>
      </c>
      <c r="B112" s="14"/>
      <c r="C112" s="8" t="s">
        <v>149</v>
      </c>
      <c r="D112" s="14"/>
      <c r="I112" s="91" t="s">
        <v>1</v>
      </c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-256.24400000000003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-256.24400000000003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92" t="s">
        <v>1</v>
      </c>
      <c r="J129" s="44"/>
      <c r="K129" s="44"/>
      <c r="L129" s="17" t="s">
        <v>3</v>
      </c>
      <c r="M129" s="18"/>
      <c r="N129" s="17" t="s">
        <v>4</v>
      </c>
    </row>
    <row r="130" spans="1:17" s="14" customFormat="1" ht="28.5" customHeight="1" x14ac:dyDescent="0.2">
      <c r="A130" s="14" t="s">
        <v>2</v>
      </c>
      <c r="C130" s="8" t="s">
        <v>149</v>
      </c>
    </row>
    <row r="131" spans="1:17" ht="34.5" customHeight="1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783.17273299999999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1870.8170170000001</v>
      </c>
      <c r="M138" s="52"/>
      <c r="N138" s="62">
        <v>107.25162259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351.17992834000006</v>
      </c>
      <c r="M140" s="52"/>
      <c r="N140" s="61">
        <v>286.52151572000002</v>
      </c>
    </row>
    <row r="141" spans="1:17" x14ac:dyDescent="0.25">
      <c r="I141" s="8" t="s">
        <v>66</v>
      </c>
      <c r="J141" s="44"/>
      <c r="K141" s="44"/>
      <c r="L141" s="41">
        <v>31.29842094</v>
      </c>
      <c r="N141" s="41">
        <v>-3.0974259500000003</v>
      </c>
    </row>
    <row r="142" spans="1:17" x14ac:dyDescent="0.25">
      <c r="I142" s="8" t="s">
        <v>67</v>
      </c>
      <c r="J142" s="44"/>
      <c r="K142" s="44"/>
      <c r="L142" s="41">
        <v>344.13903449000003</v>
      </c>
      <c r="N142" s="41">
        <v>197.39408481999999</v>
      </c>
    </row>
    <row r="143" spans="1:17" x14ac:dyDescent="0.25">
      <c r="I143" s="8" t="s">
        <v>68</v>
      </c>
      <c r="J143" s="44"/>
      <c r="K143" s="44"/>
      <c r="L143" s="41">
        <v>-24.25752709</v>
      </c>
      <c r="N143" s="41">
        <v>92.224856849999995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2" max="14" man="1"/>
    <brk id="184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41989.5437687546</v>
      </c>
      <c r="N8" s="23">
        <v>9247.7986810487891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32240.325697629502</v>
      </c>
      <c r="N10" s="29">
        <v>7989.3799883134898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27140.302360000001</v>
      </c>
      <c r="N12" s="19">
        <v>3623.9307869999998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23049.108514</v>
      </c>
      <c r="M14" s="21"/>
      <c r="N14" s="19">
        <v>3623.9307869999998</v>
      </c>
    </row>
    <row r="15" spans="1:15" ht="15" customHeight="1" x14ac:dyDescent="0.25">
      <c r="D15" s="30" t="s">
        <v>12</v>
      </c>
      <c r="E15" s="31" t="s">
        <v>13</v>
      </c>
      <c r="L15" s="10">
        <v>22673.775009000001</v>
      </c>
      <c r="N15" s="10">
        <v>3623.9307869999998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375.333505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375.333505</v>
      </c>
      <c r="M21" s="34"/>
      <c r="N21" s="33">
        <v>0</v>
      </c>
    </row>
    <row r="22" spans="3:14" ht="21" customHeight="1" x14ac:dyDescent="0.25">
      <c r="D22" s="8" t="s">
        <v>20</v>
      </c>
      <c r="L22" s="19">
        <v>4091.1938460000001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597.97365400000001</v>
      </c>
      <c r="N24" s="10">
        <v>0</v>
      </c>
    </row>
    <row r="25" spans="3:14" ht="15" customHeight="1" x14ac:dyDescent="0.25">
      <c r="F25" s="32" t="s">
        <v>16</v>
      </c>
      <c r="L25" s="33">
        <v>597.97365400000001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3493.2201920000002</v>
      </c>
      <c r="N27" s="10">
        <v>0</v>
      </c>
    </row>
    <row r="28" spans="3:14" ht="15" customHeight="1" x14ac:dyDescent="0.25">
      <c r="F28" s="32" t="s">
        <v>16</v>
      </c>
      <c r="L28" s="33">
        <v>552.26041499999997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2940.959777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5100.0233376294991</v>
      </c>
      <c r="M32" s="21"/>
      <c r="N32" s="19">
        <v>4365.4492013134895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120.32797450194818</v>
      </c>
      <c r="N34" s="10">
        <v>6.0586759684007979E-2</v>
      </c>
    </row>
    <row r="35" spans="2:16" x14ac:dyDescent="0.25">
      <c r="D35" s="30" t="s">
        <v>14</v>
      </c>
      <c r="E35" s="8" t="s">
        <v>23</v>
      </c>
      <c r="L35" s="10">
        <v>190.4097955</v>
      </c>
      <c r="N35" s="10">
        <v>504.36471147373101</v>
      </c>
    </row>
    <row r="36" spans="2:16" ht="15.75" customHeight="1" x14ac:dyDescent="0.25">
      <c r="F36" s="32" t="s">
        <v>16</v>
      </c>
      <c r="L36" s="35">
        <v>190.2487955</v>
      </c>
      <c r="N36" s="35">
        <v>480.833440473731</v>
      </c>
    </row>
    <row r="37" spans="2:16" x14ac:dyDescent="0.25">
      <c r="F37" s="32" t="s">
        <v>17</v>
      </c>
      <c r="L37" s="35">
        <v>0.161</v>
      </c>
      <c r="N37" s="35">
        <v>23.531271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6586.3702640875508</v>
      </c>
      <c r="N39" s="10">
        <v>3984.5999030800754</v>
      </c>
    </row>
    <row r="40" spans="2:16" x14ac:dyDescent="0.25">
      <c r="F40" s="32" t="s">
        <v>16</v>
      </c>
      <c r="L40" s="35">
        <v>3062.4158267460434</v>
      </c>
      <c r="N40" s="35">
        <v>1121.4764311400002</v>
      </c>
    </row>
    <row r="41" spans="2:16" x14ac:dyDescent="0.25">
      <c r="F41" s="32" t="s">
        <v>17</v>
      </c>
      <c r="L41" s="35">
        <v>3523.9544373415083</v>
      </c>
      <c r="N41" s="35">
        <v>2863.1234719400754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-1797.08469646</v>
      </c>
      <c r="M43" s="83"/>
      <c r="N43" s="10">
        <v>-123.57599999999999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4259.7402419999999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366.75540000000001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3963.2099401251003</v>
      </c>
      <c r="N49" s="29">
        <v>841.12303630530005</v>
      </c>
      <c r="P49" s="36"/>
    </row>
    <row r="50" spans="1:16" x14ac:dyDescent="0.25">
      <c r="C50" s="24"/>
      <c r="H50" s="14"/>
      <c r="I50" s="8" t="s">
        <v>29</v>
      </c>
      <c r="L50" s="37">
        <v>14860179.753</v>
      </c>
      <c r="N50" s="37">
        <v>3153817.159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1159.512489</v>
      </c>
      <c r="N52" s="29">
        <v>417.29565643000001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135.47705343000001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-17.837194</v>
      </c>
      <c r="N55" s="10">
        <v>281.818603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-157.06596400000001</v>
      </c>
      <c r="M56" s="34"/>
      <c r="N56" s="33">
        <v>-44.97354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1177.3496829999999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1177.3496829999999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  <c r="N64" s="89" t="s">
        <v>1</v>
      </c>
    </row>
    <row r="66" spans="1:14" x14ac:dyDescent="0.25">
      <c r="A66" s="14" t="s">
        <v>2</v>
      </c>
      <c r="C66" s="8" t="s">
        <v>150</v>
      </c>
      <c r="L66" s="17" t="s">
        <v>3</v>
      </c>
      <c r="M66" s="18"/>
      <c r="N66" s="17" t="s">
        <v>4</v>
      </c>
    </row>
    <row r="68" spans="1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-6586.5124390000001</v>
      </c>
      <c r="M68" s="47"/>
      <c r="N68" s="29">
        <v>-8444.8523864300005</v>
      </c>
    </row>
    <row r="69" spans="1:14" x14ac:dyDescent="0.25">
      <c r="C69" s="16"/>
      <c r="D69" s="14"/>
      <c r="I69" s="13"/>
      <c r="M69" s="47"/>
    </row>
    <row r="70" spans="1:14" x14ac:dyDescent="0.25">
      <c r="I70" s="8" t="s">
        <v>31</v>
      </c>
      <c r="J70" s="48" t="s">
        <v>38</v>
      </c>
      <c r="K70" s="48"/>
      <c r="L70" s="10">
        <v>-4.3721399999999999</v>
      </c>
      <c r="M70" s="47"/>
      <c r="N70" s="10">
        <v>-3379.0637514299997</v>
      </c>
    </row>
    <row r="71" spans="1:14" x14ac:dyDescent="0.25">
      <c r="I71" s="13"/>
      <c r="J71" s="49" t="s">
        <v>39</v>
      </c>
      <c r="K71" s="49"/>
      <c r="L71" s="10">
        <v>-40.796306999999999</v>
      </c>
      <c r="M71" s="47"/>
      <c r="N71" s="10">
        <v>-2719.9854690000002</v>
      </c>
    </row>
    <row r="72" spans="1:14" x14ac:dyDescent="0.25">
      <c r="I72" s="13"/>
      <c r="J72" s="48" t="s">
        <v>40</v>
      </c>
      <c r="K72" s="48"/>
      <c r="L72" s="10">
        <v>-6541.3439920000001</v>
      </c>
      <c r="M72" s="47"/>
      <c r="N72" s="10">
        <v>-2345.8031660000001</v>
      </c>
    </row>
    <row r="73" spans="1:14" x14ac:dyDescent="0.25">
      <c r="L73" s="41"/>
      <c r="M73" s="47"/>
      <c r="N73" s="41"/>
    </row>
    <row r="74" spans="1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1:14" x14ac:dyDescent="0.25">
      <c r="B75" s="46"/>
      <c r="C75" s="28" t="s">
        <v>42</v>
      </c>
      <c r="I75" s="13"/>
      <c r="J75" s="13"/>
      <c r="K75" s="13"/>
      <c r="L75" s="29">
        <v>-1521.7146419999999</v>
      </c>
      <c r="M75" s="47"/>
      <c r="N75" s="29">
        <v>-278.59626500000002</v>
      </c>
    </row>
    <row r="76" spans="1:14" x14ac:dyDescent="0.25">
      <c r="B76" s="46"/>
      <c r="C76" s="28" t="s">
        <v>43</v>
      </c>
      <c r="D76" s="14"/>
      <c r="I76" s="13"/>
      <c r="J76" s="13"/>
      <c r="K76" s="13"/>
      <c r="M76" s="47"/>
    </row>
    <row r="77" spans="1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-4115.2745180000002</v>
      </c>
      <c r="M77" s="50"/>
      <c r="N77" s="29">
        <v>-1124.5895499999999</v>
      </c>
    </row>
    <row r="78" spans="1:14" x14ac:dyDescent="0.25">
      <c r="I78" s="13"/>
      <c r="M78" s="47"/>
    </row>
    <row r="79" spans="1:14" x14ac:dyDescent="0.25">
      <c r="B79" s="8"/>
      <c r="I79" s="8" t="s">
        <v>31</v>
      </c>
      <c r="J79" s="48" t="s">
        <v>38</v>
      </c>
      <c r="K79" s="48"/>
      <c r="L79" s="10">
        <v>-663.88632399999995</v>
      </c>
      <c r="M79" s="47"/>
      <c r="N79" s="10">
        <v>-22.023883000000001</v>
      </c>
    </row>
    <row r="80" spans="1:14" x14ac:dyDescent="0.25">
      <c r="B80" s="8"/>
      <c r="I80" s="13"/>
      <c r="J80" s="49" t="s">
        <v>39</v>
      </c>
      <c r="K80" s="49"/>
      <c r="L80" s="10">
        <v>-1104.3687990000001</v>
      </c>
      <c r="M80" s="47"/>
      <c r="N80" s="10">
        <v>-74.120509999999996</v>
      </c>
    </row>
    <row r="81" spans="2:14" x14ac:dyDescent="0.25">
      <c r="B81" s="8"/>
      <c r="I81" s="13"/>
      <c r="J81" s="48" t="s">
        <v>40</v>
      </c>
      <c r="K81" s="48"/>
      <c r="L81" s="10">
        <v>-2347.0193949999998</v>
      </c>
      <c r="M81" s="47"/>
      <c r="N81" s="10">
        <v>-1028.4451570000001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2593.5598759999998</v>
      </c>
      <c r="M83" s="47"/>
      <c r="N83" s="29">
        <v>845.99328500000001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245.34347500000001</v>
      </c>
      <c r="M85" s="47"/>
      <c r="N85" s="10">
        <v>9.5746680000000008</v>
      </c>
    </row>
    <row r="86" spans="2:14" x14ac:dyDescent="0.25">
      <c r="B86" s="8"/>
      <c r="I86" s="13"/>
      <c r="J86" s="49" t="s">
        <v>39</v>
      </c>
      <c r="K86" s="49"/>
      <c r="L86" s="10">
        <v>409.01780500000001</v>
      </c>
      <c r="M86" s="47"/>
      <c r="N86" s="10">
        <v>21.365033</v>
      </c>
    </row>
    <row r="87" spans="2:14" x14ac:dyDescent="0.25">
      <c r="B87" s="8"/>
      <c r="I87" s="13"/>
      <c r="J87" s="48" t="s">
        <v>40</v>
      </c>
      <c r="K87" s="48"/>
      <c r="L87" s="10">
        <v>1939.198596</v>
      </c>
      <c r="M87" s="47"/>
      <c r="N87" s="10">
        <v>815.053584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-484.47664400000002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-322.45354900000001</v>
      </c>
      <c r="N93" s="10">
        <v>0</v>
      </c>
    </row>
    <row r="94" spans="2:14" x14ac:dyDescent="0.25">
      <c r="B94" s="8"/>
      <c r="J94" s="49" t="s">
        <v>39</v>
      </c>
      <c r="L94" s="10">
        <v>-131.908749</v>
      </c>
      <c r="N94" s="10">
        <v>0</v>
      </c>
    </row>
    <row r="95" spans="2:14" x14ac:dyDescent="0.25">
      <c r="B95" s="8"/>
      <c r="J95" s="48" t="s">
        <v>40</v>
      </c>
      <c r="L95" s="10">
        <v>-30.114346000000001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-8592.7037249999994</v>
      </c>
      <c r="M97" s="19"/>
      <c r="N97" s="19">
        <v>-8723.4486514300006</v>
      </c>
    </row>
    <row r="98" spans="1:14" ht="9.75" customHeight="1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-28425.400767160001</v>
      </c>
      <c r="M100" s="52"/>
      <c r="N100" s="29">
        <v>-8883.209426129999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A106" s="14" t="s">
        <v>2</v>
      </c>
      <c r="B106" s="14"/>
      <c r="C106" s="8" t="s">
        <v>150</v>
      </c>
      <c r="D106" s="14"/>
      <c r="I106" s="91" t="s">
        <v>1</v>
      </c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-266.71300000000002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-266.71300000000002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3" spans="1:17" x14ac:dyDescent="0.25">
      <c r="A123" s="20" t="s">
        <v>85</v>
      </c>
      <c r="I123" s="92" t="s">
        <v>1</v>
      </c>
      <c r="J123" s="44"/>
      <c r="K123" s="44"/>
      <c r="L123" s="17" t="s">
        <v>3</v>
      </c>
      <c r="M123" s="18"/>
      <c r="N123" s="17" t="s">
        <v>4</v>
      </c>
    </row>
    <row r="124" spans="1:17" s="14" customFormat="1" ht="28.5" customHeight="1" x14ac:dyDescent="0.2">
      <c r="A124" s="14" t="s">
        <v>2</v>
      </c>
      <c r="C124" s="8" t="s">
        <v>150</v>
      </c>
    </row>
    <row r="125" spans="1:17" ht="34.5" customHeight="1" x14ac:dyDescent="0.25">
      <c r="C125" s="8" t="s">
        <v>9</v>
      </c>
      <c r="D125" s="8" t="s">
        <v>58</v>
      </c>
      <c r="I125" s="44"/>
      <c r="J125" s="44"/>
      <c r="K125" s="44"/>
      <c r="L125" s="61">
        <v>0</v>
      </c>
      <c r="M125" s="26"/>
      <c r="N125" s="61">
        <v>0</v>
      </c>
    </row>
    <row r="126" spans="1:17" x14ac:dyDescent="0.25">
      <c r="D126" s="8" t="s">
        <v>43</v>
      </c>
      <c r="I126" s="44"/>
      <c r="J126" s="44"/>
      <c r="K126" s="44"/>
      <c r="L126" s="60"/>
      <c r="M126" s="26"/>
      <c r="N126" s="60"/>
    </row>
    <row r="127" spans="1:17" x14ac:dyDescent="0.25">
      <c r="C127" s="8" t="s">
        <v>21</v>
      </c>
      <c r="D127" s="8" t="s">
        <v>59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I128" s="44"/>
      <c r="J128" s="44"/>
      <c r="K128" s="44"/>
      <c r="L128" s="60"/>
      <c r="M128" s="26"/>
      <c r="N128" s="60"/>
    </row>
    <row r="129" spans="1:17" x14ac:dyDescent="0.25">
      <c r="C129" s="8" t="s">
        <v>56</v>
      </c>
      <c r="D129" s="8" t="s">
        <v>60</v>
      </c>
      <c r="I129" s="44"/>
      <c r="J129" s="44"/>
      <c r="K129" s="44"/>
      <c r="L129" s="61">
        <v>0</v>
      </c>
      <c r="M129" s="26"/>
      <c r="N129" s="61">
        <v>0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61</v>
      </c>
      <c r="D131" s="8" t="s">
        <v>62</v>
      </c>
      <c r="I131" s="44"/>
      <c r="J131" s="44"/>
      <c r="K131" s="44"/>
      <c r="L131" s="62">
        <v>478.42005499999999</v>
      </c>
      <c r="M131" s="52"/>
      <c r="N131" s="62">
        <v>0</v>
      </c>
      <c r="O131" s="22"/>
      <c r="P131" s="16"/>
      <c r="Q131" s="16"/>
    </row>
    <row r="132" spans="1:17" x14ac:dyDescent="0.25">
      <c r="D132" s="8" t="s">
        <v>63</v>
      </c>
      <c r="I132" s="44"/>
      <c r="J132" s="44"/>
      <c r="K132" s="44"/>
      <c r="L132" s="62">
        <v>1197.8149599999999</v>
      </c>
      <c r="M132" s="52"/>
      <c r="N132" s="62">
        <v>0</v>
      </c>
      <c r="O132" s="22"/>
      <c r="P132" s="16"/>
      <c r="Q132" s="16"/>
    </row>
    <row r="133" spans="1:17" x14ac:dyDescent="0.25">
      <c r="D133" s="14"/>
      <c r="I133" s="44"/>
      <c r="J133" s="44"/>
      <c r="K133" s="44"/>
      <c r="L133" s="60"/>
      <c r="M133" s="26"/>
      <c r="N133" s="60"/>
    </row>
    <row r="134" spans="1:17" x14ac:dyDescent="0.25">
      <c r="C134" s="8" t="s">
        <v>64</v>
      </c>
      <c r="D134" s="43" t="s">
        <v>65</v>
      </c>
      <c r="J134" s="44"/>
      <c r="K134" s="44"/>
      <c r="L134" s="61">
        <v>-17.837093979999995</v>
      </c>
      <c r="M134" s="52"/>
      <c r="N134" s="61">
        <v>281.81860311000003</v>
      </c>
    </row>
    <row r="135" spans="1:17" x14ac:dyDescent="0.25">
      <c r="I135" s="8" t="s">
        <v>66</v>
      </c>
      <c r="J135" s="44"/>
      <c r="K135" s="44"/>
      <c r="L135" s="41">
        <v>6.3833993099999997</v>
      </c>
      <c r="N135" s="41">
        <v>-1.09614981</v>
      </c>
    </row>
    <row r="136" spans="1:17" x14ac:dyDescent="0.25">
      <c r="I136" s="8" t="s">
        <v>67</v>
      </c>
      <c r="J136" s="44"/>
      <c r="K136" s="44"/>
      <c r="L136" s="41">
        <v>-60.749758369999995</v>
      </c>
      <c r="N136" s="41">
        <v>185.26405812000002</v>
      </c>
    </row>
    <row r="137" spans="1:17" x14ac:dyDescent="0.25">
      <c r="I137" s="8" t="s">
        <v>68</v>
      </c>
      <c r="J137" s="44"/>
      <c r="K137" s="44"/>
      <c r="L137" s="41">
        <v>36.529265079999995</v>
      </c>
      <c r="N137" s="41">
        <v>97.650694799999997</v>
      </c>
    </row>
    <row r="138" spans="1:17" x14ac:dyDescent="0.25">
      <c r="I138" s="8" t="s">
        <v>69</v>
      </c>
      <c r="J138" s="44"/>
      <c r="K138" s="44"/>
      <c r="L138" s="41">
        <v>0</v>
      </c>
      <c r="N138" s="41">
        <v>0</v>
      </c>
    </row>
    <row r="139" spans="1:17" x14ac:dyDescent="0.25">
      <c r="I139" s="44"/>
      <c r="J139" s="44"/>
      <c r="K139" s="44"/>
      <c r="L139" s="60"/>
      <c r="M139" s="26"/>
      <c r="N139" s="60"/>
    </row>
    <row r="140" spans="1:17" x14ac:dyDescent="0.25">
      <c r="C140" s="8" t="s">
        <v>70</v>
      </c>
      <c r="D140" s="8" t="s">
        <v>71</v>
      </c>
      <c r="I140" s="44"/>
      <c r="J140" s="44"/>
      <c r="K140" s="44"/>
      <c r="L140" s="61">
        <v>0</v>
      </c>
      <c r="M140" s="26"/>
      <c r="N140" s="61">
        <v>0</v>
      </c>
    </row>
    <row r="141" spans="1:17" x14ac:dyDescent="0.25">
      <c r="D141" s="8" t="s">
        <v>43</v>
      </c>
      <c r="I141" s="44"/>
      <c r="J141" s="44"/>
      <c r="K141" s="44"/>
      <c r="L141" s="60"/>
      <c r="M141" s="26"/>
      <c r="N141" s="60"/>
    </row>
    <row r="142" spans="1:17" x14ac:dyDescent="0.25">
      <c r="I142" s="44"/>
      <c r="J142" s="44"/>
      <c r="K142" s="44"/>
      <c r="L142" s="60"/>
      <c r="M142" s="26"/>
      <c r="N142" s="60"/>
    </row>
    <row r="143" spans="1:17" x14ac:dyDescent="0.25">
      <c r="A143" s="63"/>
      <c r="B143" s="64"/>
      <c r="C143" s="65"/>
      <c r="D143" s="65"/>
      <c r="E143" s="65"/>
      <c r="F143" s="65"/>
      <c r="G143" s="65"/>
      <c r="H143" s="65"/>
      <c r="I143" s="66"/>
      <c r="J143" s="66"/>
      <c r="K143" s="66"/>
      <c r="L143" s="67"/>
      <c r="M143" s="68"/>
      <c r="N143" s="67"/>
    </row>
    <row r="144" spans="1:17" x14ac:dyDescent="0.25">
      <c r="I144" s="13"/>
      <c r="J144" s="13"/>
      <c r="K144" s="13"/>
      <c r="M144" s="47"/>
    </row>
    <row r="145" spans="2:14" x14ac:dyDescent="0.25">
      <c r="B145" s="1"/>
      <c r="I145" s="13"/>
      <c r="J145" s="13"/>
      <c r="K145" s="13"/>
      <c r="M145" s="47"/>
    </row>
    <row r="146" spans="2:14" x14ac:dyDescent="0.25">
      <c r="L146" s="8"/>
      <c r="M146" s="8"/>
      <c r="N146" s="8"/>
    </row>
    <row r="147" spans="2:14" ht="15" customHeight="1" x14ac:dyDescent="0.25">
      <c r="C147" s="69"/>
      <c r="D147" s="43"/>
      <c r="E147" s="43"/>
      <c r="F147" s="43"/>
      <c r="G147" s="43"/>
      <c r="H147" s="43"/>
      <c r="I147" s="43"/>
      <c r="J147" s="70"/>
      <c r="K147" s="70"/>
      <c r="L147" s="70"/>
      <c r="M147" s="71"/>
      <c r="N147" s="70"/>
    </row>
    <row r="148" spans="2:14" ht="15" customHeight="1" x14ac:dyDescent="0.25">
      <c r="C148" s="72"/>
      <c r="D148" s="43"/>
      <c r="E148" s="43"/>
      <c r="F148" s="43"/>
      <c r="G148" s="43"/>
      <c r="H148" s="43"/>
      <c r="I148" s="43"/>
      <c r="J148" s="70"/>
      <c r="K148" s="70"/>
      <c r="L148" s="73"/>
      <c r="M148" s="74"/>
      <c r="N148" s="73"/>
    </row>
    <row r="149" spans="2:14" ht="12.75" customHeight="1" x14ac:dyDescent="0.25">
      <c r="C149" s="7"/>
      <c r="D149" s="14"/>
      <c r="G149" s="14"/>
      <c r="J149" s="13"/>
      <c r="K149" s="13"/>
      <c r="L149" s="13"/>
      <c r="M149" s="75"/>
      <c r="N149" s="13"/>
    </row>
    <row r="150" spans="2:14" x14ac:dyDescent="0.25">
      <c r="C150" s="7"/>
      <c r="J150" s="13"/>
      <c r="K150" s="13"/>
      <c r="L150" s="13"/>
      <c r="M150" s="75"/>
      <c r="N150" s="13"/>
    </row>
    <row r="151" spans="2:14" x14ac:dyDescent="0.25">
      <c r="C151" s="7"/>
      <c r="K151" s="13"/>
      <c r="L151" s="41"/>
      <c r="M151" s="41"/>
      <c r="N151" s="41"/>
    </row>
    <row r="152" spans="2:14" x14ac:dyDescent="0.25">
      <c r="C152" s="7"/>
      <c r="J152" s="76"/>
      <c r="K152" s="13"/>
      <c r="L152" s="41"/>
      <c r="M152" s="41"/>
      <c r="N152" s="41"/>
    </row>
    <row r="153" spans="2:14" x14ac:dyDescent="0.25">
      <c r="C153" s="7"/>
      <c r="K153" s="13"/>
      <c r="L153" s="41"/>
      <c r="M153" s="41"/>
      <c r="N153" s="41"/>
    </row>
    <row r="154" spans="2:14" x14ac:dyDescent="0.25">
      <c r="C154" s="7"/>
      <c r="K154" s="13"/>
      <c r="L154" s="41"/>
      <c r="M154" s="41"/>
      <c r="N154" s="41"/>
    </row>
    <row r="155" spans="2:14" x14ac:dyDescent="0.25">
      <c r="C155" s="7"/>
      <c r="J155" s="13"/>
      <c r="K155" s="13"/>
      <c r="L155" s="75"/>
      <c r="M155" s="13"/>
      <c r="N155" s="75"/>
    </row>
    <row r="156" spans="2:14" x14ac:dyDescent="0.25">
      <c r="C156" s="7"/>
      <c r="J156" s="13"/>
      <c r="K156" s="13"/>
      <c r="L156" s="62"/>
      <c r="M156" s="61"/>
      <c r="N156" s="62"/>
    </row>
    <row r="157" spans="2:14" x14ac:dyDescent="0.25">
      <c r="C157" s="7"/>
      <c r="L157" s="8"/>
      <c r="M157" s="8"/>
      <c r="N157" s="8"/>
    </row>
    <row r="158" spans="2:14" x14ac:dyDescent="0.25">
      <c r="C158" s="7"/>
      <c r="L158" s="8"/>
      <c r="M158" s="75"/>
      <c r="N158" s="8"/>
    </row>
    <row r="159" spans="2:14" x14ac:dyDescent="0.25">
      <c r="C159" s="43"/>
      <c r="E159" s="43"/>
      <c r="F159" s="43"/>
      <c r="G159" s="43"/>
      <c r="H159" s="43"/>
      <c r="I159" s="43"/>
      <c r="K159" s="13"/>
      <c r="L159" s="41"/>
      <c r="M159" s="41"/>
      <c r="N159" s="41"/>
    </row>
    <row r="160" spans="2:14" x14ac:dyDescent="0.25">
      <c r="C160" s="43"/>
      <c r="D160" s="43"/>
      <c r="E160" s="43"/>
      <c r="F160" s="43"/>
      <c r="G160" s="43"/>
      <c r="H160" s="43"/>
      <c r="I160" s="43"/>
      <c r="J160" s="76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75"/>
      <c r="M163" s="13"/>
      <c r="N163" s="75"/>
    </row>
    <row r="164" spans="3:14" x14ac:dyDescent="0.25">
      <c r="C164" s="43"/>
      <c r="D164" s="43"/>
      <c r="E164" s="43"/>
      <c r="F164" s="43"/>
      <c r="G164" s="43"/>
      <c r="H164" s="43"/>
      <c r="I164" s="43"/>
      <c r="J164" s="13"/>
      <c r="K164" s="13"/>
      <c r="L164" s="62"/>
      <c r="M164" s="61"/>
      <c r="N164" s="62"/>
    </row>
    <row r="165" spans="3:14" x14ac:dyDescent="0.25">
      <c r="C165" s="43"/>
      <c r="D165" s="43"/>
      <c r="E165" s="43"/>
      <c r="F165" s="43"/>
      <c r="G165" s="43"/>
      <c r="H165" s="43"/>
      <c r="I165" s="43"/>
      <c r="J165" s="43"/>
      <c r="K165" s="43"/>
      <c r="L165" s="77"/>
      <c r="M165" s="78"/>
      <c r="N165" s="77"/>
    </row>
    <row r="169" spans="3:14" x14ac:dyDescent="0.25">
      <c r="F169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2" max="14" man="1"/>
    <brk id="184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8"/>
  <sheetViews>
    <sheetView showGridLines="0" view="pageBreakPreview" topLeftCell="M2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151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45649.464341989449</v>
      </c>
      <c r="N8" s="23">
        <v>9044.6480804420353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36029.149325445447</v>
      </c>
      <c r="N10" s="29">
        <v>7724.6864493474968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27865.798018000001</v>
      </c>
      <c r="N12" s="19">
        <v>3683.5170640000001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23594.891641999999</v>
      </c>
      <c r="M14" s="21"/>
      <c r="N14" s="19">
        <v>3683.5170640000001</v>
      </c>
    </row>
    <row r="15" spans="1:15" ht="15" customHeight="1" x14ac:dyDescent="0.25">
      <c r="D15" s="30" t="s">
        <v>12</v>
      </c>
      <c r="E15" s="31" t="s">
        <v>13</v>
      </c>
      <c r="L15" s="10">
        <v>23204.003336999998</v>
      </c>
      <c r="N15" s="10">
        <v>3683.5170640000001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390.888305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390.888305</v>
      </c>
      <c r="M21" s="34"/>
      <c r="N21" s="33">
        <v>0</v>
      </c>
    </row>
    <row r="22" spans="3:14" ht="21" customHeight="1" x14ac:dyDescent="0.25">
      <c r="D22" s="8" t="s">
        <v>20</v>
      </c>
      <c r="L22" s="19">
        <v>4270.9063759999999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0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479.20422100000002</v>
      </c>
      <c r="N24" s="10">
        <v>0</v>
      </c>
    </row>
    <row r="25" spans="3:14" ht="15" customHeight="1" x14ac:dyDescent="0.25">
      <c r="F25" s="32" t="s">
        <v>16</v>
      </c>
      <c r="L25" s="33">
        <v>479.20422100000002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3791.7021549999999</v>
      </c>
      <c r="N27" s="10">
        <v>0</v>
      </c>
    </row>
    <row r="28" spans="3:14" ht="15" customHeight="1" x14ac:dyDescent="0.25">
      <c r="F28" s="32" t="s">
        <v>16</v>
      </c>
      <c r="L28" s="33">
        <v>696.53101500000002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3095.1711399999999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8163.3513074454531</v>
      </c>
      <c r="M32" s="21"/>
      <c r="N32" s="19">
        <v>4041.1693853474972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119.91613829741388</v>
      </c>
      <c r="N34" s="10">
        <v>3.6123578347477571E-2</v>
      </c>
    </row>
    <row r="35" spans="2:16" x14ac:dyDescent="0.25">
      <c r="D35" s="30" t="s">
        <v>14</v>
      </c>
      <c r="E35" s="8" t="s">
        <v>23</v>
      </c>
      <c r="L35" s="10">
        <v>904.1212299</v>
      </c>
      <c r="N35" s="10">
        <v>682.80082697299008</v>
      </c>
    </row>
    <row r="36" spans="2:16" ht="15.75" customHeight="1" x14ac:dyDescent="0.25">
      <c r="F36" s="32" t="s">
        <v>16</v>
      </c>
      <c r="L36" s="35">
        <v>878.97782589999997</v>
      </c>
      <c r="N36" s="35">
        <v>621.77457497299008</v>
      </c>
    </row>
    <row r="37" spans="2:16" x14ac:dyDescent="0.25">
      <c r="F37" s="32" t="s">
        <v>17</v>
      </c>
      <c r="L37" s="35">
        <v>25.143404</v>
      </c>
      <c r="N37" s="35">
        <v>61.026251999999999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8542.2696763780386</v>
      </c>
      <c r="N39" s="10">
        <v>3697.3319181261591</v>
      </c>
    </row>
    <row r="40" spans="2:16" x14ac:dyDescent="0.25">
      <c r="F40" s="32" t="s">
        <v>16</v>
      </c>
      <c r="L40" s="35">
        <v>2221.8854564506728</v>
      </c>
      <c r="N40" s="35">
        <v>1124.8274710840001</v>
      </c>
    </row>
    <row r="41" spans="2:16" x14ac:dyDescent="0.25">
      <c r="F41" s="32" t="s">
        <v>17</v>
      </c>
      <c r="L41" s="35">
        <v>6320.3842199273649</v>
      </c>
      <c r="N41" s="35">
        <v>2572.504447042159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-1402.9557371300002</v>
      </c>
      <c r="M43" s="83"/>
      <c r="N43" s="10">
        <v>-338.99948332999998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4325.4908585100002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293.95533599999999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3930.334230034</v>
      </c>
      <c r="N49" s="29">
        <v>901.35706649049996</v>
      </c>
      <c r="P49" s="36"/>
    </row>
    <row r="50" spans="1:16" x14ac:dyDescent="0.25">
      <c r="C50" s="24"/>
      <c r="H50" s="14"/>
      <c r="I50" s="8" t="s">
        <v>29</v>
      </c>
      <c r="L50" s="37">
        <v>14859486.692</v>
      </c>
      <c r="N50" s="37">
        <v>3407777.1889999998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1070.534592</v>
      </c>
      <c r="N52" s="29">
        <v>418.60456460403901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154.38088260403902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-68.535123999999996</v>
      </c>
      <c r="N55" s="10">
        <v>264.223682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-153.65189899999999</v>
      </c>
      <c r="M56" s="34"/>
      <c r="N56" s="33">
        <v>-51.007534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1139.069716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1139.069716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-9153.5850800000007</v>
      </c>
      <c r="M68" s="47"/>
      <c r="N68" s="29">
        <v>-8312.6457549640381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-2546.3187899999998</v>
      </c>
      <c r="M70" s="47"/>
      <c r="N70" s="10">
        <v>-3166.3493689640395</v>
      </c>
    </row>
    <row r="71" spans="2:14" x14ac:dyDescent="0.25">
      <c r="I71" s="13"/>
      <c r="J71" s="49" t="s">
        <v>39</v>
      </c>
      <c r="K71" s="49"/>
      <c r="L71" s="10">
        <v>-36.583846000000001</v>
      </c>
      <c r="M71" s="47"/>
      <c r="N71" s="10">
        <v>-2923.4583259999999</v>
      </c>
    </row>
    <row r="72" spans="2:14" x14ac:dyDescent="0.25">
      <c r="I72" s="13"/>
      <c r="J72" s="48" t="s">
        <v>40</v>
      </c>
      <c r="K72" s="48"/>
      <c r="L72" s="10">
        <v>-6570.682444</v>
      </c>
      <c r="M72" s="47"/>
      <c r="N72" s="10">
        <v>-2222.83806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-1657.653521</v>
      </c>
      <c r="M75" s="47"/>
      <c r="N75" s="29">
        <v>-112.361757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-4120.0307460000004</v>
      </c>
      <c r="M77" s="50"/>
      <c r="N77" s="29">
        <v>-1002.925302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-760.29428499999995</v>
      </c>
      <c r="M79" s="47"/>
      <c r="N79" s="10">
        <v>-121.810475</v>
      </c>
    </row>
    <row r="80" spans="2:14" x14ac:dyDescent="0.25">
      <c r="B80" s="8"/>
      <c r="I80" s="13"/>
      <c r="J80" s="49" t="s">
        <v>39</v>
      </c>
      <c r="K80" s="49"/>
      <c r="L80" s="10">
        <v>-1175.7483050000001</v>
      </c>
      <c r="M80" s="47"/>
      <c r="N80" s="10">
        <v>-18.959963999999999</v>
      </c>
    </row>
    <row r="81" spans="2:14" x14ac:dyDescent="0.25">
      <c r="B81" s="8"/>
      <c r="I81" s="13"/>
      <c r="J81" s="48" t="s">
        <v>40</v>
      </c>
      <c r="K81" s="48"/>
      <c r="L81" s="10">
        <v>-2183.9881559999999</v>
      </c>
      <c r="M81" s="47"/>
      <c r="N81" s="10">
        <v>-862.15486299999998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2462.3772250000002</v>
      </c>
      <c r="M83" s="47"/>
      <c r="N83" s="29">
        <v>890.56354499999998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368.08582799999999</v>
      </c>
      <c r="M85" s="47"/>
      <c r="N85" s="10">
        <v>42.042569999999998</v>
      </c>
    </row>
    <row r="86" spans="2:14" x14ac:dyDescent="0.25">
      <c r="B86" s="8"/>
      <c r="I86" s="13"/>
      <c r="J86" s="49" t="s">
        <v>39</v>
      </c>
      <c r="K86" s="49"/>
      <c r="L86" s="10">
        <v>267.928158</v>
      </c>
      <c r="M86" s="47"/>
      <c r="N86" s="10">
        <v>24.093035</v>
      </c>
    </row>
    <row r="87" spans="2:14" x14ac:dyDescent="0.25">
      <c r="B87" s="8"/>
      <c r="I87" s="13"/>
      <c r="J87" s="48" t="s">
        <v>40</v>
      </c>
      <c r="K87" s="48"/>
      <c r="L87" s="10">
        <v>1826.363239</v>
      </c>
      <c r="M87" s="47"/>
      <c r="N87" s="10">
        <v>824.42794000000004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-2070.264158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-1725.7564179999999</v>
      </c>
      <c r="N93" s="10">
        <v>0</v>
      </c>
    </row>
    <row r="94" spans="2:14" x14ac:dyDescent="0.25">
      <c r="B94" s="8"/>
      <c r="J94" s="49" t="s">
        <v>39</v>
      </c>
      <c r="L94" s="10">
        <v>-235.49099699999999</v>
      </c>
      <c r="N94" s="10">
        <v>0</v>
      </c>
    </row>
    <row r="95" spans="2:14" x14ac:dyDescent="0.25">
      <c r="B95" s="8"/>
      <c r="J95" s="48" t="s">
        <v>40</v>
      </c>
      <c r="L95" s="10">
        <v>-109.01674300000001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-12881.502759000001</v>
      </c>
      <c r="M97" s="19"/>
      <c r="N97" s="19">
        <v>-8425.0075119640387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-31999.871636380005</v>
      </c>
      <c r="M100" s="52"/>
      <c r="N100" s="29">
        <v>-8697.4255509240375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A103" s="20" t="s">
        <v>84</v>
      </c>
      <c r="B103" s="8"/>
    </row>
    <row r="105" spans="1:14" x14ac:dyDescent="0.25">
      <c r="B105" s="53"/>
      <c r="L105" s="17" t="s">
        <v>3</v>
      </c>
      <c r="M105" s="18"/>
      <c r="N105" s="17" t="s">
        <v>4</v>
      </c>
    </row>
    <row r="106" spans="1:14" x14ac:dyDescent="0.25">
      <c r="I106" s="16"/>
      <c r="J106" s="16"/>
      <c r="K106" s="16"/>
      <c r="L106" s="11"/>
      <c r="N106" s="11"/>
    </row>
    <row r="107" spans="1:14" x14ac:dyDescent="0.25">
      <c r="B107" s="46">
        <v>1</v>
      </c>
      <c r="C107" s="54" t="s">
        <v>48</v>
      </c>
      <c r="I107" s="13"/>
      <c r="J107" s="13"/>
      <c r="K107" s="13"/>
      <c r="L107" s="29">
        <v>0</v>
      </c>
      <c r="N107" s="29">
        <v>0</v>
      </c>
    </row>
    <row r="108" spans="1:14" x14ac:dyDescent="0.25">
      <c r="I108" s="13"/>
      <c r="J108" s="13"/>
      <c r="K108" s="13"/>
      <c r="M108" s="47"/>
    </row>
    <row r="109" spans="1:14" x14ac:dyDescent="0.25">
      <c r="C109" s="8" t="s">
        <v>9</v>
      </c>
      <c r="D109" s="8" t="s">
        <v>49</v>
      </c>
      <c r="I109" s="13"/>
      <c r="J109" s="13"/>
      <c r="K109" s="13"/>
      <c r="L109" s="12">
        <v>0</v>
      </c>
      <c r="M109" s="55"/>
      <c r="N109" s="12">
        <v>0</v>
      </c>
    </row>
    <row r="110" spans="1:14" x14ac:dyDescent="0.25">
      <c r="C110" s="8" t="s">
        <v>21</v>
      </c>
      <c r="D110" s="8" t="s">
        <v>50</v>
      </c>
      <c r="I110" s="56"/>
      <c r="J110" s="13"/>
      <c r="K110" s="13"/>
      <c r="L110" s="12">
        <v>0</v>
      </c>
      <c r="M110" s="55"/>
      <c r="N110" s="12">
        <v>0</v>
      </c>
    </row>
    <row r="111" spans="1:14" x14ac:dyDescent="0.25">
      <c r="I111" s="13"/>
      <c r="J111" s="13"/>
      <c r="K111" s="13"/>
      <c r="M111" s="47"/>
    </row>
    <row r="112" spans="1:14" x14ac:dyDescent="0.25">
      <c r="I112" s="13"/>
      <c r="J112" s="13"/>
      <c r="K112" s="13"/>
      <c r="M112" s="47"/>
    </row>
    <row r="113" spans="1:17" x14ac:dyDescent="0.25">
      <c r="B113" s="46">
        <v>2</v>
      </c>
      <c r="C113" s="28" t="s">
        <v>51</v>
      </c>
      <c r="I113" s="13"/>
      <c r="J113" s="13"/>
      <c r="K113" s="13"/>
      <c r="L113" s="25">
        <v>0</v>
      </c>
      <c r="M113" s="47"/>
      <c r="N113" s="25">
        <v>0</v>
      </c>
    </row>
    <row r="114" spans="1:17" x14ac:dyDescent="0.25">
      <c r="B114" s="46"/>
      <c r="C114" s="28" t="s">
        <v>43</v>
      </c>
      <c r="G114" s="14"/>
      <c r="I114" s="13"/>
      <c r="J114" s="13"/>
      <c r="K114" s="13"/>
      <c r="M114" s="47"/>
    </row>
    <row r="115" spans="1:17" x14ac:dyDescent="0.25">
      <c r="I115" s="13"/>
      <c r="J115" s="13"/>
      <c r="K115" s="13"/>
      <c r="M115" s="47"/>
      <c r="P115" s="30"/>
    </row>
    <row r="116" spans="1:17" x14ac:dyDescent="0.25">
      <c r="B116" s="46">
        <v>3</v>
      </c>
      <c r="C116" s="28" t="s">
        <v>52</v>
      </c>
      <c r="J116" s="56" t="s">
        <v>53</v>
      </c>
      <c r="K116" s="56"/>
      <c r="L116" s="29">
        <v>0</v>
      </c>
      <c r="M116" s="47"/>
      <c r="N116" s="29">
        <v>-269.72899999999998</v>
      </c>
      <c r="P116" s="38"/>
    </row>
    <row r="117" spans="1:17" s="24" customFormat="1" ht="15" x14ac:dyDescent="0.2">
      <c r="A117" s="3"/>
      <c r="E117" s="57"/>
      <c r="J117" s="58"/>
      <c r="K117" s="58"/>
      <c r="L117" s="10"/>
      <c r="M117" s="59"/>
      <c r="N117" s="10"/>
      <c r="O117" s="27"/>
      <c r="P117" s="8"/>
      <c r="Q117" s="8"/>
    </row>
    <row r="118" spans="1:17" x14ac:dyDescent="0.25">
      <c r="C118" s="8" t="s">
        <v>9</v>
      </c>
      <c r="D118" s="8" t="s">
        <v>54</v>
      </c>
      <c r="J118" s="56" t="s">
        <v>53</v>
      </c>
      <c r="K118" s="56"/>
      <c r="L118" s="10">
        <v>0</v>
      </c>
      <c r="M118" s="47"/>
      <c r="N118" s="10">
        <v>-269.72899999999998</v>
      </c>
    </row>
    <row r="119" spans="1:17" x14ac:dyDescent="0.25">
      <c r="C119" s="8" t="s">
        <v>21</v>
      </c>
      <c r="D119" s="8" t="s">
        <v>55</v>
      </c>
      <c r="I119" s="13"/>
      <c r="J119" s="13"/>
      <c r="K119" s="13"/>
      <c r="L119" s="10">
        <v>0</v>
      </c>
      <c r="M119" s="47"/>
      <c r="N119" s="10">
        <v>0</v>
      </c>
    </row>
    <row r="120" spans="1:17" x14ac:dyDescent="0.25">
      <c r="C120" s="8" t="s">
        <v>56</v>
      </c>
      <c r="D120" s="8" t="s">
        <v>57</v>
      </c>
      <c r="I120" s="13"/>
      <c r="J120" s="13"/>
      <c r="K120" s="13"/>
      <c r="L120" s="10">
        <v>0</v>
      </c>
      <c r="M120" s="47"/>
      <c r="N120" s="10">
        <v>0</v>
      </c>
    </row>
    <row r="122" spans="1:17" x14ac:dyDescent="0.25">
      <c r="A122" s="20" t="s">
        <v>85</v>
      </c>
      <c r="I122" s="44"/>
      <c r="J122" s="44"/>
      <c r="K122" s="44"/>
      <c r="L122" s="17" t="s">
        <v>3</v>
      </c>
      <c r="M122" s="18"/>
      <c r="N122" s="17" t="s">
        <v>4</v>
      </c>
    </row>
    <row r="123" spans="1:17" x14ac:dyDescent="0.25">
      <c r="I123" s="44"/>
      <c r="J123" s="44"/>
      <c r="K123" s="44"/>
      <c r="L123" s="60"/>
      <c r="M123" s="26"/>
      <c r="N123" s="60"/>
    </row>
    <row r="124" spans="1:17" x14ac:dyDescent="0.25">
      <c r="C124" s="8" t="s">
        <v>9</v>
      </c>
      <c r="D124" s="8" t="s">
        <v>58</v>
      </c>
      <c r="I124" s="44"/>
      <c r="J124" s="44"/>
      <c r="K124" s="44"/>
      <c r="L124" s="61">
        <v>0</v>
      </c>
      <c r="M124" s="26"/>
      <c r="N124" s="61">
        <v>0</v>
      </c>
    </row>
    <row r="125" spans="1:17" x14ac:dyDescent="0.25">
      <c r="D125" s="8" t="s">
        <v>43</v>
      </c>
      <c r="I125" s="44"/>
      <c r="J125" s="44"/>
      <c r="K125" s="44"/>
      <c r="L125" s="60"/>
      <c r="M125" s="26"/>
      <c r="N125" s="60"/>
    </row>
    <row r="126" spans="1:17" x14ac:dyDescent="0.25">
      <c r="C126" s="8" t="s">
        <v>21</v>
      </c>
      <c r="D126" s="8" t="s">
        <v>59</v>
      </c>
      <c r="I126" s="44"/>
      <c r="J126" s="44"/>
      <c r="K126" s="44"/>
      <c r="L126" s="61">
        <v>0</v>
      </c>
      <c r="M126" s="26"/>
      <c r="N126" s="61">
        <v>0</v>
      </c>
    </row>
    <row r="127" spans="1:17" x14ac:dyDescent="0.25">
      <c r="I127" s="44"/>
      <c r="J127" s="44"/>
      <c r="K127" s="44"/>
      <c r="L127" s="60"/>
      <c r="M127" s="26"/>
      <c r="N127" s="60"/>
    </row>
    <row r="128" spans="1:17" x14ac:dyDescent="0.25">
      <c r="C128" s="8" t="s">
        <v>56</v>
      </c>
      <c r="D128" s="8" t="s">
        <v>60</v>
      </c>
      <c r="I128" s="44"/>
      <c r="J128" s="44"/>
      <c r="K128" s="44"/>
      <c r="L128" s="61">
        <v>0</v>
      </c>
      <c r="M128" s="26"/>
      <c r="N128" s="61">
        <v>0</v>
      </c>
    </row>
    <row r="129" spans="1:17" x14ac:dyDescent="0.25">
      <c r="I129" s="44"/>
      <c r="J129" s="44"/>
      <c r="K129" s="44"/>
      <c r="L129" s="60"/>
      <c r="M129" s="26"/>
      <c r="N129" s="60"/>
    </row>
    <row r="130" spans="1:17" x14ac:dyDescent="0.25">
      <c r="C130" s="8" t="s">
        <v>61</v>
      </c>
      <c r="D130" s="8" t="s">
        <v>62</v>
      </c>
      <c r="I130" s="44"/>
      <c r="J130" s="44"/>
      <c r="K130" s="44"/>
      <c r="L130" s="62">
        <v>2041.939717</v>
      </c>
      <c r="M130" s="52"/>
      <c r="N130" s="62">
        <v>0</v>
      </c>
      <c r="O130" s="22"/>
      <c r="P130" s="16"/>
      <c r="Q130" s="16"/>
    </row>
    <row r="131" spans="1:17" x14ac:dyDescent="0.25">
      <c r="D131" s="8" t="s">
        <v>63</v>
      </c>
      <c r="I131" s="44"/>
      <c r="J131" s="44"/>
      <c r="K131" s="44"/>
      <c r="L131" s="62">
        <v>1161.533913</v>
      </c>
      <c r="M131" s="52"/>
      <c r="N131" s="62">
        <v>0</v>
      </c>
      <c r="O131" s="22"/>
      <c r="P131" s="16"/>
      <c r="Q131" s="16"/>
    </row>
    <row r="132" spans="1:17" x14ac:dyDescent="0.25">
      <c r="D132" s="14"/>
      <c r="I132" s="44"/>
      <c r="J132" s="44"/>
      <c r="K132" s="44"/>
      <c r="L132" s="60"/>
      <c r="M132" s="26"/>
      <c r="N132" s="60"/>
    </row>
    <row r="133" spans="1:17" x14ac:dyDescent="0.25">
      <c r="C133" s="8" t="s">
        <v>64</v>
      </c>
      <c r="D133" s="43" t="s">
        <v>65</v>
      </c>
      <c r="J133" s="44"/>
      <c r="K133" s="44"/>
      <c r="L133" s="61">
        <v>-68.535123789999986</v>
      </c>
      <c r="M133" s="52"/>
      <c r="N133" s="61">
        <v>264.22368172</v>
      </c>
    </row>
    <row r="134" spans="1:17" x14ac:dyDescent="0.25">
      <c r="I134" s="8" t="s">
        <v>66</v>
      </c>
      <c r="J134" s="44"/>
      <c r="K134" s="44"/>
      <c r="L134" s="41">
        <v>-27.945647809999997</v>
      </c>
      <c r="N134" s="41">
        <v>-5.1566310099999999</v>
      </c>
    </row>
    <row r="135" spans="1:17" x14ac:dyDescent="0.25">
      <c r="I135" s="8" t="s">
        <v>67</v>
      </c>
      <c r="J135" s="44"/>
      <c r="K135" s="44"/>
      <c r="L135" s="41">
        <v>-13.88243909</v>
      </c>
      <c r="N135" s="41">
        <v>188.24351799000002</v>
      </c>
    </row>
    <row r="136" spans="1:17" x14ac:dyDescent="0.25">
      <c r="I136" s="8" t="s">
        <v>68</v>
      </c>
      <c r="J136" s="44"/>
      <c r="K136" s="44"/>
      <c r="L136" s="41">
        <v>-26.707036890000001</v>
      </c>
      <c r="N136" s="41">
        <v>81.136794739999999</v>
      </c>
    </row>
    <row r="137" spans="1:17" x14ac:dyDescent="0.25">
      <c r="I137" s="8" t="s">
        <v>69</v>
      </c>
      <c r="J137" s="44"/>
      <c r="K137" s="44"/>
      <c r="L137" s="41">
        <v>0</v>
      </c>
      <c r="N137" s="41">
        <v>0</v>
      </c>
    </row>
    <row r="138" spans="1:17" x14ac:dyDescent="0.25">
      <c r="I138" s="44"/>
      <c r="J138" s="44"/>
      <c r="K138" s="44"/>
      <c r="L138" s="60"/>
      <c r="M138" s="26"/>
      <c r="N138" s="60"/>
    </row>
    <row r="139" spans="1:17" x14ac:dyDescent="0.25">
      <c r="C139" s="8" t="s">
        <v>70</v>
      </c>
      <c r="D139" s="8" t="s">
        <v>71</v>
      </c>
      <c r="I139" s="44"/>
      <c r="J139" s="44"/>
      <c r="K139" s="44"/>
      <c r="L139" s="61">
        <v>0</v>
      </c>
      <c r="M139" s="26"/>
      <c r="N139" s="61">
        <v>0</v>
      </c>
    </row>
    <row r="140" spans="1:17" x14ac:dyDescent="0.25">
      <c r="D140" s="8" t="s">
        <v>43</v>
      </c>
      <c r="I140" s="44"/>
      <c r="J140" s="44"/>
      <c r="K140" s="44"/>
      <c r="L140" s="60"/>
      <c r="M140" s="26"/>
      <c r="N140" s="60"/>
    </row>
    <row r="141" spans="1:17" x14ac:dyDescent="0.25">
      <c r="I141" s="44"/>
      <c r="J141" s="44"/>
      <c r="K141" s="44"/>
      <c r="L141" s="60"/>
      <c r="M141" s="26"/>
      <c r="N141" s="60"/>
    </row>
    <row r="142" spans="1:17" x14ac:dyDescent="0.25">
      <c r="A142" s="63"/>
      <c r="B142" s="64"/>
      <c r="C142" s="65"/>
      <c r="D142" s="65"/>
      <c r="E142" s="65"/>
      <c r="F142" s="65"/>
      <c r="G142" s="65"/>
      <c r="H142" s="65"/>
      <c r="I142" s="66"/>
      <c r="J142" s="66"/>
      <c r="K142" s="66"/>
      <c r="L142" s="67"/>
      <c r="M142" s="68"/>
      <c r="N142" s="67"/>
    </row>
    <row r="143" spans="1:17" x14ac:dyDescent="0.25">
      <c r="I143" s="13"/>
      <c r="J143" s="13"/>
      <c r="K143" s="13"/>
      <c r="M143" s="47"/>
    </row>
    <row r="144" spans="1:17" x14ac:dyDescent="0.25">
      <c r="B144" s="1"/>
      <c r="I144" s="13"/>
      <c r="J144" s="13"/>
      <c r="K144" s="13"/>
      <c r="M144" s="47"/>
    </row>
    <row r="145" spans="3:14" x14ac:dyDescent="0.25">
      <c r="L145" s="8"/>
      <c r="M145" s="8"/>
      <c r="N145" s="8"/>
    </row>
    <row r="146" spans="3:14" ht="15" customHeight="1" x14ac:dyDescent="0.25">
      <c r="C146" s="69"/>
      <c r="D146" s="43"/>
      <c r="E146" s="43"/>
      <c r="F146" s="43"/>
      <c r="G146" s="43"/>
      <c r="H146" s="43"/>
      <c r="I146" s="43"/>
      <c r="J146" s="70"/>
      <c r="K146" s="70"/>
      <c r="L146" s="70"/>
      <c r="M146" s="71"/>
      <c r="N146" s="70"/>
    </row>
    <row r="147" spans="3:14" ht="15" customHeight="1" x14ac:dyDescent="0.25">
      <c r="C147" s="72"/>
      <c r="D147" s="43"/>
      <c r="E147" s="43"/>
      <c r="F147" s="43"/>
      <c r="G147" s="43"/>
      <c r="H147" s="43"/>
      <c r="I147" s="43"/>
      <c r="J147" s="70"/>
      <c r="K147" s="70"/>
      <c r="L147" s="73"/>
      <c r="M147" s="74"/>
      <c r="N147" s="73"/>
    </row>
    <row r="148" spans="3:14" ht="12.75" customHeight="1" x14ac:dyDescent="0.25">
      <c r="C148" s="7"/>
      <c r="D148" s="14"/>
      <c r="G148" s="14"/>
      <c r="J148" s="13"/>
      <c r="K148" s="13"/>
      <c r="L148" s="13"/>
      <c r="M148" s="75"/>
      <c r="N148" s="13"/>
    </row>
    <row r="149" spans="3:14" x14ac:dyDescent="0.25">
      <c r="C149" s="7"/>
      <c r="J149" s="13"/>
      <c r="K149" s="13"/>
      <c r="L149" s="13"/>
      <c r="M149" s="75"/>
      <c r="N149" s="13"/>
    </row>
    <row r="150" spans="3:14" x14ac:dyDescent="0.25">
      <c r="C150" s="7"/>
      <c r="K150" s="13"/>
      <c r="L150" s="41"/>
      <c r="M150" s="41"/>
      <c r="N150" s="41"/>
    </row>
    <row r="151" spans="3:14" x14ac:dyDescent="0.25">
      <c r="C151" s="7"/>
      <c r="J151" s="76"/>
      <c r="K151" s="13"/>
      <c r="L151" s="41"/>
      <c r="M151" s="41"/>
      <c r="N151" s="41"/>
    </row>
    <row r="152" spans="3:14" x14ac:dyDescent="0.25">
      <c r="C152" s="7"/>
      <c r="K152" s="13"/>
      <c r="L152" s="41"/>
      <c r="M152" s="41"/>
      <c r="N152" s="41"/>
    </row>
    <row r="153" spans="3:14" x14ac:dyDescent="0.25">
      <c r="C153" s="7"/>
      <c r="K153" s="13"/>
      <c r="L153" s="41"/>
      <c r="M153" s="41"/>
      <c r="N153" s="41"/>
    </row>
    <row r="154" spans="3:14" x14ac:dyDescent="0.25">
      <c r="C154" s="7"/>
      <c r="J154" s="13"/>
      <c r="K154" s="13"/>
      <c r="L154" s="75"/>
      <c r="M154" s="13"/>
      <c r="N154" s="75"/>
    </row>
    <row r="155" spans="3:14" x14ac:dyDescent="0.25">
      <c r="C155" s="7"/>
      <c r="J155" s="13"/>
      <c r="K155" s="13"/>
      <c r="L155" s="62"/>
      <c r="M155" s="61"/>
      <c r="N155" s="62"/>
    </row>
    <row r="156" spans="3:14" x14ac:dyDescent="0.25">
      <c r="C156" s="7"/>
      <c r="L156" s="8"/>
      <c r="M156" s="8"/>
      <c r="N156" s="8"/>
    </row>
    <row r="157" spans="3:14" x14ac:dyDescent="0.25">
      <c r="C157" s="7"/>
      <c r="L157" s="8"/>
      <c r="M157" s="75"/>
      <c r="N157" s="8"/>
    </row>
    <row r="158" spans="3:14" x14ac:dyDescent="0.25">
      <c r="C158" s="43"/>
      <c r="E158" s="43"/>
      <c r="F158" s="43"/>
      <c r="G158" s="43"/>
      <c r="H158" s="43"/>
      <c r="I158" s="43"/>
      <c r="K158" s="13"/>
      <c r="L158" s="41"/>
      <c r="M158" s="41"/>
      <c r="N158" s="41"/>
    </row>
    <row r="159" spans="3:14" x14ac:dyDescent="0.25">
      <c r="C159" s="43"/>
      <c r="D159" s="43"/>
      <c r="E159" s="43"/>
      <c r="F159" s="43"/>
      <c r="G159" s="43"/>
      <c r="H159" s="43"/>
      <c r="I159" s="43"/>
      <c r="J159" s="76"/>
      <c r="K159" s="13"/>
      <c r="L159" s="41"/>
      <c r="M159" s="41"/>
      <c r="N159" s="41"/>
    </row>
    <row r="160" spans="3:14" x14ac:dyDescent="0.25">
      <c r="C160" s="43"/>
      <c r="D160" s="43"/>
      <c r="E160" s="43"/>
      <c r="F160" s="43"/>
      <c r="G160" s="43"/>
      <c r="H160" s="43"/>
      <c r="I160" s="43"/>
      <c r="K160" s="13"/>
      <c r="L160" s="41"/>
      <c r="M160" s="41"/>
      <c r="N160" s="41"/>
    </row>
    <row r="161" spans="3:14" x14ac:dyDescent="0.25">
      <c r="C161" s="43"/>
      <c r="D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13"/>
      <c r="K162" s="13"/>
      <c r="L162" s="75"/>
      <c r="M162" s="13"/>
      <c r="N162" s="75"/>
    </row>
    <row r="163" spans="3:14" x14ac:dyDescent="0.25">
      <c r="C163" s="43"/>
      <c r="D163" s="43"/>
      <c r="E163" s="43"/>
      <c r="F163" s="43"/>
      <c r="G163" s="43"/>
      <c r="H163" s="43"/>
      <c r="I163" s="43"/>
      <c r="J163" s="13"/>
      <c r="K163" s="13"/>
      <c r="L163" s="62"/>
      <c r="M163" s="61"/>
      <c r="N163" s="62"/>
    </row>
    <row r="164" spans="3:14" x14ac:dyDescent="0.25">
      <c r="C164" s="43"/>
      <c r="D164" s="43"/>
      <c r="E164" s="43"/>
      <c r="F164" s="43"/>
      <c r="G164" s="43"/>
      <c r="H164" s="43"/>
      <c r="I164" s="43"/>
      <c r="J164" s="43"/>
      <c r="K164" s="43"/>
      <c r="L164" s="77"/>
      <c r="M164" s="78"/>
      <c r="N164" s="77"/>
    </row>
    <row r="168" spans="3:14" x14ac:dyDescent="0.25">
      <c r="F168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98</v>
      </c>
      <c r="E6" s="88">
        <v>36861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D8" s="8" t="s">
        <v>125</v>
      </c>
      <c r="I8" s="8" t="s">
        <v>74</v>
      </c>
      <c r="J8" s="8" t="s">
        <v>100</v>
      </c>
      <c r="K8" s="13"/>
      <c r="L8" s="41">
        <v>14018.359445</v>
      </c>
      <c r="M8" s="41"/>
      <c r="N8" s="41">
        <v>3175.7828559999998</v>
      </c>
    </row>
    <row r="9" spans="1:15" x14ac:dyDescent="0.25">
      <c r="C9" s="7"/>
      <c r="J9" s="76" t="s">
        <v>101</v>
      </c>
      <c r="K9" s="13"/>
      <c r="L9" s="41">
        <v>14930.499261999999</v>
      </c>
      <c r="M9" s="41"/>
      <c r="N9" s="41">
        <v>4962.1086130000003</v>
      </c>
    </row>
    <row r="10" spans="1:15" x14ac:dyDescent="0.25">
      <c r="C10" s="7"/>
      <c r="J10" s="8" t="s">
        <v>102</v>
      </c>
      <c r="K10" s="13"/>
      <c r="L10" s="41">
        <v>10286.374443999999</v>
      </c>
      <c r="M10" s="41"/>
      <c r="N10" s="41">
        <v>90.387592999999995</v>
      </c>
    </row>
    <row r="11" spans="1:15" x14ac:dyDescent="0.25">
      <c r="C11" s="7"/>
      <c r="J11" s="8" t="s">
        <v>103</v>
      </c>
      <c r="K11" s="13"/>
      <c r="L11" s="41">
        <v>12.831102</v>
      </c>
      <c r="M11" s="41"/>
      <c r="N11" s="41">
        <v>3.8494320000000002</v>
      </c>
    </row>
    <row r="12" spans="1:15" x14ac:dyDescent="0.25">
      <c r="C12" s="7"/>
      <c r="J12" s="13" t="s">
        <v>104</v>
      </c>
      <c r="K12" s="13"/>
      <c r="L12" s="10">
        <v>4625.1140729999997</v>
      </c>
      <c r="M12" s="13"/>
    </row>
    <row r="13" spans="1:15" x14ac:dyDescent="0.25">
      <c r="C13" s="7"/>
      <c r="J13" s="8" t="s">
        <v>105</v>
      </c>
      <c r="L13" s="10">
        <v>4273.3732280000004</v>
      </c>
      <c r="N13" s="10">
        <v>1004.563621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48146.551553999991</v>
      </c>
      <c r="M15" s="61"/>
      <c r="N15" s="62">
        <v>9236.6921149999998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-11202</v>
      </c>
      <c r="M19" s="41"/>
      <c r="N19" s="41">
        <v>-3114.4743669999998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-11951.530051</v>
      </c>
      <c r="M20" s="41"/>
      <c r="N20" s="41">
        <v>-4892.0855220000003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-8844.0154660000007</v>
      </c>
      <c r="M21" s="41"/>
      <c r="N21" s="41">
        <v>-87.531278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-16.154235</v>
      </c>
      <c r="M22" s="41"/>
      <c r="N22" s="41">
        <v>-1.7614590000000001</v>
      </c>
    </row>
    <row r="23" spans="3:14" x14ac:dyDescent="0.25">
      <c r="I23" s="43"/>
      <c r="J23" s="8" t="s">
        <v>104</v>
      </c>
      <c r="L23" s="10">
        <v>-2500.7059909999998</v>
      </c>
    </row>
    <row r="24" spans="3:14" x14ac:dyDescent="0.25">
      <c r="I24" s="43"/>
      <c r="J24" s="13" t="s">
        <v>105</v>
      </c>
      <c r="K24" s="13"/>
      <c r="M24" s="13"/>
      <c r="N24" s="41">
        <v>-1005.694651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-34514.405743000003</v>
      </c>
      <c r="M26" s="61"/>
      <c r="N26" s="62">
        <v>-9101.5472770000015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91" orientation="landscape" r:id="rId1"/>
  <headerFooter alignWithMargins="0"/>
  <rowBreaks count="1" manualBreakCount="1">
    <brk id="184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98</v>
      </c>
      <c r="E6" s="90">
        <v>36770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D8" s="8" t="s">
        <v>125</v>
      </c>
      <c r="I8" s="8" t="s">
        <v>74</v>
      </c>
      <c r="J8" s="8" t="s">
        <v>100</v>
      </c>
      <c r="K8" s="13"/>
      <c r="L8" s="41">
        <v>13433.805581000001</v>
      </c>
      <c r="M8" s="41"/>
      <c r="N8" s="41">
        <v>2955.1714820000002</v>
      </c>
    </row>
    <row r="9" spans="1:15" x14ac:dyDescent="0.25">
      <c r="C9" s="7"/>
      <c r="J9" s="76" t="s">
        <v>123</v>
      </c>
      <c r="K9" s="13"/>
      <c r="L9" s="41">
        <v>11172.920156</v>
      </c>
      <c r="M9" s="41"/>
      <c r="N9" s="41">
        <v>4553.5800859999999</v>
      </c>
    </row>
    <row r="10" spans="1:15" x14ac:dyDescent="0.25">
      <c r="C10" s="7"/>
      <c r="J10" s="8" t="s">
        <v>102</v>
      </c>
      <c r="K10" s="13"/>
      <c r="L10" s="41">
        <v>9544.7813289999995</v>
      </c>
      <c r="M10" s="41"/>
      <c r="N10" s="41"/>
    </row>
    <row r="11" spans="1:15" x14ac:dyDescent="0.25">
      <c r="C11" s="7"/>
      <c r="J11" s="8" t="s">
        <v>103</v>
      </c>
      <c r="K11" s="13"/>
      <c r="L11" s="41">
        <v>10.00763100000313</v>
      </c>
      <c r="M11" s="41"/>
      <c r="N11" s="41">
        <v>3.747910000001184</v>
      </c>
    </row>
    <row r="12" spans="1:15" x14ac:dyDescent="0.25">
      <c r="C12" s="7"/>
      <c r="J12" s="13" t="s">
        <v>104</v>
      </c>
      <c r="K12" s="13"/>
      <c r="L12" s="10">
        <v>4253.4603980000002</v>
      </c>
      <c r="M12" s="13"/>
    </row>
    <row r="13" spans="1:15" x14ac:dyDescent="0.25">
      <c r="C13" s="7"/>
      <c r="J13" s="8" t="s">
        <v>105</v>
      </c>
      <c r="L13" s="10">
        <v>4510.800663</v>
      </c>
      <c r="N13" s="10">
        <v>991.32249200000001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42925.775758000003</v>
      </c>
      <c r="M15" s="61"/>
      <c r="N15" s="62">
        <v>8503.8219700000009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-10595</v>
      </c>
      <c r="M19" s="41"/>
      <c r="N19" s="41">
        <v>-2900.3297130000001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123</v>
      </c>
      <c r="K20" s="13"/>
      <c r="L20" s="41">
        <v>-8250.7973440000005</v>
      </c>
      <c r="M20" s="41"/>
      <c r="N20" s="41">
        <v>-4489.7586279999996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-8101.7529619999996</v>
      </c>
      <c r="M21" s="41"/>
      <c r="N21" s="41"/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-10</v>
      </c>
      <c r="M22" s="41"/>
      <c r="N22" s="41">
        <v>-1.7221630000007053</v>
      </c>
    </row>
    <row r="23" spans="3:14" x14ac:dyDescent="0.25">
      <c r="I23" s="43"/>
      <c r="J23" s="8" t="s">
        <v>104</v>
      </c>
      <c r="L23" s="10">
        <v>-2486.4213599999998</v>
      </c>
    </row>
    <row r="24" spans="3:14" x14ac:dyDescent="0.25">
      <c r="I24" s="43"/>
      <c r="J24" s="13" t="s">
        <v>105</v>
      </c>
      <c r="K24" s="13"/>
      <c r="M24" s="13"/>
      <c r="N24" s="41">
        <v>-990.99613499999998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-29443.971665999998</v>
      </c>
      <c r="M26" s="61"/>
      <c r="N26" s="62">
        <v>-8382.8066390000004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91" orientation="landscape" r:id="rId1"/>
  <headerFooter alignWithMargins="0"/>
  <rowBreaks count="1" manualBreakCount="1">
    <brk id="184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topLeftCell="A26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98</v>
      </c>
      <c r="E6" s="90" t="s">
        <v>115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14057</v>
      </c>
      <c r="M8" s="41"/>
      <c r="N8" s="41">
        <v>3963</v>
      </c>
    </row>
    <row r="9" spans="1:15" x14ac:dyDescent="0.25">
      <c r="C9" s="7"/>
      <c r="J9" s="76" t="s">
        <v>101</v>
      </c>
      <c r="K9" s="13"/>
      <c r="L9" s="41">
        <v>11329</v>
      </c>
      <c r="M9" s="41"/>
      <c r="N9" s="41">
        <v>4918</v>
      </c>
    </row>
    <row r="10" spans="1:15" x14ac:dyDescent="0.25">
      <c r="C10" s="7"/>
      <c r="J10" s="8" t="s">
        <v>102</v>
      </c>
      <c r="K10" s="13"/>
      <c r="L10" s="41">
        <v>5971</v>
      </c>
      <c r="M10" s="41"/>
      <c r="N10" s="41">
        <v>0</v>
      </c>
    </row>
    <row r="11" spans="1:15" x14ac:dyDescent="0.25">
      <c r="C11" s="7"/>
      <c r="J11" s="8" t="s">
        <v>103</v>
      </c>
      <c r="K11" s="13"/>
      <c r="L11" s="41">
        <v>6</v>
      </c>
      <c r="M11" s="41"/>
      <c r="N11" s="41">
        <v>4</v>
      </c>
    </row>
    <row r="12" spans="1:15" x14ac:dyDescent="0.25">
      <c r="C12" s="7"/>
      <c r="J12" s="13" t="s">
        <v>104</v>
      </c>
      <c r="K12" s="13"/>
      <c r="L12" s="10">
        <v>4730</v>
      </c>
      <c r="M12" s="13"/>
      <c r="N12" s="10">
        <v>0</v>
      </c>
    </row>
    <row r="13" spans="1:15" x14ac:dyDescent="0.25">
      <c r="C13" s="7"/>
      <c r="J13" s="8" t="s">
        <v>105</v>
      </c>
      <c r="L13" s="10">
        <v>5215</v>
      </c>
      <c r="N13" s="10">
        <v>1021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41308</v>
      </c>
      <c r="M15" s="61"/>
      <c r="N15" s="62">
        <v>9906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-11474</v>
      </c>
      <c r="M19" s="41"/>
      <c r="N19" s="41">
        <v>-3947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-8750</v>
      </c>
      <c r="M20" s="41"/>
      <c r="N20" s="41">
        <v>-4852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-4550</v>
      </c>
      <c r="M21" s="41"/>
      <c r="N21" s="41">
        <v>0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-5</v>
      </c>
      <c r="M22" s="41"/>
      <c r="N22" s="41">
        <v>-1</v>
      </c>
    </row>
    <row r="23" spans="3:14" x14ac:dyDescent="0.25">
      <c r="I23" s="43"/>
      <c r="J23" s="8" t="s">
        <v>104</v>
      </c>
      <c r="L23" s="10">
        <v>-2555</v>
      </c>
      <c r="N23" s="10">
        <v>0</v>
      </c>
    </row>
    <row r="24" spans="3:14" x14ac:dyDescent="0.25">
      <c r="I24" s="43"/>
      <c r="J24" s="13" t="s">
        <v>105</v>
      </c>
      <c r="K24" s="13"/>
      <c r="L24" s="10">
        <v>0</v>
      </c>
      <c r="M24" s="13"/>
      <c r="N24" s="41">
        <v>-1022</v>
      </c>
    </row>
    <row r="25" spans="3:14" x14ac:dyDescent="0.25">
      <c r="I25" s="43"/>
    </row>
    <row r="26" spans="3:14" x14ac:dyDescent="0.25">
      <c r="J26" s="13" t="s">
        <v>106</v>
      </c>
      <c r="K26" s="13"/>
      <c r="L26" s="62">
        <v>-27334</v>
      </c>
      <c r="M26" s="61"/>
      <c r="N26" s="62">
        <v>-9822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91" orientation="landscape" r:id="rId1"/>
  <headerFooter alignWithMargins="0"/>
  <rowBreaks count="1" manualBreakCount="1">
    <brk id="184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zoomScaleNormal="100" zoomScaleSheetLayoutView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119</v>
      </c>
      <c r="E6" s="88"/>
      <c r="G6" s="14" t="s">
        <v>73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10901.529525</v>
      </c>
      <c r="M8" s="41"/>
      <c r="N8" s="41">
        <v>3086.5695938400004</v>
      </c>
    </row>
    <row r="9" spans="1:15" x14ac:dyDescent="0.25">
      <c r="C9" s="7"/>
      <c r="J9" s="76" t="s">
        <v>101</v>
      </c>
      <c r="K9" s="13"/>
      <c r="L9" s="41">
        <v>8949.6240909999997</v>
      </c>
      <c r="M9" s="41"/>
      <c r="N9" s="41">
        <v>5002.2033723300001</v>
      </c>
    </row>
    <row r="10" spans="1:15" x14ac:dyDescent="0.25">
      <c r="C10" s="7"/>
      <c r="J10" s="8" t="s">
        <v>102</v>
      </c>
      <c r="K10" s="13"/>
      <c r="L10" s="41">
        <v>4883.9796539999998</v>
      </c>
      <c r="M10" s="41"/>
      <c r="N10" s="41">
        <v>2.732188E-2</v>
      </c>
    </row>
    <row r="11" spans="1:15" x14ac:dyDescent="0.25">
      <c r="C11" s="7"/>
      <c r="J11" s="8" t="s">
        <v>103</v>
      </c>
      <c r="K11" s="13"/>
      <c r="L11" s="41">
        <v>146.5771300000024</v>
      </c>
      <c r="M11" s="41"/>
      <c r="N11" s="41">
        <v>72.793058239999482</v>
      </c>
    </row>
    <row r="12" spans="1:15" x14ac:dyDescent="0.25">
      <c r="C12" s="7"/>
      <c r="J12" s="13" t="s">
        <v>104</v>
      </c>
      <c r="K12" s="13"/>
      <c r="L12" s="10">
        <v>5621.620551</v>
      </c>
      <c r="M12" s="13"/>
      <c r="N12" s="10">
        <v>0</v>
      </c>
    </row>
    <row r="13" spans="1:15" x14ac:dyDescent="0.25">
      <c r="C13" s="7"/>
      <c r="J13" s="8" t="s">
        <v>105</v>
      </c>
      <c r="L13" s="10">
        <v>5234.316941</v>
      </c>
      <c r="N13" s="10">
        <v>994.23501271999999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35737.647892000001</v>
      </c>
      <c r="M15" s="61"/>
      <c r="N15" s="62">
        <v>9155.82835901</v>
      </c>
    </row>
    <row r="16" spans="1:15" x14ac:dyDescent="0.25">
      <c r="C16" s="43"/>
      <c r="E16" s="43"/>
      <c r="F16" s="43"/>
      <c r="G16" s="43"/>
      <c r="H16" s="43"/>
    </row>
    <row r="17" spans="3:14" x14ac:dyDescent="0.25">
      <c r="C17" s="43"/>
      <c r="D17" s="43"/>
      <c r="E17" s="43"/>
      <c r="F17" s="43"/>
      <c r="G17" s="43"/>
      <c r="H17" s="43"/>
      <c r="L17" s="8"/>
      <c r="M17" s="8"/>
      <c r="N17" s="8"/>
    </row>
    <row r="18" spans="3:14" x14ac:dyDescent="0.25">
      <c r="C18" s="43"/>
      <c r="D18" s="43"/>
      <c r="E18" s="43"/>
      <c r="F18" s="43"/>
      <c r="G18" s="43"/>
      <c r="H18" s="43"/>
      <c r="L18" s="8"/>
      <c r="M18" s="75"/>
      <c r="N18" s="8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10">
        <v>-8746.3604670000004</v>
      </c>
      <c r="M19" s="41"/>
      <c r="N19" s="41">
        <v>-3053.0552938400001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10">
        <v>-6780.3597639999998</v>
      </c>
      <c r="M20" s="41"/>
      <c r="N20" s="41">
        <v>-4909.9193171800007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10">
        <v>-3797.8616630000001</v>
      </c>
      <c r="M21" s="41"/>
      <c r="N21" s="41">
        <v>-2.7250150000000001E-2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-142.45711299999994</v>
      </c>
      <c r="M22" s="41"/>
      <c r="N22" s="41">
        <v>-70.616916169998248</v>
      </c>
    </row>
    <row r="23" spans="3:14" x14ac:dyDescent="0.25">
      <c r="I23" s="43"/>
      <c r="J23" s="8" t="s">
        <v>104</v>
      </c>
      <c r="L23" s="10">
        <v>-2586.3132340000002</v>
      </c>
      <c r="N23" s="10">
        <v>0</v>
      </c>
    </row>
    <row r="24" spans="3:14" x14ac:dyDescent="0.25">
      <c r="I24" s="43"/>
      <c r="J24" s="13" t="s">
        <v>105</v>
      </c>
      <c r="K24" s="13"/>
      <c r="L24" s="10">
        <v>0</v>
      </c>
      <c r="M24" s="13"/>
      <c r="N24" s="41">
        <v>-994.23501271999999</v>
      </c>
    </row>
    <row r="25" spans="3:14" x14ac:dyDescent="0.25">
      <c r="I25" s="43"/>
    </row>
    <row r="26" spans="3:14" x14ac:dyDescent="0.25">
      <c r="J26" s="13" t="s">
        <v>106</v>
      </c>
      <c r="K26" s="13"/>
      <c r="L26" s="19">
        <v>-22053.352241000001</v>
      </c>
      <c r="M26" s="61"/>
      <c r="N26" s="62">
        <v>-9027.8537900599986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zoomScale="115" zoomScaleNormal="100" zoomScaleSheetLayoutView="115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110</v>
      </c>
      <c r="E6" s="88"/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13443.906852</v>
      </c>
      <c r="M8" s="41"/>
      <c r="N8" s="41">
        <v>2312.70082168</v>
      </c>
    </row>
    <row r="9" spans="1:15" x14ac:dyDescent="0.25">
      <c r="C9" s="7"/>
      <c r="J9" s="76" t="s">
        <v>101</v>
      </c>
      <c r="K9" s="13"/>
      <c r="L9" s="41">
        <v>11907.303211</v>
      </c>
      <c r="M9" s="41"/>
      <c r="N9" s="41">
        <v>4826.4224699599999</v>
      </c>
    </row>
    <row r="10" spans="1:15" x14ac:dyDescent="0.25">
      <c r="C10" s="7"/>
      <c r="J10" s="8" t="s">
        <v>102</v>
      </c>
      <c r="K10" s="13"/>
      <c r="L10" s="41">
        <v>5308.7976120000003</v>
      </c>
      <c r="M10" s="41"/>
      <c r="N10" s="41">
        <v>3.3752949999999997E-2</v>
      </c>
    </row>
    <row r="11" spans="1:15" x14ac:dyDescent="0.25">
      <c r="C11" s="7"/>
      <c r="J11" s="8" t="s">
        <v>103</v>
      </c>
      <c r="K11" s="13"/>
      <c r="L11" s="41">
        <v>38.182356000003892</v>
      </c>
      <c r="M11" s="41"/>
      <c r="N11" s="41">
        <v>72.864039340000431</v>
      </c>
    </row>
    <row r="12" spans="1:15" x14ac:dyDescent="0.25">
      <c r="C12" s="7"/>
      <c r="J12" s="13" t="s">
        <v>104</v>
      </c>
      <c r="K12" s="13"/>
      <c r="L12" s="41">
        <v>5781.9455669999998</v>
      </c>
      <c r="M12" s="13"/>
      <c r="N12" s="41">
        <v>0</v>
      </c>
    </row>
    <row r="13" spans="1:15" x14ac:dyDescent="0.25">
      <c r="C13" s="7"/>
      <c r="J13" s="8" t="s">
        <v>105</v>
      </c>
      <c r="L13" s="41">
        <v>5964.441159</v>
      </c>
      <c r="N13" s="41">
        <v>881.41133600000001</v>
      </c>
    </row>
    <row r="14" spans="1:15" x14ac:dyDescent="0.25">
      <c r="C14" s="7"/>
      <c r="L14" s="41"/>
      <c r="N14" s="41"/>
    </row>
    <row r="15" spans="1:15" x14ac:dyDescent="0.25">
      <c r="C15" s="7"/>
      <c r="J15" s="13" t="s">
        <v>106</v>
      </c>
      <c r="K15" s="13"/>
      <c r="L15" s="62">
        <v>42444.576757000003</v>
      </c>
      <c r="M15" s="61"/>
      <c r="N15" s="62">
        <v>8093.4324199299999</v>
      </c>
    </row>
    <row r="16" spans="1:15" x14ac:dyDescent="0.25">
      <c r="C16" s="43"/>
      <c r="E16" s="43"/>
      <c r="F16" s="43"/>
      <c r="G16" s="43"/>
      <c r="H16" s="43"/>
      <c r="L16" s="41"/>
      <c r="N16" s="41"/>
    </row>
    <row r="17" spans="3:14" x14ac:dyDescent="0.25">
      <c r="C17" s="43"/>
      <c r="D17" s="43"/>
      <c r="E17" s="43"/>
      <c r="F17" s="43"/>
      <c r="G17" s="43"/>
      <c r="H17" s="43"/>
      <c r="L17" s="41"/>
      <c r="M17" s="8"/>
      <c r="N17" s="41"/>
    </row>
    <row r="18" spans="3:14" x14ac:dyDescent="0.25">
      <c r="C18" s="43"/>
      <c r="D18" s="43"/>
      <c r="E18" s="43"/>
      <c r="F18" s="43"/>
      <c r="G18" s="43"/>
      <c r="H18" s="43"/>
      <c r="L18" s="41"/>
      <c r="M18" s="75"/>
      <c r="N18" s="41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-11628.453138000001</v>
      </c>
      <c r="M19" s="41"/>
      <c r="N19" s="41">
        <v>-2309.9774551300002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-10073.180433</v>
      </c>
      <c r="M20" s="41"/>
      <c r="N20" s="41">
        <v>-4771.7143980000001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-4515.3023190000004</v>
      </c>
      <c r="M21" s="41"/>
      <c r="N21" s="41">
        <v>-3.1026000000000001E-2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-64.298570999998446</v>
      </c>
      <c r="M22" s="41"/>
      <c r="N22" s="41">
        <v>-70.789304129999209</v>
      </c>
    </row>
    <row r="23" spans="3:14" x14ac:dyDescent="0.25">
      <c r="I23" s="43"/>
      <c r="J23" s="8" t="s">
        <v>104</v>
      </c>
      <c r="L23" s="41">
        <v>-2620.8398470000002</v>
      </c>
      <c r="N23" s="41">
        <v>0</v>
      </c>
    </row>
    <row r="24" spans="3:14" x14ac:dyDescent="0.25">
      <c r="I24" s="43"/>
      <c r="J24" s="13" t="s">
        <v>105</v>
      </c>
      <c r="K24" s="13"/>
      <c r="L24" s="41">
        <v>0</v>
      </c>
      <c r="M24" s="13"/>
      <c r="N24" s="41">
        <v>-881.41133600000001</v>
      </c>
    </row>
    <row r="25" spans="3:14" x14ac:dyDescent="0.25">
      <c r="I25" s="43"/>
      <c r="L25" s="41"/>
      <c r="N25" s="41"/>
    </row>
    <row r="26" spans="3:14" x14ac:dyDescent="0.25">
      <c r="J26" s="13" t="s">
        <v>106</v>
      </c>
      <c r="K26" s="13"/>
      <c r="L26" s="62">
        <v>-28902.074307999999</v>
      </c>
      <c r="M26" s="61"/>
      <c r="N26" s="62">
        <v>-8033.9235192599999</v>
      </c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GridLines="0" view="pageBreakPreview" zoomScaleNormal="100" zoomScaleSheetLayoutView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8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69" t="s">
        <v>97</v>
      </c>
      <c r="D4" s="43"/>
      <c r="E4" s="43"/>
      <c r="F4" s="43"/>
      <c r="G4" s="43"/>
      <c r="H4" s="43"/>
      <c r="I4" s="43"/>
      <c r="J4" s="70"/>
      <c r="K4" s="70"/>
      <c r="L4" s="70"/>
      <c r="M4" s="71"/>
      <c r="N4" s="70"/>
    </row>
    <row r="5" spans="1:15" ht="15" customHeight="1" x14ac:dyDescent="0.25">
      <c r="C5" s="72"/>
      <c r="D5" s="43"/>
      <c r="E5" s="84"/>
      <c r="F5" s="43"/>
      <c r="G5" s="43"/>
      <c r="H5" s="43"/>
      <c r="I5" s="43"/>
      <c r="J5" s="70"/>
      <c r="K5" s="70"/>
      <c r="L5" s="73" t="s">
        <v>3</v>
      </c>
      <c r="M5" s="74"/>
      <c r="N5" s="73" t="s">
        <v>4</v>
      </c>
    </row>
    <row r="6" spans="1:15" ht="12.75" customHeight="1" x14ac:dyDescent="0.25">
      <c r="C6" s="7"/>
      <c r="D6" s="14" t="s">
        <v>98</v>
      </c>
      <c r="E6" s="85" t="s">
        <v>77</v>
      </c>
      <c r="G6" s="14" t="s">
        <v>99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11379.24048</v>
      </c>
      <c r="M8" s="41"/>
      <c r="N8" s="41">
        <v>5940.7391120000002</v>
      </c>
    </row>
    <row r="9" spans="1:15" x14ac:dyDescent="0.25">
      <c r="C9" s="7"/>
      <c r="J9" s="76" t="s">
        <v>101</v>
      </c>
      <c r="K9" s="13"/>
      <c r="L9" s="41">
        <v>8483.1532725500001</v>
      </c>
      <c r="M9" s="41"/>
      <c r="N9" s="41">
        <v>4505.9585289699999</v>
      </c>
    </row>
    <row r="10" spans="1:15" x14ac:dyDescent="0.25">
      <c r="C10" s="7"/>
      <c r="J10" s="8" t="s">
        <v>102</v>
      </c>
      <c r="K10" s="13"/>
      <c r="L10" s="41">
        <v>3329.1968336300001</v>
      </c>
      <c r="M10" s="41"/>
      <c r="N10" s="41">
        <v>3.0077679999999999E-2</v>
      </c>
    </row>
    <row r="11" spans="1:15" x14ac:dyDescent="0.25">
      <c r="C11" s="7"/>
      <c r="J11" s="8" t="s">
        <v>103</v>
      </c>
      <c r="K11" s="13"/>
      <c r="L11" s="41">
        <v>161.95891019999999</v>
      </c>
      <c r="M11" s="41"/>
      <c r="N11" s="41">
        <v>4.77907306</v>
      </c>
    </row>
    <row r="12" spans="1:15" x14ac:dyDescent="0.25">
      <c r="C12" s="7"/>
      <c r="J12" s="13" t="s">
        <v>104</v>
      </c>
      <c r="K12" s="13"/>
      <c r="L12" s="41">
        <v>5962.4686330000004</v>
      </c>
      <c r="M12" s="13"/>
      <c r="N12" s="41">
        <v>0</v>
      </c>
    </row>
    <row r="13" spans="1:15" x14ac:dyDescent="0.25">
      <c r="C13" s="7"/>
      <c r="J13" s="8" t="s">
        <v>105</v>
      </c>
      <c r="L13" s="41">
        <v>6386.4700970000004</v>
      </c>
      <c r="N13" s="41">
        <v>771.68378700000005</v>
      </c>
    </row>
    <row r="14" spans="1:15" x14ac:dyDescent="0.25">
      <c r="C14" s="7"/>
      <c r="L14" s="41"/>
      <c r="N14" s="41"/>
    </row>
    <row r="15" spans="1:15" x14ac:dyDescent="0.25">
      <c r="C15" s="7"/>
      <c r="J15" s="13" t="s">
        <v>106</v>
      </c>
      <c r="K15" s="13"/>
      <c r="L15" s="62">
        <v>35702.488226380003</v>
      </c>
      <c r="M15" s="62"/>
      <c r="N15" s="62">
        <v>11223.19057871</v>
      </c>
    </row>
    <row r="16" spans="1:15" x14ac:dyDescent="0.25">
      <c r="C16" s="43"/>
      <c r="E16" s="43"/>
      <c r="F16" s="43"/>
      <c r="G16" s="43"/>
      <c r="H16" s="43"/>
      <c r="L16" s="62"/>
      <c r="N16" s="41"/>
    </row>
    <row r="17" spans="3:14" x14ac:dyDescent="0.25">
      <c r="C17" s="43"/>
      <c r="D17" s="43"/>
      <c r="E17" s="43"/>
      <c r="F17" s="43"/>
      <c r="G17" s="43"/>
      <c r="H17" s="43"/>
      <c r="L17" s="62"/>
      <c r="M17" s="8"/>
      <c r="N17" s="41"/>
    </row>
    <row r="18" spans="3:14" x14ac:dyDescent="0.25">
      <c r="C18" s="43"/>
      <c r="D18" s="43"/>
      <c r="E18" s="43"/>
      <c r="F18" s="43"/>
      <c r="G18" s="43"/>
      <c r="H18" s="43"/>
      <c r="L18" s="62"/>
      <c r="M18" s="75"/>
      <c r="N18" s="41"/>
    </row>
    <row r="19" spans="3:14" x14ac:dyDescent="0.25">
      <c r="C19" s="43"/>
      <c r="D19" s="43"/>
      <c r="E19" s="43"/>
      <c r="F19" s="43"/>
      <c r="G19" s="43"/>
      <c r="H19" s="43"/>
      <c r="I19" s="43" t="s">
        <v>75</v>
      </c>
      <c r="J19" s="8" t="s">
        <v>100</v>
      </c>
      <c r="K19" s="13"/>
      <c r="L19" s="41">
        <v>-9731.6173249999993</v>
      </c>
      <c r="M19" s="41"/>
      <c r="N19" s="41">
        <v>-5937.6008840000004</v>
      </c>
    </row>
    <row r="20" spans="3:14" x14ac:dyDescent="0.25">
      <c r="C20" s="43"/>
      <c r="D20" s="43"/>
      <c r="E20" s="43"/>
      <c r="F20" s="43"/>
      <c r="G20" s="43"/>
      <c r="H20" s="43"/>
      <c r="I20" s="43"/>
      <c r="J20" s="76" t="s">
        <v>101</v>
      </c>
      <c r="K20" s="13"/>
      <c r="L20" s="41">
        <v>-6848.3648649999996</v>
      </c>
      <c r="M20" s="41"/>
      <c r="N20" s="41">
        <v>-4456.9952270000003</v>
      </c>
    </row>
    <row r="21" spans="3:14" x14ac:dyDescent="0.25">
      <c r="C21" s="43"/>
      <c r="D21" s="43"/>
      <c r="E21" s="43"/>
      <c r="F21" s="43"/>
      <c r="G21" s="43"/>
      <c r="H21" s="43"/>
      <c r="I21" s="43"/>
      <c r="J21" s="8" t="s">
        <v>102</v>
      </c>
      <c r="K21" s="13"/>
      <c r="L21" s="41">
        <v>-2500.9164190000001</v>
      </c>
      <c r="M21" s="41"/>
      <c r="N21" s="41">
        <v>-3.0001E-2</v>
      </c>
    </row>
    <row r="22" spans="3:14" x14ac:dyDescent="0.25">
      <c r="C22" s="43"/>
      <c r="D22" s="43"/>
      <c r="E22" s="43"/>
      <c r="F22" s="43"/>
      <c r="G22" s="43"/>
      <c r="H22" s="43"/>
      <c r="I22" s="43"/>
      <c r="J22" s="8" t="s">
        <v>103</v>
      </c>
      <c r="K22" s="13"/>
      <c r="L22" s="41">
        <v>-71.277612000000005</v>
      </c>
      <c r="M22" s="41"/>
      <c r="N22" s="41">
        <v>-2.1438169999999999</v>
      </c>
    </row>
    <row r="23" spans="3:14" x14ac:dyDescent="0.25">
      <c r="I23" s="43"/>
      <c r="J23" s="8" t="s">
        <v>104</v>
      </c>
      <c r="L23" s="41">
        <v>-2647.7091009999999</v>
      </c>
      <c r="N23" s="41">
        <v>0</v>
      </c>
    </row>
    <row r="24" spans="3:14" x14ac:dyDescent="0.25">
      <c r="I24" s="43"/>
      <c r="J24" s="13" t="s">
        <v>105</v>
      </c>
      <c r="K24" s="13"/>
      <c r="L24" s="41">
        <v>0</v>
      </c>
      <c r="M24" s="13"/>
      <c r="N24" s="41">
        <v>-771.68378700000005</v>
      </c>
    </row>
    <row r="25" spans="3:14" x14ac:dyDescent="0.25">
      <c r="I25" s="43"/>
      <c r="L25" s="62"/>
      <c r="N25" s="41"/>
    </row>
    <row r="26" spans="3:14" x14ac:dyDescent="0.25">
      <c r="J26" s="13" t="s">
        <v>106</v>
      </c>
      <c r="K26" s="13"/>
      <c r="L26" s="62">
        <v>-21799.885322000002</v>
      </c>
      <c r="M26" s="62"/>
      <c r="N26" s="62">
        <v>-11168.453716</v>
      </c>
    </row>
    <row r="27" spans="3:14" x14ac:dyDescent="0.25">
      <c r="L27" s="62"/>
    </row>
    <row r="31" spans="3:14" x14ac:dyDescent="0.25">
      <c r="C31" s="30" t="s">
        <v>107</v>
      </c>
      <c r="D31" s="8" t="s">
        <v>108</v>
      </c>
    </row>
  </sheetData>
  <phoneticPr fontId="0" type="noConversion"/>
  <pageMargins left="0.75" right="0.75" top="1" bottom="1" header="0.5" footer="0.5"/>
  <pageSetup paperSize="9" scale="85" orientation="landscape" r:id="rId1"/>
  <headerFooter alignWithMargins="0"/>
  <rowBreaks count="1" manualBreakCount="1">
    <brk id="184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124</v>
      </c>
      <c r="D3" s="15"/>
      <c r="E3" s="16" t="s">
        <v>125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48179.074719461925</v>
      </c>
      <c r="N8" s="23">
        <v>9522.0664109545487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38025.070306606372</v>
      </c>
      <c r="N10" s="29">
        <v>8051.338621432209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29695.453044000002</v>
      </c>
      <c r="N12" s="19">
        <v>3238.2747869999998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24897.257412999999</v>
      </c>
      <c r="M14" s="21"/>
      <c r="N14" s="19">
        <v>3238.2747869999998</v>
      </c>
    </row>
    <row r="15" spans="1:15" ht="15" customHeight="1" x14ac:dyDescent="0.25">
      <c r="D15" s="30" t="s">
        <v>12</v>
      </c>
      <c r="E15" s="31" t="s">
        <v>13</v>
      </c>
      <c r="L15" s="10">
        <v>24596.722941</v>
      </c>
      <c r="N15" s="10">
        <v>3238.2747869999998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300.53447199999999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300.53447199999999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4798.1956309999996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36.734740000000002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725.46515999999997</v>
      </c>
      <c r="N24" s="10">
        <v>0</v>
      </c>
    </row>
    <row r="25" spans="3:14" ht="15" customHeight="1" x14ac:dyDescent="0.25">
      <c r="F25" s="32" t="s">
        <v>16</v>
      </c>
      <c r="L25" s="33">
        <v>725.46515999999997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4035.995731</v>
      </c>
      <c r="N27" s="10">
        <v>0</v>
      </c>
    </row>
    <row r="28" spans="3:14" ht="15" customHeight="1" x14ac:dyDescent="0.25">
      <c r="F28" s="32" t="s">
        <v>16</v>
      </c>
      <c r="L28" s="33">
        <v>568.34513600000002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3467.6505950000001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8329.6172626063671</v>
      </c>
      <c r="M32" s="21"/>
      <c r="N32" s="19">
        <v>4813.0638344322088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114.68377671772522</v>
      </c>
      <c r="N34" s="10">
        <v>8.1042904946020927E-2</v>
      </c>
    </row>
    <row r="35" spans="2:16" x14ac:dyDescent="0.25">
      <c r="D35" s="30" t="s">
        <v>14</v>
      </c>
      <c r="E35" s="8" t="s">
        <v>23</v>
      </c>
      <c r="L35" s="10">
        <v>820.03603699999996</v>
      </c>
      <c r="N35" s="10">
        <v>416.94518773317998</v>
      </c>
    </row>
    <row r="36" spans="2:16" ht="15.75" customHeight="1" x14ac:dyDescent="0.25">
      <c r="F36" s="32" t="s">
        <v>16</v>
      </c>
      <c r="L36" s="35">
        <v>794.83775400000002</v>
      </c>
      <c r="N36" s="35">
        <v>393.14047173317999</v>
      </c>
    </row>
    <row r="37" spans="2:16" x14ac:dyDescent="0.25">
      <c r="F37" s="32" t="s">
        <v>17</v>
      </c>
      <c r="L37" s="35">
        <v>25.198283</v>
      </c>
      <c r="N37" s="35">
        <v>23.804715999999999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7394.8974488886424</v>
      </c>
      <c r="N39" s="10">
        <v>4589.1456129440821</v>
      </c>
    </row>
    <row r="40" spans="2:16" x14ac:dyDescent="0.25">
      <c r="F40" s="32" t="s">
        <v>16</v>
      </c>
      <c r="L40" s="35">
        <v>1959.8281626677649</v>
      </c>
      <c r="N40" s="35">
        <v>1523.142451549</v>
      </c>
    </row>
    <row r="41" spans="2:16" x14ac:dyDescent="0.25">
      <c r="F41" s="32" t="s">
        <v>17</v>
      </c>
      <c r="L41" s="35">
        <v>5435.069286220878</v>
      </c>
      <c r="N41" s="35">
        <v>3066.0031613950819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0</v>
      </c>
      <c r="M43" s="83"/>
      <c r="N43" s="10">
        <v>-193.10800915000002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4297.8146749999996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327.299398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4273.373227855549</v>
      </c>
      <c r="N49" s="29">
        <v>1004.5636206101998</v>
      </c>
      <c r="P49" s="36"/>
    </row>
    <row r="50" spans="1:16" x14ac:dyDescent="0.25">
      <c r="C50" s="24"/>
      <c r="H50" s="14"/>
      <c r="I50" s="8" t="s">
        <v>29</v>
      </c>
      <c r="L50" s="37">
        <v>15673475.987</v>
      </c>
      <c r="N50" s="37">
        <v>3684443.8679999998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1255.517112</v>
      </c>
      <c r="N52" s="29">
        <v>466.16416891213998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180.78987191213997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32.523167000000001</v>
      </c>
      <c r="N55" s="10">
        <v>285.37429700000001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-154.31482800000001</v>
      </c>
      <c r="M56" s="34"/>
      <c r="N56" s="33">
        <v>-65.356694000000005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1222.9939449999999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1222.9939449999999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-9098.7100480000008</v>
      </c>
      <c r="M68" s="47"/>
      <c r="N68" s="29">
        <v>-9380.7558585421411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-35.008550999999997</v>
      </c>
      <c r="M70" s="47"/>
      <c r="N70" s="10">
        <v>-4035.6432515421402</v>
      </c>
    </row>
    <row r="71" spans="2:14" x14ac:dyDescent="0.25">
      <c r="I71" s="13"/>
      <c r="J71" s="49" t="s">
        <v>39</v>
      </c>
      <c r="K71" s="49"/>
      <c r="L71" s="10">
        <v>-4668.4981399999997</v>
      </c>
      <c r="M71" s="47"/>
      <c r="N71" s="10">
        <v>-3330.2933200000002</v>
      </c>
    </row>
    <row r="72" spans="2:14" x14ac:dyDescent="0.25">
      <c r="I72" s="13"/>
      <c r="J72" s="48" t="s">
        <v>40</v>
      </c>
      <c r="K72" s="48"/>
      <c r="L72" s="10">
        <v>-4395.2033570000003</v>
      </c>
      <c r="M72" s="47"/>
      <c r="N72" s="10">
        <v>-2014.819287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-1601.1684170000001</v>
      </c>
      <c r="M75" s="47"/>
      <c r="N75" s="29">
        <v>-122.26682700000001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-4159.389596</v>
      </c>
      <c r="M77" s="50"/>
      <c r="N77" s="29">
        <v>-838.60822099999996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-679.40903900000001</v>
      </c>
      <c r="M79" s="47"/>
      <c r="N79" s="10">
        <v>-13.083835000000001</v>
      </c>
    </row>
    <row r="80" spans="2:14" x14ac:dyDescent="0.25">
      <c r="B80" s="8"/>
      <c r="I80" s="13"/>
      <c r="J80" s="49" t="s">
        <v>39</v>
      </c>
      <c r="K80" s="49"/>
      <c r="L80" s="10">
        <v>-1190.5873859999999</v>
      </c>
      <c r="M80" s="47"/>
      <c r="N80" s="10">
        <v>-125.700889</v>
      </c>
    </row>
    <row r="81" spans="2:14" x14ac:dyDescent="0.25">
      <c r="B81" s="8"/>
      <c r="I81" s="13"/>
      <c r="J81" s="48" t="s">
        <v>40</v>
      </c>
      <c r="K81" s="48"/>
      <c r="L81" s="10">
        <v>-2289.3931710000002</v>
      </c>
      <c r="M81" s="47"/>
      <c r="N81" s="10">
        <v>-699.82349699999997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2558.2211790000001</v>
      </c>
      <c r="M83" s="47"/>
      <c r="N83" s="29">
        <v>716.34139400000004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433.35423900000001</v>
      </c>
      <c r="M85" s="47"/>
      <c r="N85" s="10">
        <v>15.336359</v>
      </c>
    </row>
    <row r="86" spans="2:14" x14ac:dyDescent="0.25">
      <c r="B86" s="8"/>
      <c r="I86" s="13"/>
      <c r="J86" s="49" t="s">
        <v>39</v>
      </c>
      <c r="K86" s="49"/>
      <c r="L86" s="10">
        <v>317.71552100000002</v>
      </c>
      <c r="M86" s="47"/>
      <c r="N86" s="10">
        <v>9.7651830000000004</v>
      </c>
    </row>
    <row r="87" spans="2:14" x14ac:dyDescent="0.25">
      <c r="B87" s="8"/>
      <c r="I87" s="13"/>
      <c r="J87" s="48" t="s">
        <v>40</v>
      </c>
      <c r="K87" s="48"/>
      <c r="L87" s="10">
        <v>1807.151419</v>
      </c>
      <c r="M87" s="47"/>
      <c r="N87" s="10">
        <v>691.23985200000004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-3096.7242609999998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-730.77194199999997</v>
      </c>
      <c r="N93" s="10">
        <v>0</v>
      </c>
    </row>
    <row r="94" spans="2:14" x14ac:dyDescent="0.25">
      <c r="B94" s="8"/>
      <c r="J94" s="49" t="s">
        <v>39</v>
      </c>
      <c r="L94" s="10">
        <v>-2231.1792369999998</v>
      </c>
      <c r="N94" s="10">
        <v>0</v>
      </c>
    </row>
    <row r="95" spans="2:14" x14ac:dyDescent="0.25">
      <c r="B95" s="8"/>
      <c r="J95" s="48" t="s">
        <v>40</v>
      </c>
      <c r="L95" s="10">
        <v>-134.77308199999999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-13796.602725999999</v>
      </c>
      <c r="M97" s="19"/>
      <c r="N97" s="19">
        <v>-9503.0226855421406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-34514.54769508</v>
      </c>
      <c r="M100" s="52"/>
      <c r="N100" s="29">
        <v>-9101.5472784221383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A104" s="20" t="s">
        <v>84</v>
      </c>
      <c r="B104" s="8"/>
    </row>
    <row r="106" spans="1:14" x14ac:dyDescent="0.25">
      <c r="B106" s="53"/>
      <c r="L106" s="17" t="s">
        <v>3</v>
      </c>
      <c r="M106" s="18"/>
      <c r="N106" s="17" t="s">
        <v>4</v>
      </c>
    </row>
    <row r="107" spans="1:14" x14ac:dyDescent="0.25">
      <c r="I107" s="16"/>
      <c r="J107" s="16"/>
      <c r="K107" s="16"/>
      <c r="L107" s="11"/>
      <c r="N107" s="11"/>
    </row>
    <row r="108" spans="1:14" x14ac:dyDescent="0.25">
      <c r="B108" s="46">
        <v>1</v>
      </c>
      <c r="C108" s="54" t="s">
        <v>48</v>
      </c>
      <c r="I108" s="13"/>
      <c r="J108" s="13"/>
      <c r="K108" s="13"/>
      <c r="L108" s="29">
        <v>0</v>
      </c>
      <c r="N108" s="29">
        <v>0</v>
      </c>
    </row>
    <row r="109" spans="1:14" x14ac:dyDescent="0.25">
      <c r="I109" s="13"/>
      <c r="J109" s="13"/>
      <c r="K109" s="13"/>
      <c r="M109" s="47"/>
    </row>
    <row r="110" spans="1:14" x14ac:dyDescent="0.25">
      <c r="C110" s="8" t="s">
        <v>9</v>
      </c>
      <c r="D110" s="8" t="s">
        <v>49</v>
      </c>
      <c r="I110" s="13"/>
      <c r="J110" s="13"/>
      <c r="K110" s="13"/>
      <c r="L110" s="12">
        <v>0</v>
      </c>
      <c r="M110" s="55"/>
      <c r="N110" s="12">
        <v>0</v>
      </c>
    </row>
    <row r="111" spans="1:14" x14ac:dyDescent="0.25">
      <c r="C111" s="8" t="s">
        <v>21</v>
      </c>
      <c r="D111" s="8" t="s">
        <v>50</v>
      </c>
      <c r="I111" s="56"/>
      <c r="J111" s="13"/>
      <c r="K111" s="13"/>
      <c r="L111" s="12">
        <v>0</v>
      </c>
      <c r="M111" s="55"/>
      <c r="N111" s="12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I113" s="13"/>
      <c r="J113" s="13"/>
      <c r="K113" s="13"/>
      <c r="M113" s="47"/>
    </row>
    <row r="114" spans="1:17" x14ac:dyDescent="0.25">
      <c r="B114" s="46">
        <v>2</v>
      </c>
      <c r="C114" s="28" t="s">
        <v>51</v>
      </c>
      <c r="I114" s="13"/>
      <c r="J114" s="13"/>
      <c r="K114" s="13"/>
      <c r="L114" s="25">
        <v>0</v>
      </c>
      <c r="M114" s="47"/>
      <c r="N114" s="25">
        <v>0</v>
      </c>
    </row>
    <row r="115" spans="1:17" x14ac:dyDescent="0.25">
      <c r="B115" s="46"/>
      <c r="C115" s="28" t="s">
        <v>43</v>
      </c>
      <c r="G115" s="14"/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  <c r="P116" s="30"/>
    </row>
    <row r="117" spans="1:17" x14ac:dyDescent="0.25">
      <c r="B117" s="46">
        <v>3</v>
      </c>
      <c r="C117" s="28" t="s">
        <v>52</v>
      </c>
      <c r="J117" s="56" t="s">
        <v>53</v>
      </c>
      <c r="K117" s="56"/>
      <c r="L117" s="29">
        <v>0</v>
      </c>
      <c r="M117" s="47"/>
      <c r="N117" s="29">
        <v>-272.02</v>
      </c>
      <c r="P117" s="38"/>
    </row>
    <row r="118" spans="1:17" s="24" customFormat="1" ht="15" x14ac:dyDescent="0.2">
      <c r="A118" s="3"/>
      <c r="E118" s="57"/>
      <c r="J118" s="58"/>
      <c r="K118" s="58"/>
      <c r="L118" s="10"/>
      <c r="M118" s="59"/>
      <c r="N118" s="10"/>
      <c r="O118" s="27"/>
      <c r="P118" s="8"/>
      <c r="Q118" s="8"/>
    </row>
    <row r="119" spans="1:17" x14ac:dyDescent="0.25">
      <c r="C119" s="8" t="s">
        <v>9</v>
      </c>
      <c r="D119" s="8" t="s">
        <v>54</v>
      </c>
      <c r="J119" s="56" t="s">
        <v>53</v>
      </c>
      <c r="K119" s="56"/>
      <c r="L119" s="10">
        <v>0</v>
      </c>
      <c r="M119" s="47"/>
      <c r="N119" s="10">
        <v>-272.02</v>
      </c>
    </row>
    <row r="120" spans="1:17" x14ac:dyDescent="0.25">
      <c r="C120" s="8" t="s">
        <v>21</v>
      </c>
      <c r="D120" s="8" t="s">
        <v>55</v>
      </c>
      <c r="I120" s="13"/>
      <c r="J120" s="13"/>
      <c r="K120" s="13"/>
      <c r="L120" s="10">
        <v>0</v>
      </c>
      <c r="M120" s="47"/>
      <c r="N120" s="10">
        <v>0</v>
      </c>
    </row>
    <row r="121" spans="1:17" x14ac:dyDescent="0.25">
      <c r="C121" s="8" t="s">
        <v>56</v>
      </c>
      <c r="D121" s="8" t="s">
        <v>57</v>
      </c>
      <c r="I121" s="13"/>
      <c r="J121" s="13"/>
      <c r="K121" s="13"/>
      <c r="L121" s="10">
        <v>0</v>
      </c>
      <c r="M121" s="47"/>
      <c r="N121" s="10">
        <v>0</v>
      </c>
    </row>
    <row r="125" spans="1:17" x14ac:dyDescent="0.25">
      <c r="A125" s="20" t="s">
        <v>85</v>
      </c>
      <c r="I125" s="44"/>
      <c r="J125" s="44"/>
      <c r="K125" s="44"/>
      <c r="L125" s="17" t="s">
        <v>3</v>
      </c>
      <c r="M125" s="18"/>
      <c r="N125" s="17" t="s">
        <v>4</v>
      </c>
    </row>
    <row r="126" spans="1:17" x14ac:dyDescent="0.25">
      <c r="I126" s="44"/>
      <c r="J126" s="44"/>
      <c r="K126" s="44"/>
      <c r="L126" s="60"/>
      <c r="M126" s="26"/>
      <c r="N126" s="60"/>
    </row>
    <row r="127" spans="1:17" x14ac:dyDescent="0.25">
      <c r="C127" s="8" t="s">
        <v>9</v>
      </c>
      <c r="D127" s="8" t="s">
        <v>58</v>
      </c>
      <c r="I127" s="44"/>
      <c r="J127" s="44"/>
      <c r="K127" s="44"/>
      <c r="L127" s="61">
        <v>0</v>
      </c>
      <c r="M127" s="26"/>
      <c r="N127" s="61">
        <v>0</v>
      </c>
    </row>
    <row r="128" spans="1:17" x14ac:dyDescent="0.25">
      <c r="D128" s="8" t="s">
        <v>43</v>
      </c>
      <c r="I128" s="44"/>
      <c r="J128" s="44"/>
      <c r="K128" s="44"/>
      <c r="L128" s="60"/>
      <c r="M128" s="26"/>
      <c r="N128" s="60"/>
    </row>
    <row r="129" spans="3:17" x14ac:dyDescent="0.25">
      <c r="C129" s="8" t="s">
        <v>21</v>
      </c>
      <c r="D129" s="8" t="s">
        <v>59</v>
      </c>
      <c r="I129" s="44"/>
      <c r="J129" s="44"/>
      <c r="K129" s="44"/>
      <c r="L129" s="61">
        <v>0</v>
      </c>
      <c r="M129" s="26"/>
      <c r="N129" s="61">
        <v>0</v>
      </c>
    </row>
    <row r="130" spans="3:17" x14ac:dyDescent="0.25">
      <c r="I130" s="44"/>
      <c r="J130" s="44"/>
      <c r="K130" s="44"/>
      <c r="L130" s="60"/>
      <c r="M130" s="26"/>
      <c r="N130" s="60"/>
    </row>
    <row r="131" spans="3:17" x14ac:dyDescent="0.25">
      <c r="C131" s="8" t="s">
        <v>56</v>
      </c>
      <c r="D131" s="8" t="s">
        <v>60</v>
      </c>
      <c r="I131" s="44"/>
      <c r="J131" s="44"/>
      <c r="K131" s="44"/>
      <c r="L131" s="61">
        <v>0</v>
      </c>
      <c r="M131" s="26"/>
      <c r="N131" s="61">
        <v>0</v>
      </c>
    </row>
    <row r="132" spans="3:17" x14ac:dyDescent="0.25">
      <c r="I132" s="44"/>
      <c r="J132" s="44"/>
      <c r="K132" s="44"/>
      <c r="L132" s="60"/>
      <c r="M132" s="26"/>
      <c r="N132" s="60"/>
    </row>
    <row r="133" spans="3:17" x14ac:dyDescent="0.25">
      <c r="C133" s="8" t="s">
        <v>61</v>
      </c>
      <c r="D133" s="8" t="s">
        <v>62</v>
      </c>
      <c r="I133" s="44"/>
      <c r="J133" s="44"/>
      <c r="K133" s="44"/>
      <c r="L133" s="62">
        <v>3037.367937</v>
      </c>
      <c r="M133" s="52"/>
      <c r="N133" s="62">
        <v>0</v>
      </c>
      <c r="O133" s="22"/>
      <c r="P133" s="16"/>
      <c r="Q133" s="16"/>
    </row>
    <row r="134" spans="3:17" x14ac:dyDescent="0.25">
      <c r="D134" s="8" t="s">
        <v>63</v>
      </c>
      <c r="I134" s="44"/>
      <c r="J134" s="44"/>
      <c r="K134" s="44"/>
      <c r="L134" s="62">
        <v>1259.0241255599999</v>
      </c>
      <c r="M134" s="52"/>
      <c r="N134" s="62">
        <v>0</v>
      </c>
      <c r="O134" s="22"/>
      <c r="P134" s="16"/>
      <c r="Q134" s="16"/>
    </row>
    <row r="135" spans="3:17" x14ac:dyDescent="0.25">
      <c r="D135" s="14"/>
      <c r="I135" s="44"/>
      <c r="J135" s="44"/>
      <c r="K135" s="44"/>
      <c r="L135" s="60"/>
      <c r="M135" s="26"/>
      <c r="N135" s="60"/>
    </row>
    <row r="136" spans="3:17" x14ac:dyDescent="0.25">
      <c r="C136" s="8" t="s">
        <v>64</v>
      </c>
      <c r="D136" s="43" t="s">
        <v>65</v>
      </c>
      <c r="J136" s="44"/>
      <c r="K136" s="44"/>
      <c r="L136" s="61">
        <v>32.523166549999999</v>
      </c>
      <c r="M136" s="52"/>
      <c r="N136" s="61">
        <v>285.37429671000001</v>
      </c>
    </row>
    <row r="137" spans="3:17" x14ac:dyDescent="0.25">
      <c r="I137" s="8" t="s">
        <v>66</v>
      </c>
      <c r="J137" s="44"/>
      <c r="K137" s="44"/>
      <c r="L137" s="41">
        <v>6.30979782</v>
      </c>
      <c r="N137" s="41">
        <v>-4.2819649699999998</v>
      </c>
    </row>
    <row r="138" spans="3:17" x14ac:dyDescent="0.25">
      <c r="I138" s="8" t="s">
        <v>67</v>
      </c>
      <c r="J138" s="44"/>
      <c r="K138" s="44"/>
      <c r="L138" s="41">
        <v>24.768878149999999</v>
      </c>
      <c r="N138" s="41">
        <v>201.66988908000002</v>
      </c>
    </row>
    <row r="139" spans="3:17" x14ac:dyDescent="0.25">
      <c r="I139" s="8" t="s">
        <v>68</v>
      </c>
      <c r="J139" s="44"/>
      <c r="K139" s="44"/>
      <c r="L139" s="41">
        <v>1.4444905800000001</v>
      </c>
      <c r="N139" s="41">
        <v>87.986372599999996</v>
      </c>
    </row>
    <row r="140" spans="3:17" x14ac:dyDescent="0.25">
      <c r="I140" s="8" t="s">
        <v>69</v>
      </c>
      <c r="J140" s="44"/>
      <c r="K140" s="44"/>
      <c r="L140" s="41">
        <v>0</v>
      </c>
      <c r="N140" s="41">
        <v>0</v>
      </c>
    </row>
    <row r="141" spans="3:17" x14ac:dyDescent="0.25">
      <c r="I141" s="44"/>
      <c r="J141" s="44"/>
      <c r="K141" s="44"/>
      <c r="L141" s="60"/>
      <c r="M141" s="26"/>
      <c r="N141" s="60"/>
    </row>
    <row r="142" spans="3:17" x14ac:dyDescent="0.25">
      <c r="C142" s="8" t="s">
        <v>70</v>
      </c>
      <c r="D142" s="8" t="s">
        <v>71</v>
      </c>
      <c r="I142" s="44"/>
      <c r="J142" s="44"/>
      <c r="K142" s="44"/>
      <c r="L142" s="61">
        <v>0</v>
      </c>
      <c r="M142" s="26"/>
      <c r="N142" s="61">
        <v>0</v>
      </c>
    </row>
    <row r="143" spans="3:17" x14ac:dyDescent="0.25">
      <c r="D143" s="8" t="s">
        <v>43</v>
      </c>
      <c r="I143" s="44"/>
      <c r="J143" s="44"/>
      <c r="K143" s="44"/>
      <c r="L143" s="60"/>
      <c r="M143" s="26"/>
      <c r="N143" s="60"/>
    </row>
    <row r="144" spans="3:17" x14ac:dyDescent="0.25">
      <c r="I144" s="44"/>
      <c r="J144" s="44"/>
      <c r="K144" s="44"/>
      <c r="L144" s="60"/>
      <c r="M144" s="26"/>
      <c r="N144" s="60"/>
    </row>
    <row r="145" spans="1:14" x14ac:dyDescent="0.25">
      <c r="A145" s="63"/>
      <c r="B145" s="64"/>
      <c r="C145" s="65"/>
      <c r="D145" s="65"/>
      <c r="E145" s="65"/>
      <c r="F145" s="65"/>
      <c r="G145" s="65"/>
      <c r="H145" s="65"/>
      <c r="I145" s="66"/>
      <c r="J145" s="66"/>
      <c r="K145" s="66"/>
      <c r="L145" s="67"/>
      <c r="M145" s="68"/>
      <c r="N145" s="67"/>
    </row>
    <row r="146" spans="1:14" x14ac:dyDescent="0.25">
      <c r="I146" s="13"/>
      <c r="J146" s="13"/>
      <c r="K146" s="13"/>
      <c r="M146" s="47"/>
    </row>
    <row r="147" spans="1:14" x14ac:dyDescent="0.25">
      <c r="B147" s="1"/>
      <c r="I147" s="13"/>
      <c r="J147" s="13"/>
      <c r="K147" s="13"/>
      <c r="M147" s="47"/>
    </row>
    <row r="148" spans="1:14" x14ac:dyDescent="0.25">
      <c r="L148" s="8"/>
      <c r="M148" s="8"/>
      <c r="N148" s="8"/>
    </row>
    <row r="149" spans="1:14" ht="15" customHeight="1" x14ac:dyDescent="0.25">
      <c r="C149" s="69"/>
      <c r="D149" s="43"/>
      <c r="E149" s="43"/>
      <c r="F149" s="43"/>
      <c r="G149" s="43"/>
      <c r="H149" s="43"/>
      <c r="I149" s="43"/>
      <c r="J149" s="70"/>
      <c r="K149" s="70"/>
      <c r="L149" s="70"/>
      <c r="M149" s="71"/>
      <c r="N149" s="70"/>
    </row>
    <row r="150" spans="1:14" ht="15" customHeight="1" x14ac:dyDescent="0.25">
      <c r="C150" s="72"/>
      <c r="D150" s="43"/>
      <c r="E150" s="43"/>
      <c r="F150" s="43"/>
      <c r="G150" s="43"/>
      <c r="H150" s="43"/>
      <c r="I150" s="43"/>
      <c r="J150" s="70"/>
      <c r="K150" s="70"/>
      <c r="L150" s="73"/>
      <c r="M150" s="74"/>
      <c r="N150" s="73"/>
    </row>
    <row r="151" spans="1:14" ht="12.75" customHeight="1" x14ac:dyDescent="0.25">
      <c r="C151" s="7"/>
      <c r="D151" s="14"/>
      <c r="G151" s="14"/>
      <c r="J151" s="13"/>
      <c r="K151" s="13"/>
      <c r="L151" s="13"/>
      <c r="M151" s="75"/>
      <c r="N151" s="13"/>
    </row>
    <row r="152" spans="1:14" x14ac:dyDescent="0.25">
      <c r="C152" s="7"/>
      <c r="J152" s="13"/>
      <c r="K152" s="13"/>
      <c r="L152" s="13"/>
      <c r="M152" s="75"/>
      <c r="N152" s="13"/>
    </row>
    <row r="153" spans="1:14" x14ac:dyDescent="0.25">
      <c r="C153" s="7"/>
      <c r="K153" s="13"/>
      <c r="L153" s="41"/>
      <c r="M153" s="41"/>
      <c r="N153" s="41"/>
    </row>
    <row r="154" spans="1:14" x14ac:dyDescent="0.25">
      <c r="C154" s="7"/>
      <c r="J154" s="76"/>
      <c r="K154" s="13"/>
      <c r="L154" s="41"/>
      <c r="M154" s="41"/>
      <c r="N154" s="41"/>
    </row>
    <row r="155" spans="1:14" x14ac:dyDescent="0.25">
      <c r="C155" s="7"/>
      <c r="K155" s="13"/>
      <c r="L155" s="41"/>
      <c r="M155" s="41"/>
      <c r="N155" s="41"/>
    </row>
    <row r="156" spans="1:14" x14ac:dyDescent="0.25">
      <c r="C156" s="7"/>
      <c r="K156" s="13"/>
      <c r="L156" s="41"/>
      <c r="M156" s="41"/>
      <c r="N156" s="41"/>
    </row>
    <row r="157" spans="1:14" x14ac:dyDescent="0.25">
      <c r="C157" s="7"/>
      <c r="J157" s="13"/>
      <c r="K157" s="13"/>
      <c r="L157" s="75"/>
      <c r="M157" s="13"/>
      <c r="N157" s="75"/>
    </row>
    <row r="158" spans="1:14" x14ac:dyDescent="0.25">
      <c r="C158" s="7"/>
      <c r="J158" s="13"/>
      <c r="K158" s="13"/>
      <c r="L158" s="62"/>
      <c r="M158" s="61"/>
      <c r="N158" s="62"/>
    </row>
    <row r="159" spans="1:14" x14ac:dyDescent="0.25">
      <c r="C159" s="7"/>
      <c r="L159" s="8"/>
      <c r="M159" s="8"/>
      <c r="N159" s="8"/>
    </row>
    <row r="160" spans="1:14" x14ac:dyDescent="0.25">
      <c r="C160" s="7"/>
      <c r="L160" s="8"/>
      <c r="M160" s="75"/>
      <c r="N160" s="8"/>
    </row>
    <row r="161" spans="3:14" x14ac:dyDescent="0.25">
      <c r="C161" s="43"/>
      <c r="E161" s="43"/>
      <c r="F161" s="43"/>
      <c r="G161" s="43"/>
      <c r="H161" s="43"/>
      <c r="I161" s="43"/>
      <c r="K161" s="13"/>
      <c r="L161" s="41"/>
      <c r="M161" s="41"/>
      <c r="N161" s="41"/>
    </row>
    <row r="162" spans="3:14" x14ac:dyDescent="0.25">
      <c r="C162" s="43"/>
      <c r="D162" s="43"/>
      <c r="E162" s="43"/>
      <c r="F162" s="43"/>
      <c r="G162" s="43"/>
      <c r="H162" s="43"/>
      <c r="I162" s="43"/>
      <c r="J162" s="76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K164" s="13"/>
      <c r="L164" s="41"/>
      <c r="M164" s="41"/>
      <c r="N164" s="41"/>
    </row>
    <row r="165" spans="3:14" x14ac:dyDescent="0.25">
      <c r="C165" s="43"/>
      <c r="D165" s="43"/>
      <c r="E165" s="43"/>
      <c r="F165" s="43"/>
      <c r="G165" s="43"/>
      <c r="H165" s="43"/>
      <c r="I165" s="43"/>
      <c r="J165" s="13"/>
      <c r="K165" s="13"/>
      <c r="L165" s="75"/>
      <c r="M165" s="13"/>
      <c r="N165" s="75"/>
    </row>
    <row r="166" spans="3:14" x14ac:dyDescent="0.25">
      <c r="C166" s="43"/>
      <c r="D166" s="43"/>
      <c r="E166" s="43"/>
      <c r="F166" s="43"/>
      <c r="G166" s="43"/>
      <c r="H166" s="43"/>
      <c r="I166" s="43"/>
      <c r="J166" s="13"/>
      <c r="K166" s="13"/>
      <c r="L166" s="62"/>
      <c r="M166" s="61"/>
      <c r="N166" s="62"/>
    </row>
    <row r="167" spans="3:14" x14ac:dyDescent="0.25">
      <c r="C167" s="43"/>
      <c r="D167" s="43"/>
      <c r="E167" s="43"/>
      <c r="F167" s="43"/>
      <c r="G167" s="43"/>
      <c r="H167" s="43"/>
      <c r="I167" s="43"/>
      <c r="J167" s="43"/>
      <c r="K167" s="43"/>
      <c r="L167" s="77"/>
      <c r="M167" s="78"/>
      <c r="N167" s="77"/>
    </row>
    <row r="171" spans="3:14" x14ac:dyDescent="0.25">
      <c r="F171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2" manualBreakCount="2">
    <brk id="62" max="14" man="1"/>
    <brk id="18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75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41880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114501.64032796027</v>
      </c>
      <c r="M8" s="23"/>
      <c r="N8" s="23">
        <v>27591.592471295939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71241.467927048041</v>
      </c>
      <c r="M10" s="29"/>
      <c r="N10" s="29">
        <v>11749.081656700993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70637.983255663261</v>
      </c>
      <c r="N12" s="19">
        <v>10976.76283470509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68469.988880744</v>
      </c>
      <c r="M14" s="418"/>
      <c r="N14" s="19">
        <v>7523.1882485731894</v>
      </c>
    </row>
    <row r="15" spans="1:15" ht="15" customHeight="1" x14ac:dyDescent="0.25">
      <c r="D15" s="351" t="s">
        <v>12</v>
      </c>
      <c r="E15" s="428" t="s">
        <v>13</v>
      </c>
      <c r="L15" s="10">
        <v>68060.673573068212</v>
      </c>
      <c r="N15" s="10">
        <v>7523.1882485731894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409.31530767579699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409.31530767579699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2167.9943749192521</v>
      </c>
      <c r="M23" s="418"/>
      <c r="N23" s="19">
        <v>3453.5745861319001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2044.5147476086499</v>
      </c>
      <c r="M24" s="347"/>
      <c r="N24" s="10">
        <v>3453.5745861319001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123.479627310602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123.479627310602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603.48467138477952</v>
      </c>
      <c r="M32" s="418"/>
      <c r="N32" s="19">
        <v>772.31882199590245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544.41999041212671</v>
      </c>
      <c r="M34" s="347"/>
      <c r="N34" s="10">
        <v>26.840560780078867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50.045563257128322</v>
      </c>
      <c r="M35" s="347"/>
      <c r="N35" s="10">
        <v>742.6710516789343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50.042548257128324</v>
      </c>
      <c r="M36" s="347"/>
      <c r="N36" s="35">
        <v>742.6710516789343</v>
      </c>
      <c r="O36" s="352"/>
    </row>
    <row r="37" spans="2:16" s="345" customFormat="1" ht="12" x14ac:dyDescent="0.2">
      <c r="B37" s="348"/>
      <c r="F37" s="427" t="s">
        <v>17</v>
      </c>
      <c r="L37" s="35">
        <v>3.0149999999999999E-3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9.0191177155244802</v>
      </c>
      <c r="M38" s="347"/>
      <c r="N38" s="10">
        <v>2.8072095368893759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9.0191177155244802</v>
      </c>
      <c r="M40" s="347"/>
      <c r="N40" s="35">
        <v>2.8072095368893759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7.5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7529.5044160139369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14642.089845016551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12825.599864996917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113</v>
      </c>
      <c r="G51" s="354"/>
      <c r="L51" s="29">
        <v>8262.9782748848193</v>
      </c>
      <c r="M51" s="347"/>
      <c r="N51" s="29">
        <v>15842.510814594947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3299.1538422918502</v>
      </c>
      <c r="M54" s="347"/>
      <c r="N54" s="10">
        <v>654.75450495844791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3224.1689303041703</v>
      </c>
      <c r="M55" s="421"/>
      <c r="N55" s="33">
        <v>445.32895946430097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4963.82443259297</v>
      </c>
      <c r="M56" s="347"/>
      <c r="N56" s="10">
        <v>15187.756309636499</v>
      </c>
      <c r="O56" s="352"/>
    </row>
    <row r="57" spans="2:16" s="374" customFormat="1" ht="15.75" customHeight="1" x14ac:dyDescent="0.2">
      <c r="G57" s="354" t="s">
        <v>32</v>
      </c>
      <c r="L57" s="33">
        <v>2674.4220372988402</v>
      </c>
      <c r="M57" s="420"/>
      <c r="N57" s="33">
        <v>7973.5144454395704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0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41880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-19081.744120051077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-4972.0817269020754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-4717.1514578309807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-9392.5109353180196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-10269.478930824891</v>
      </c>
      <c r="M79" s="359"/>
      <c r="N79" s="29">
        <v>-4056.1719447896839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-16632.723102058648</v>
      </c>
      <c r="M81" s="411"/>
      <c r="N81" s="29">
        <v>-4372.9601161645478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-2481.4787908549301</v>
      </c>
      <c r="M83" s="359"/>
      <c r="N83" s="10">
        <v>-709.018321206888</v>
      </c>
    </row>
    <row r="84" spans="2:14" s="345" customFormat="1" ht="12" x14ac:dyDescent="0.2">
      <c r="I84" s="352"/>
      <c r="J84" s="410" t="s">
        <v>39</v>
      </c>
      <c r="K84" s="410"/>
      <c r="L84" s="10">
        <v>-2133.5133249795199</v>
      </c>
      <c r="M84" s="359"/>
      <c r="N84" s="10">
        <v>-1057.4500308106701</v>
      </c>
    </row>
    <row r="85" spans="2:14" s="345" customFormat="1" ht="12" x14ac:dyDescent="0.2">
      <c r="I85" s="352"/>
      <c r="J85" s="408" t="s">
        <v>40</v>
      </c>
      <c r="K85" s="408"/>
      <c r="L85" s="10">
        <v>-12017.7309862242</v>
      </c>
      <c r="M85" s="359"/>
      <c r="N85" s="10">
        <v>-2606.4917641469897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6363.2441712337595</v>
      </c>
      <c r="M87" s="359"/>
      <c r="N87" s="29">
        <v>316.78817137486396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354.17430000000002</v>
      </c>
      <c r="M89" s="359"/>
      <c r="N89" s="10">
        <v>288.72917137486399</v>
      </c>
    </row>
    <row r="90" spans="2:14" s="345" customFormat="1" ht="12" x14ac:dyDescent="0.2">
      <c r="I90" s="352"/>
      <c r="J90" s="410" t="s">
        <v>39</v>
      </c>
      <c r="K90" s="410"/>
      <c r="L90" s="10">
        <v>1325.0048899999999</v>
      </c>
      <c r="M90" s="359"/>
      <c r="N90" s="10">
        <v>22.447199999999999</v>
      </c>
    </row>
    <row r="91" spans="2:14" s="345" customFormat="1" ht="12" x14ac:dyDescent="0.2">
      <c r="I91" s="352"/>
      <c r="J91" s="408" t="s">
        <v>40</v>
      </c>
      <c r="K91" s="408"/>
      <c r="L91" s="10">
        <v>4684.0649812337597</v>
      </c>
      <c r="M91" s="359"/>
      <c r="N91" s="10">
        <v>5.6117999999999997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-5051.718272004754</v>
      </c>
      <c r="M93" s="411"/>
      <c r="N93" s="29">
        <v>-264.893305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-5736.1717680047541</v>
      </c>
      <c r="M94" s="402"/>
      <c r="N94" s="19">
        <v>-17.780850000000001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-3914.51801016019</v>
      </c>
      <c r="M95" s="347"/>
      <c r="N95" s="10">
        <v>-17.780850000000001</v>
      </c>
    </row>
    <row r="96" spans="2:14" s="345" customFormat="1" ht="12" x14ac:dyDescent="0.2">
      <c r="J96" s="410" t="s">
        <v>39</v>
      </c>
      <c r="L96" s="10">
        <v>-1752.6579053139101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-68.995852530653593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0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0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0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-785.94757200000004</v>
      </c>
      <c r="M104" s="402"/>
      <c r="N104" s="19">
        <v>-886.93645500000002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-785.94757200000004</v>
      </c>
      <c r="M105" s="347"/>
      <c r="N105" s="10">
        <v>-886.93645500000002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1470.4010679999999</v>
      </c>
      <c r="M109" s="402"/>
      <c r="N109" s="19">
        <v>639.82399999999996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1470.4010679999999</v>
      </c>
      <c r="M110" s="347"/>
      <c r="N110" s="10">
        <v>639.82399999999996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-15321.197202829644</v>
      </c>
      <c r="M113" s="402"/>
      <c r="N113" s="19">
        <v>-23402.809369840761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41880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41880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5630.9834994314697</v>
      </c>
      <c r="M148" s="386"/>
      <c r="N148" s="62">
        <v>17.520489307195998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5107.4558146352501</v>
      </c>
      <c r="M149" s="386"/>
      <c r="N149" s="62">
        <v>15809.8538356463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3299.1192705203425</v>
      </c>
      <c r="M151" s="386"/>
      <c r="N151" s="61">
        <v>654.7545049584769</v>
      </c>
    </row>
    <row r="152" spans="1:17" x14ac:dyDescent="0.25">
      <c r="I152" s="345" t="s">
        <v>66</v>
      </c>
      <c r="J152" s="374"/>
      <c r="K152" s="374"/>
      <c r="L152" s="41">
        <v>14.21346488285171</v>
      </c>
      <c r="N152" s="41">
        <v>487.12435545259899</v>
      </c>
    </row>
    <row r="153" spans="1:17" x14ac:dyDescent="0.25">
      <c r="I153" s="345" t="s">
        <v>67</v>
      </c>
      <c r="J153" s="374"/>
      <c r="K153" s="374"/>
      <c r="L153" s="41">
        <v>3108.2686596943718</v>
      </c>
      <c r="N153" s="41">
        <v>178.4173461414772</v>
      </c>
    </row>
    <row r="154" spans="1:17" x14ac:dyDescent="0.25">
      <c r="I154" s="345" t="s">
        <v>68</v>
      </c>
      <c r="J154" s="374"/>
      <c r="K154" s="374"/>
      <c r="L154" s="41">
        <v>176.63714594311895</v>
      </c>
      <c r="N154" s="41">
        <v>-10.787196635599201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110416.53891409848</v>
      </c>
      <c r="M169" s="379"/>
      <c r="N169" s="379">
        <v>26049.901511305339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3299.1538422918502</v>
      </c>
      <c r="M170" s="379"/>
      <c r="N170" s="379">
        <v>654.75450495844791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-785.94757156993694</v>
      </c>
      <c r="M171" s="379"/>
      <c r="N171" s="381">
        <v>-886.93645503215305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114501.64032796027</v>
      </c>
      <c r="M172" s="379"/>
      <c r="N172" s="379">
        <v>27591.592471295939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2" max="13" man="1"/>
    <brk id="63" max="13" man="1"/>
    <brk id="115" max="16383" man="1"/>
    <brk id="137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122</v>
      </c>
      <c r="D3" s="15"/>
      <c r="E3" s="16" t="s">
        <v>125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45799.685875288102</v>
      </c>
      <c r="N8" s="23">
        <v>8492.2272997381006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36185.605911250001</v>
      </c>
      <c r="N10" s="29">
        <v>7094.7977135900001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28731.669599000001</v>
      </c>
      <c r="N12" s="19">
        <v>2980.2756089999998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24509.391586999998</v>
      </c>
      <c r="M14" s="21"/>
      <c r="N14" s="19">
        <v>2980.2756089999998</v>
      </c>
    </row>
    <row r="15" spans="1:15" ht="15" customHeight="1" x14ac:dyDescent="0.25">
      <c r="D15" s="30" t="s">
        <v>12</v>
      </c>
      <c r="E15" s="31" t="s">
        <v>13</v>
      </c>
      <c r="L15" s="10">
        <v>24221.646509999999</v>
      </c>
      <c r="N15" s="10">
        <v>2980.2756089999998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287.74507699999998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287.74507699999998</v>
      </c>
      <c r="M21" s="34"/>
      <c r="N21" s="33">
        <v>0</v>
      </c>
    </row>
    <row r="22" spans="3:14" ht="21" customHeight="1" x14ac:dyDescent="0.25">
      <c r="D22" s="8" t="s">
        <v>20</v>
      </c>
      <c r="L22" s="19">
        <v>4222.2780119999998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37.870562999999997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398.79138799999998</v>
      </c>
      <c r="N24" s="10">
        <v>0</v>
      </c>
    </row>
    <row r="25" spans="3:14" ht="15" customHeight="1" x14ac:dyDescent="0.25">
      <c r="F25" s="32" t="s">
        <v>16</v>
      </c>
      <c r="L25" s="33">
        <v>398.79138799999998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3785.6160610000002</v>
      </c>
      <c r="N27" s="10">
        <v>0</v>
      </c>
    </row>
    <row r="28" spans="3:14" ht="15" customHeight="1" x14ac:dyDescent="0.25">
      <c r="F28" s="32" t="s">
        <v>16</v>
      </c>
      <c r="L28" s="33">
        <v>558.38957600000003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3227.2264850000001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7453.9363122499999</v>
      </c>
      <c r="M32" s="21"/>
      <c r="N32" s="19">
        <v>4114.5221045899998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119.540223</v>
      </c>
      <c r="N34" s="10">
        <v>0.17068578000000001</v>
      </c>
    </row>
    <row r="35" spans="2:16" x14ac:dyDescent="0.25">
      <c r="D35" s="30" t="s">
        <v>14</v>
      </c>
      <c r="E35" s="8" t="s">
        <v>23</v>
      </c>
      <c r="L35" s="10">
        <v>979.89998700000001</v>
      </c>
      <c r="N35" s="10">
        <v>96.472429629999993</v>
      </c>
    </row>
    <row r="36" spans="2:16" ht="15.75" customHeight="1" x14ac:dyDescent="0.25">
      <c r="F36" s="32" t="s">
        <v>16</v>
      </c>
      <c r="L36" s="35">
        <v>956.57902799999999</v>
      </c>
      <c r="N36" s="35">
        <v>74.474824630000001</v>
      </c>
    </row>
    <row r="37" spans="2:16" x14ac:dyDescent="0.25">
      <c r="F37" s="32" t="s">
        <v>17</v>
      </c>
      <c r="L37" s="35">
        <v>23.320958999999998</v>
      </c>
      <c r="N37" s="35">
        <v>21.997605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7339.4494979999999</v>
      </c>
      <c r="N39" s="10">
        <v>4212.2244691800006</v>
      </c>
    </row>
    <row r="40" spans="2:16" x14ac:dyDescent="0.25">
      <c r="F40" s="32" t="s">
        <v>16</v>
      </c>
      <c r="L40" s="35">
        <v>2808.9045409999999</v>
      </c>
      <c r="N40" s="35">
        <v>1578.8093383599999</v>
      </c>
    </row>
    <row r="41" spans="2:16" x14ac:dyDescent="0.25">
      <c r="F41" s="32" t="s">
        <v>17</v>
      </c>
      <c r="L41" s="35">
        <v>4530.5449570000001</v>
      </c>
      <c r="N41" s="35">
        <v>2633.4151308200003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-984.95339575000003</v>
      </c>
      <c r="M43" s="83"/>
      <c r="N43" s="10">
        <v>-194.34548000000001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3780.3359249999999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363.95227299999999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4218.3256470381002</v>
      </c>
      <c r="N49" s="29">
        <v>1007.2192636701001</v>
      </c>
      <c r="P49" s="36"/>
    </row>
    <row r="50" spans="1:16" x14ac:dyDescent="0.25">
      <c r="C50" s="24"/>
      <c r="H50" s="14"/>
      <c r="I50" s="8" t="s">
        <v>29</v>
      </c>
      <c r="L50" s="37">
        <v>15675680.591</v>
      </c>
      <c r="N50" s="37">
        <v>3742918.111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1251.4661189999999</v>
      </c>
      <c r="N52" s="29">
        <v>390.21032247799997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108.601970478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-515.38468999999998</v>
      </c>
      <c r="N55" s="10">
        <v>281.60835200000002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-538.572903</v>
      </c>
      <c r="M56" s="34"/>
      <c r="N56" s="33">
        <v>-83.678205000000005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1766.850809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1766.850809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-8924.9773920000007</v>
      </c>
      <c r="M68" s="47"/>
      <c r="N68" s="29">
        <v>-8406.6547618599998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-219.79776699999999</v>
      </c>
      <c r="M70" s="47"/>
      <c r="N70" s="10">
        <v>-2554.8587678600002</v>
      </c>
    </row>
    <row r="71" spans="2:14" x14ac:dyDescent="0.25">
      <c r="I71" s="13"/>
      <c r="J71" s="49" t="s">
        <v>39</v>
      </c>
      <c r="K71" s="49"/>
      <c r="L71" s="10">
        <v>-4526.9788070000004</v>
      </c>
      <c r="M71" s="47"/>
      <c r="N71" s="10">
        <v>-3623.9598729999998</v>
      </c>
    </row>
    <row r="72" spans="2:14" x14ac:dyDescent="0.25">
      <c r="I72" s="13"/>
      <c r="J72" s="48" t="s">
        <v>40</v>
      </c>
      <c r="K72" s="48"/>
      <c r="L72" s="10">
        <v>-4178.2008180000003</v>
      </c>
      <c r="M72" s="47"/>
      <c r="N72" s="10">
        <v>-2227.8361209999998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-1525.7680089999999</v>
      </c>
      <c r="M75" s="47"/>
      <c r="N75" s="29">
        <v>-104.971233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-3930.1310870000002</v>
      </c>
      <c r="M77" s="50"/>
      <c r="N77" s="29">
        <v>-809.82718699999998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-878.566418</v>
      </c>
      <c r="M79" s="47"/>
      <c r="N79" s="10">
        <v>-86.895837</v>
      </c>
    </row>
    <row r="80" spans="2:14" x14ac:dyDescent="0.25">
      <c r="B80" s="8"/>
      <c r="I80" s="13"/>
      <c r="J80" s="49" t="s">
        <v>39</v>
      </c>
      <c r="K80" s="49"/>
      <c r="L80" s="10">
        <v>-1075.916864</v>
      </c>
      <c r="M80" s="47"/>
      <c r="N80" s="10">
        <v>-60.424512999999997</v>
      </c>
    </row>
    <row r="81" spans="2:14" x14ac:dyDescent="0.25">
      <c r="B81" s="8"/>
      <c r="I81" s="13"/>
      <c r="J81" s="48" t="s">
        <v>40</v>
      </c>
      <c r="K81" s="48"/>
      <c r="L81" s="10">
        <v>-1975.6478050000001</v>
      </c>
      <c r="M81" s="47"/>
      <c r="N81" s="10">
        <v>-662.50683700000002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2404.3630779999999</v>
      </c>
      <c r="M83" s="47"/>
      <c r="N83" s="29">
        <v>704.855954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411.11861499999998</v>
      </c>
      <c r="M85" s="47"/>
      <c r="N85" s="10">
        <v>43.447918000000001</v>
      </c>
    </row>
    <row r="86" spans="2:14" x14ac:dyDescent="0.25">
      <c r="B86" s="8"/>
      <c r="I86" s="13"/>
      <c r="J86" s="49" t="s">
        <v>39</v>
      </c>
      <c r="K86" s="49"/>
      <c r="L86" s="10">
        <v>359.941619</v>
      </c>
      <c r="M86" s="47"/>
      <c r="N86" s="10">
        <v>14.069357</v>
      </c>
    </row>
    <row r="87" spans="2:14" x14ac:dyDescent="0.25">
      <c r="B87" s="8"/>
      <c r="I87" s="13"/>
      <c r="J87" s="48" t="s">
        <v>40</v>
      </c>
      <c r="K87" s="48"/>
      <c r="L87" s="10">
        <v>1633.3028440000001</v>
      </c>
      <c r="M87" s="47"/>
      <c r="N87" s="10">
        <v>647.33867899999996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-2613.3677830000001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-409.81717700000002</v>
      </c>
      <c r="N93" s="10">
        <v>0</v>
      </c>
    </row>
    <row r="94" spans="2:14" x14ac:dyDescent="0.25">
      <c r="B94" s="8"/>
      <c r="J94" s="49" t="s">
        <v>39</v>
      </c>
      <c r="L94" s="10">
        <v>-1867.2398989999999</v>
      </c>
      <c r="N94" s="10">
        <v>0</v>
      </c>
    </row>
    <row r="95" spans="2:14" x14ac:dyDescent="0.25">
      <c r="B95" s="8"/>
      <c r="J95" s="48" t="s">
        <v>40</v>
      </c>
      <c r="L95" s="10">
        <v>-336.31070699999998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-13064.113184</v>
      </c>
      <c r="M97" s="19"/>
      <c r="N97" s="19">
        <v>-8511.62599486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-33133.701479000003</v>
      </c>
      <c r="M100" s="52"/>
      <c r="N100" s="29">
        <v>-8126.6714450099989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-252.47399999999999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-252.47399999999999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44"/>
      <c r="J130" s="44"/>
      <c r="K130" s="44"/>
      <c r="L130" s="17" t="s">
        <v>3</v>
      </c>
      <c r="M130" s="18"/>
      <c r="N130" s="17" t="s">
        <v>4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2589.4083249999999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1835.0759282700001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-515.38468963000003</v>
      </c>
      <c r="M141" s="52"/>
      <c r="N141" s="61">
        <v>281.60835172000003</v>
      </c>
    </row>
    <row r="142" spans="1:17" x14ac:dyDescent="0.25">
      <c r="I142" s="8" t="s">
        <v>66</v>
      </c>
      <c r="J142" s="44"/>
      <c r="K142" s="44"/>
      <c r="L142" s="41">
        <v>10.242038819999999</v>
      </c>
      <c r="N142" s="41">
        <v>-2.4549674700000002</v>
      </c>
    </row>
    <row r="143" spans="1:17" x14ac:dyDescent="0.25">
      <c r="I143" s="8" t="s">
        <v>67</v>
      </c>
      <c r="J143" s="44"/>
      <c r="K143" s="44"/>
      <c r="L143" s="41">
        <v>-527.09031478999998</v>
      </c>
      <c r="N143" s="41">
        <v>195.11831050000001</v>
      </c>
    </row>
    <row r="144" spans="1:17" x14ac:dyDescent="0.25">
      <c r="I144" s="8" t="s">
        <v>68</v>
      </c>
      <c r="J144" s="44"/>
      <c r="K144" s="44"/>
      <c r="L144" s="41">
        <v>1.46358634</v>
      </c>
      <c r="N144" s="41">
        <v>88.945008689999995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121</v>
      </c>
      <c r="D3" s="15"/>
      <c r="E3" s="16" t="s">
        <v>125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43219.776789077499</v>
      </c>
      <c r="N8" s="23">
        <v>8166.1167812144995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32769.180397999997</v>
      </c>
      <c r="N10" s="29">
        <v>6803.0000087899998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26905.328015999999</v>
      </c>
      <c r="N12" s="19">
        <v>2886.3040310000001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23712.839451</v>
      </c>
      <c r="M14" s="21"/>
      <c r="N14" s="19">
        <v>2886.3040310000001</v>
      </c>
    </row>
    <row r="15" spans="1:15" ht="15" customHeight="1" x14ac:dyDescent="0.25">
      <c r="D15" s="30" t="s">
        <v>12</v>
      </c>
      <c r="E15" s="31" t="s">
        <v>13</v>
      </c>
      <c r="L15" s="10">
        <v>23423.438635999999</v>
      </c>
      <c r="N15" s="10">
        <v>2886.3040310000001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289.40081500000002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289.40081500000002</v>
      </c>
      <c r="M21" s="34"/>
      <c r="N21" s="33">
        <v>0</v>
      </c>
    </row>
    <row r="22" spans="3:14" ht="21" customHeight="1" x14ac:dyDescent="0.25">
      <c r="D22" s="8" t="s">
        <v>20</v>
      </c>
      <c r="L22" s="19">
        <v>3192.4885650000001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304.06676599999997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352.743382</v>
      </c>
      <c r="N24" s="10">
        <v>0</v>
      </c>
    </row>
    <row r="25" spans="3:14" ht="15" customHeight="1" x14ac:dyDescent="0.25">
      <c r="F25" s="32" t="s">
        <v>16</v>
      </c>
      <c r="L25" s="33">
        <v>352.743382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2535.6784170000001</v>
      </c>
      <c r="N27" s="10">
        <v>0</v>
      </c>
    </row>
    <row r="28" spans="3:14" ht="15" customHeight="1" x14ac:dyDescent="0.25">
      <c r="F28" s="32" t="s">
        <v>16</v>
      </c>
      <c r="L28" s="33">
        <v>135.585553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2400.0928640000002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5863.852382</v>
      </c>
      <c r="M32" s="21"/>
      <c r="N32" s="19">
        <v>3916.6959777900001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375.99245999999999</v>
      </c>
      <c r="N34" s="10">
        <v>2.08392E-3</v>
      </c>
    </row>
    <row r="35" spans="2:16" x14ac:dyDescent="0.25">
      <c r="D35" s="30" t="s">
        <v>14</v>
      </c>
      <c r="E35" s="8" t="s">
        <v>23</v>
      </c>
      <c r="L35" s="10">
        <v>648.58824500000003</v>
      </c>
      <c r="N35" s="10">
        <v>260.94461440999999</v>
      </c>
    </row>
    <row r="36" spans="2:16" ht="15.75" customHeight="1" x14ac:dyDescent="0.25">
      <c r="F36" s="32" t="s">
        <v>16</v>
      </c>
      <c r="L36" s="35">
        <v>625.99971600000003</v>
      </c>
      <c r="N36" s="35">
        <v>239.63340041000001</v>
      </c>
    </row>
    <row r="37" spans="2:16" x14ac:dyDescent="0.25">
      <c r="F37" s="32" t="s">
        <v>17</v>
      </c>
      <c r="L37" s="35">
        <v>22.588529000000001</v>
      </c>
      <c r="N37" s="35">
        <v>21.311214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5997.8166510000001</v>
      </c>
      <c r="N39" s="10">
        <v>3910.2827456599998</v>
      </c>
    </row>
    <row r="40" spans="2:16" x14ac:dyDescent="0.25">
      <c r="F40" s="32" t="s">
        <v>16</v>
      </c>
      <c r="L40" s="35">
        <v>2598.8367440000002</v>
      </c>
      <c r="N40" s="35">
        <v>1242.38880341</v>
      </c>
    </row>
    <row r="41" spans="2:16" x14ac:dyDescent="0.25">
      <c r="F41" s="32" t="s">
        <v>17</v>
      </c>
      <c r="L41" s="35">
        <v>3398.9799069999999</v>
      </c>
      <c r="N41" s="35">
        <v>2667.8939422499998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-1158.5449739999999</v>
      </c>
      <c r="M43" s="83"/>
      <c r="N43" s="10">
        <v>-254.53346619999999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3805.7816710000002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320.64614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4359.8299920775007</v>
      </c>
      <c r="N49" s="29">
        <v>950.33525939449999</v>
      </c>
      <c r="P49" s="36"/>
    </row>
    <row r="50" spans="1:16" x14ac:dyDescent="0.25">
      <c r="C50" s="24"/>
      <c r="H50" s="14"/>
      <c r="I50" s="8" t="s">
        <v>29</v>
      </c>
      <c r="L50" s="37">
        <v>16483289.195</v>
      </c>
      <c r="N50" s="37">
        <v>3592949.9410000001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1964.3385880000001</v>
      </c>
      <c r="N52" s="29">
        <v>412.78151302999999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109.11505703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-260.31826699999999</v>
      </c>
      <c r="N55" s="10">
        <v>303.66645599999998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-416.44970999999998</v>
      </c>
      <c r="M56" s="34"/>
      <c r="N56" s="33">
        <v>-124.617474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2224.6568550000002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2171.7519440000001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-8810.7463420000004</v>
      </c>
      <c r="M68" s="47"/>
      <c r="N68" s="29">
        <v>-8160.1015586399999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-9.7971509999999995</v>
      </c>
      <c r="M70" s="47"/>
      <c r="N70" s="10">
        <v>-3602.2302306400002</v>
      </c>
    </row>
    <row r="71" spans="2:14" x14ac:dyDescent="0.25">
      <c r="I71" s="13"/>
      <c r="J71" s="49" t="s">
        <v>39</v>
      </c>
      <c r="K71" s="49"/>
      <c r="L71" s="10">
        <v>-2311.1496809999999</v>
      </c>
      <c r="M71" s="47"/>
      <c r="N71" s="10">
        <v>-2385.0729000000001</v>
      </c>
    </row>
    <row r="72" spans="2:14" x14ac:dyDescent="0.25">
      <c r="I72" s="13"/>
      <c r="J72" s="48" t="s">
        <v>40</v>
      </c>
      <c r="K72" s="48"/>
      <c r="L72" s="10">
        <v>-6489.7995099999998</v>
      </c>
      <c r="M72" s="47"/>
      <c r="N72" s="10">
        <v>-2172.7984280000001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-1496.6900209999999</v>
      </c>
      <c r="M75" s="47"/>
      <c r="N75" s="29">
        <v>-110.586524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-3791.8993959999998</v>
      </c>
      <c r="M77" s="50"/>
      <c r="N77" s="29">
        <v>-788.80078100000003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-606.85960799999998</v>
      </c>
      <c r="M79" s="47"/>
      <c r="N79" s="10">
        <v>-104.681783</v>
      </c>
    </row>
    <row r="80" spans="2:14" x14ac:dyDescent="0.25">
      <c r="B80" s="8"/>
      <c r="I80" s="13"/>
      <c r="J80" s="49" t="s">
        <v>39</v>
      </c>
      <c r="K80" s="49"/>
      <c r="L80" s="10">
        <v>-1177.855609</v>
      </c>
      <c r="M80" s="47"/>
      <c r="N80" s="10">
        <v>-7.582192</v>
      </c>
    </row>
    <row r="81" spans="2:14" x14ac:dyDescent="0.25">
      <c r="B81" s="8"/>
      <c r="I81" s="13"/>
      <c r="J81" s="48" t="s">
        <v>40</v>
      </c>
      <c r="K81" s="48"/>
      <c r="L81" s="10">
        <v>-2007.1841790000001</v>
      </c>
      <c r="M81" s="47"/>
      <c r="N81" s="10">
        <v>-676.53680599999996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2295.2093749999999</v>
      </c>
      <c r="M83" s="47"/>
      <c r="N83" s="29">
        <v>678.21425699999998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247.04823200000001</v>
      </c>
      <c r="M85" s="47"/>
      <c r="N85" s="10">
        <v>37.773618999999997</v>
      </c>
    </row>
    <row r="86" spans="2:14" x14ac:dyDescent="0.25">
      <c r="B86" s="8"/>
      <c r="I86" s="13"/>
      <c r="J86" s="49" t="s">
        <v>39</v>
      </c>
      <c r="K86" s="49"/>
      <c r="L86" s="10">
        <v>452.24050799999998</v>
      </c>
      <c r="M86" s="47"/>
      <c r="N86" s="10">
        <v>13.692816000000001</v>
      </c>
    </row>
    <row r="87" spans="2:14" x14ac:dyDescent="0.25">
      <c r="B87" s="8"/>
      <c r="I87" s="13"/>
      <c r="J87" s="48" t="s">
        <v>40</v>
      </c>
      <c r="K87" s="48"/>
      <c r="L87" s="10">
        <v>1595.9206349999999</v>
      </c>
      <c r="M87" s="47"/>
      <c r="N87" s="10">
        <v>626.74782200000004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-1384.837192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-214.075883</v>
      </c>
      <c r="N93" s="10">
        <v>0</v>
      </c>
    </row>
    <row r="94" spans="2:14" x14ac:dyDescent="0.25">
      <c r="B94" s="8"/>
      <c r="J94" s="49" t="s">
        <v>39</v>
      </c>
      <c r="L94" s="10">
        <v>-129.91283799999999</v>
      </c>
      <c r="N94" s="10">
        <v>0</v>
      </c>
    </row>
    <row r="95" spans="2:14" x14ac:dyDescent="0.25">
      <c r="B95" s="8"/>
      <c r="J95" s="48" t="s">
        <v>40</v>
      </c>
      <c r="L95" s="10">
        <v>-1040.848471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-11692.273555</v>
      </c>
      <c r="M97" s="19"/>
      <c r="N97" s="19">
        <v>-8270.6880826400011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-30289.450952119998</v>
      </c>
      <c r="M100" s="52"/>
      <c r="N100" s="29">
        <v>-7784.7918747200001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-245.71700000000004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-245.71700000000004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44"/>
      <c r="J130" s="44"/>
      <c r="K130" s="44"/>
      <c r="L130" s="17" t="s">
        <v>3</v>
      </c>
      <c r="M130" s="18"/>
      <c r="N130" s="17" t="s">
        <v>4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1268.802003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2288.1362698299999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-260.31826656000004</v>
      </c>
      <c r="M141" s="52"/>
      <c r="N141" s="61">
        <v>303.66645565999994</v>
      </c>
    </row>
    <row r="142" spans="1:17" x14ac:dyDescent="0.25">
      <c r="I142" s="8" t="s">
        <v>66</v>
      </c>
      <c r="J142" s="44"/>
      <c r="K142" s="44"/>
      <c r="L142" s="41">
        <v>59.269422640000002</v>
      </c>
      <c r="N142" s="41">
        <v>2.43131634</v>
      </c>
    </row>
    <row r="143" spans="1:17" x14ac:dyDescent="0.25">
      <c r="I143" s="8" t="s">
        <v>67</v>
      </c>
      <c r="J143" s="44"/>
      <c r="K143" s="44"/>
      <c r="L143" s="41">
        <v>-322.36626368000003</v>
      </c>
      <c r="N143" s="41">
        <v>200.70948540999998</v>
      </c>
    </row>
    <row r="144" spans="1:17" x14ac:dyDescent="0.25">
      <c r="I144" s="8" t="s">
        <v>68</v>
      </c>
      <c r="J144" s="44"/>
      <c r="K144" s="44"/>
      <c r="L144" s="41">
        <v>2.7785744800000001</v>
      </c>
      <c r="N144" s="41">
        <v>100.52565391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A88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120</v>
      </c>
      <c r="D3" s="15"/>
      <c r="E3" s="16" t="s">
        <v>125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42601.025601225447</v>
      </c>
      <c r="N8" s="23">
        <v>8828.2536903440487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31680.54045103</v>
      </c>
      <c r="N10" s="29">
        <v>7416.7830856800001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24980.933411999998</v>
      </c>
      <c r="N12" s="19">
        <v>3027.3626060000001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22206.470802</v>
      </c>
      <c r="M14" s="21"/>
      <c r="N14" s="19">
        <v>3027.3626060000001</v>
      </c>
    </row>
    <row r="15" spans="1:15" ht="15" customHeight="1" x14ac:dyDescent="0.25">
      <c r="D15" s="30" t="s">
        <v>12</v>
      </c>
      <c r="E15" s="31" t="s">
        <v>13</v>
      </c>
      <c r="L15" s="10">
        <v>21908.577992999999</v>
      </c>
      <c r="N15" s="10">
        <v>3027.3626060000001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297.892809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297.892809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2774.46261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1236.6002800000001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265.69830000000002</v>
      </c>
      <c r="N24" s="10">
        <v>0</v>
      </c>
    </row>
    <row r="25" spans="3:14" ht="15" customHeight="1" x14ac:dyDescent="0.25">
      <c r="F25" s="32" t="s">
        <v>16</v>
      </c>
      <c r="L25" s="33">
        <v>265.69830000000002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1272.1640299999999</v>
      </c>
      <c r="N27" s="10">
        <v>0</v>
      </c>
    </row>
    <row r="28" spans="3:14" ht="15" customHeight="1" x14ac:dyDescent="0.25">
      <c r="F28" s="32" t="s">
        <v>16</v>
      </c>
      <c r="L28" s="33">
        <v>37.513781000000002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1234.650249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6699.6070390300001</v>
      </c>
      <c r="M32" s="21"/>
      <c r="N32" s="19">
        <v>4389.4204796800004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645.03339700000004</v>
      </c>
      <c r="N34" s="10">
        <v>2.1761269999999999E-2</v>
      </c>
    </row>
    <row r="35" spans="2:16" x14ac:dyDescent="0.25">
      <c r="D35" s="30" t="s">
        <v>14</v>
      </c>
      <c r="E35" s="8" t="s">
        <v>23</v>
      </c>
      <c r="L35" s="10">
        <v>862.56318299999998</v>
      </c>
      <c r="N35" s="10">
        <v>367.51442194999998</v>
      </c>
    </row>
    <row r="36" spans="2:16" ht="15.75" customHeight="1" x14ac:dyDescent="0.25">
      <c r="F36" s="32" t="s">
        <v>16</v>
      </c>
      <c r="L36" s="35">
        <v>791.91870100000006</v>
      </c>
      <c r="N36" s="35">
        <v>345.39852294999997</v>
      </c>
    </row>
    <row r="37" spans="2:16" x14ac:dyDescent="0.25">
      <c r="F37" s="32" t="s">
        <v>17</v>
      </c>
      <c r="L37" s="35">
        <v>70.644481999999996</v>
      </c>
      <c r="N37" s="35">
        <v>22.115898999999999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5956.631093</v>
      </c>
      <c r="N39" s="10">
        <v>4232.2217964600004</v>
      </c>
    </row>
    <row r="40" spans="2:16" x14ac:dyDescent="0.25">
      <c r="F40" s="32" t="s">
        <v>16</v>
      </c>
      <c r="L40" s="35">
        <v>3316.4310009999999</v>
      </c>
      <c r="N40" s="35">
        <v>1337.0241307599999</v>
      </c>
    </row>
    <row r="41" spans="2:16" x14ac:dyDescent="0.25">
      <c r="F41" s="32" t="s">
        <v>17</v>
      </c>
      <c r="L41" s="35">
        <v>2640.200092</v>
      </c>
      <c r="N41" s="35">
        <v>2895.1976657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-764.62063397000009</v>
      </c>
      <c r="M43" s="83"/>
      <c r="N43" s="10">
        <v>-210.33750000000001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3905.8005440000002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347.659854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4510.8006631954495</v>
      </c>
      <c r="N49" s="29">
        <v>991.32249153404996</v>
      </c>
      <c r="P49" s="36"/>
    </row>
    <row r="50" spans="1:16" x14ac:dyDescent="0.25">
      <c r="C50" s="24"/>
      <c r="H50" s="14"/>
      <c r="I50" s="8" t="s">
        <v>29</v>
      </c>
      <c r="L50" s="37">
        <v>16483832.132999999</v>
      </c>
      <c r="N50" s="37">
        <v>3622592.6970000002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2156.2240889999998</v>
      </c>
      <c r="N52" s="29">
        <v>420.14811313000001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95.716394129999998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-324.750156</v>
      </c>
      <c r="N55" s="10">
        <v>324.43171899999999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-386.90745099999998</v>
      </c>
      <c r="M56" s="34"/>
      <c r="N56" s="33">
        <v>-119.236187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2480.9742449999999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2426.0853430000002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-6969.8577329999998</v>
      </c>
      <c r="M68" s="47"/>
      <c r="N68" s="29">
        <v>-8764.5919933419991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-39.668568</v>
      </c>
      <c r="M70" s="47"/>
      <c r="N70" s="10">
        <v>-3754.6504293419998</v>
      </c>
    </row>
    <row r="71" spans="2:14" x14ac:dyDescent="0.25">
      <c r="I71" s="13"/>
      <c r="J71" s="49" t="s">
        <v>39</v>
      </c>
      <c r="K71" s="49"/>
      <c r="L71" s="10">
        <v>-230.355771</v>
      </c>
      <c r="M71" s="47"/>
      <c r="N71" s="10">
        <v>-2705.2620529999999</v>
      </c>
    </row>
    <row r="72" spans="2:14" x14ac:dyDescent="0.25">
      <c r="I72" s="13"/>
      <c r="J72" s="48" t="s">
        <v>40</v>
      </c>
      <c r="K72" s="48"/>
      <c r="L72" s="10">
        <v>-6699.8333940000002</v>
      </c>
      <c r="M72" s="47"/>
      <c r="N72" s="10">
        <v>-2304.6795109999998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-1827.7982039999999</v>
      </c>
      <c r="M75" s="47"/>
      <c r="N75" s="29">
        <v>-303.02226400000001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-4131.035707</v>
      </c>
      <c r="M77" s="50"/>
      <c r="N77" s="29">
        <v>-404.42412300000001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-918.43215199999997</v>
      </c>
      <c r="M79" s="47"/>
      <c r="N79" s="10">
        <v>-255.89488499999999</v>
      </c>
    </row>
    <row r="80" spans="2:14" x14ac:dyDescent="0.25">
      <c r="B80" s="8"/>
      <c r="I80" s="13"/>
      <c r="J80" s="49" t="s">
        <v>39</v>
      </c>
      <c r="K80" s="49"/>
      <c r="L80" s="10">
        <v>-1216.5421080000001</v>
      </c>
      <c r="M80" s="47"/>
      <c r="N80" s="10">
        <v>-96.388619000000006</v>
      </c>
    </row>
    <row r="81" spans="2:14" x14ac:dyDescent="0.25">
      <c r="B81" s="8"/>
      <c r="I81" s="13"/>
      <c r="J81" s="48" t="s">
        <v>40</v>
      </c>
      <c r="K81" s="48"/>
      <c r="L81" s="10">
        <v>-1996.061447</v>
      </c>
      <c r="M81" s="47"/>
      <c r="N81" s="10">
        <v>-52.140619000000001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2303.2375029999998</v>
      </c>
      <c r="M83" s="47"/>
      <c r="N83" s="29">
        <v>101.401859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283.35830600000003</v>
      </c>
      <c r="M85" s="47"/>
      <c r="N85" s="10">
        <v>74.258882999999997</v>
      </c>
    </row>
    <row r="86" spans="2:14" x14ac:dyDescent="0.25">
      <c r="B86" s="8"/>
      <c r="I86" s="13"/>
      <c r="J86" s="49" t="s">
        <v>39</v>
      </c>
      <c r="K86" s="49"/>
      <c r="L86" s="10">
        <v>385.23255999999998</v>
      </c>
      <c r="M86" s="47"/>
      <c r="N86" s="10">
        <v>2.8791000000000002</v>
      </c>
    </row>
    <row r="87" spans="2:14" x14ac:dyDescent="0.25">
      <c r="B87" s="8"/>
      <c r="I87" s="13"/>
      <c r="J87" s="48" t="s">
        <v>40</v>
      </c>
      <c r="K87" s="48"/>
      <c r="L87" s="10">
        <v>1634.6466370000001</v>
      </c>
      <c r="M87" s="47"/>
      <c r="N87" s="10">
        <v>24.263876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-627.07427499999994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-269.57883700000002</v>
      </c>
      <c r="N93" s="10">
        <v>0</v>
      </c>
    </row>
    <row r="94" spans="2:14" x14ac:dyDescent="0.25">
      <c r="B94" s="8"/>
      <c r="J94" s="49" t="s">
        <v>39</v>
      </c>
      <c r="L94" s="10">
        <v>-175.889938</v>
      </c>
      <c r="N94" s="10">
        <v>0</v>
      </c>
    </row>
    <row r="95" spans="2:14" x14ac:dyDescent="0.25">
      <c r="B95" s="8"/>
      <c r="J95" s="48" t="s">
        <v>40</v>
      </c>
      <c r="L95" s="10">
        <v>-181.60550000000001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-9424.7302120000004</v>
      </c>
      <c r="M97" s="19"/>
      <c r="N97" s="19">
        <v>-9067.6142573419984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-29443.570156130005</v>
      </c>
      <c r="M100" s="52"/>
      <c r="N100" s="29">
        <v>-8382.8066372320009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-255.983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-255.983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615.92098099999998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2544.4645993600002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-324.75015580000002</v>
      </c>
      <c r="M140" s="52"/>
      <c r="N140" s="61">
        <v>324.43171938</v>
      </c>
    </row>
    <row r="141" spans="1:17" x14ac:dyDescent="0.25">
      <c r="I141" s="8" t="s">
        <v>66</v>
      </c>
      <c r="J141" s="44"/>
      <c r="K141" s="44"/>
      <c r="L141" s="41">
        <v>61.759428299999996</v>
      </c>
      <c r="N141" s="41">
        <v>2.2957288300000003</v>
      </c>
    </row>
    <row r="142" spans="1:17" x14ac:dyDescent="0.25">
      <c r="I142" s="8" t="s">
        <v>67</v>
      </c>
      <c r="J142" s="44"/>
      <c r="K142" s="44"/>
      <c r="L142" s="41">
        <v>-388.91825037000001</v>
      </c>
      <c r="N142" s="41">
        <v>220.44827067</v>
      </c>
    </row>
    <row r="143" spans="1:17" x14ac:dyDescent="0.25">
      <c r="I143" s="8" t="s">
        <v>68</v>
      </c>
      <c r="J143" s="44"/>
      <c r="K143" s="44"/>
      <c r="L143" s="41">
        <v>2.4086662699999999</v>
      </c>
      <c r="N143" s="41">
        <v>101.68771987999999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A100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118</v>
      </c>
      <c r="D3" s="15"/>
      <c r="E3" s="16" t="s">
        <v>125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41416.726764729581</v>
      </c>
      <c r="N8" s="23">
        <v>8716.1060627918141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30777.921552209085</v>
      </c>
      <c r="N10" s="29">
        <v>7306.4653544158155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24941.779439000002</v>
      </c>
      <c r="N12" s="19">
        <v>3034.5265239999999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21604.493348</v>
      </c>
      <c r="M14" s="21"/>
      <c r="N14" s="19">
        <v>3034.5265239999999</v>
      </c>
    </row>
    <row r="15" spans="1:15" ht="15" customHeight="1" x14ac:dyDescent="0.25">
      <c r="D15" s="30" t="s">
        <v>12</v>
      </c>
      <c r="E15" s="31" t="s">
        <v>13</v>
      </c>
      <c r="L15" s="10">
        <v>21313.723532</v>
      </c>
      <c r="N15" s="10">
        <v>3034.5265239999999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290.76981599999999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290.76981599999999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3337.2860909999999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1597.2520050000001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287.69096200000001</v>
      </c>
      <c r="N24" s="10">
        <v>0</v>
      </c>
    </row>
    <row r="25" spans="3:14" ht="15" customHeight="1" x14ac:dyDescent="0.25">
      <c r="F25" s="32" t="s">
        <v>16</v>
      </c>
      <c r="L25" s="33">
        <v>287.69096200000001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1452.343124</v>
      </c>
      <c r="N27" s="10">
        <v>0</v>
      </c>
    </row>
    <row r="28" spans="3:14" ht="15" customHeight="1" x14ac:dyDescent="0.25">
      <c r="F28" s="32" t="s">
        <v>16</v>
      </c>
      <c r="L28" s="33">
        <v>229.55085099999999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1222.792273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5836.1421132090818</v>
      </c>
      <c r="M32" s="21"/>
      <c r="N32" s="19">
        <v>4271.9388304158156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774.03704156669119</v>
      </c>
      <c r="N34" s="10">
        <v>0.10409801958378845</v>
      </c>
    </row>
    <row r="35" spans="2:16" x14ac:dyDescent="0.25">
      <c r="D35" s="30" t="s">
        <v>14</v>
      </c>
      <c r="E35" s="8" t="s">
        <v>23</v>
      </c>
      <c r="L35" s="10">
        <v>728.81242999999995</v>
      </c>
      <c r="N35" s="10">
        <v>398.48280343296</v>
      </c>
    </row>
    <row r="36" spans="2:16" ht="15.75" customHeight="1" x14ac:dyDescent="0.25">
      <c r="F36" s="32" t="s">
        <v>16</v>
      </c>
      <c r="L36" s="35">
        <v>681.31927499999995</v>
      </c>
      <c r="N36" s="35">
        <v>398.48280343296</v>
      </c>
    </row>
    <row r="37" spans="2:16" x14ac:dyDescent="0.25">
      <c r="F37" s="32" t="s">
        <v>17</v>
      </c>
      <c r="L37" s="35">
        <v>47.493155000000002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6109.0667492223902</v>
      </c>
      <c r="N39" s="10">
        <v>4092.9224289632721</v>
      </c>
    </row>
    <row r="40" spans="2:16" x14ac:dyDescent="0.25">
      <c r="F40" s="32" t="s">
        <v>16</v>
      </c>
      <c r="L40" s="35">
        <v>3122.712089123741</v>
      </c>
      <c r="N40" s="35">
        <v>1303.3882207520001</v>
      </c>
    </row>
    <row r="41" spans="2:16" x14ac:dyDescent="0.25">
      <c r="F41" s="32" t="s">
        <v>17</v>
      </c>
      <c r="L41" s="35">
        <v>2986.3546600986492</v>
      </c>
      <c r="N41" s="35">
        <v>2789.534208211272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-1775.77410758</v>
      </c>
      <c r="M43" s="83"/>
      <c r="N43" s="10">
        <v>-219.57050000000001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3920.4761090000002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271.09840400000002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4789.5087665205001</v>
      </c>
      <c r="N49" s="29">
        <v>953.99617094600001</v>
      </c>
      <c r="P49" s="36"/>
    </row>
    <row r="50" spans="1:16" x14ac:dyDescent="0.25">
      <c r="C50" s="24"/>
      <c r="H50" s="14"/>
      <c r="I50" s="8" t="s">
        <v>29</v>
      </c>
      <c r="L50" s="37">
        <v>17290645.366500001</v>
      </c>
      <c r="N50" s="37">
        <v>3444029.4980000001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1657.721933</v>
      </c>
      <c r="N52" s="29">
        <v>455.64453743000001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126.32144343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-609.70408599999996</v>
      </c>
      <c r="N55" s="10">
        <v>329.32309400000003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-572.22473500000001</v>
      </c>
      <c r="M56" s="34"/>
      <c r="N56" s="33">
        <v>-91.281446000000003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2267.426019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2212.3536130000002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-7002.7457409999997</v>
      </c>
      <c r="M68" s="47"/>
      <c r="N68" s="29">
        <v>-8730.8608972010006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-4.8803179999999999</v>
      </c>
      <c r="M70" s="47"/>
      <c r="N70" s="10">
        <v>-4379.9784842010004</v>
      </c>
    </row>
    <row r="71" spans="2:14" x14ac:dyDescent="0.25">
      <c r="I71" s="13"/>
      <c r="J71" s="49" t="s">
        <v>39</v>
      </c>
      <c r="K71" s="49"/>
      <c r="L71" s="10">
        <v>-49.995756</v>
      </c>
      <c r="M71" s="47"/>
      <c r="N71" s="10">
        <v>-2205.0955739999999</v>
      </c>
    </row>
    <row r="72" spans="2:14" x14ac:dyDescent="0.25">
      <c r="I72" s="13"/>
      <c r="J72" s="48" t="s">
        <v>40</v>
      </c>
      <c r="K72" s="48"/>
      <c r="L72" s="10">
        <v>-6947.8696669999999</v>
      </c>
      <c r="M72" s="47"/>
      <c r="N72" s="10">
        <v>-2145.7868389999999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-1643.362314</v>
      </c>
      <c r="M75" s="47"/>
      <c r="N75" s="29">
        <v>-298.86889300000001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-4336.2987139999996</v>
      </c>
      <c r="M77" s="50"/>
      <c r="N77" s="29">
        <v>-405.31032599999998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-872.27689199999998</v>
      </c>
      <c r="M79" s="47"/>
      <c r="N79" s="10">
        <v>-56.576438000000003</v>
      </c>
    </row>
    <row r="80" spans="2:14" x14ac:dyDescent="0.25">
      <c r="B80" s="8"/>
      <c r="I80" s="13"/>
      <c r="J80" s="49" t="s">
        <v>39</v>
      </c>
      <c r="K80" s="49"/>
      <c r="L80" s="10">
        <v>-1440.619132</v>
      </c>
      <c r="M80" s="47"/>
      <c r="N80" s="10">
        <v>-299.808086</v>
      </c>
    </row>
    <row r="81" spans="2:14" x14ac:dyDescent="0.25">
      <c r="B81" s="8"/>
      <c r="I81" s="13"/>
      <c r="J81" s="48" t="s">
        <v>40</v>
      </c>
      <c r="K81" s="48"/>
      <c r="L81" s="10">
        <v>-2023.4026899999999</v>
      </c>
      <c r="M81" s="47"/>
      <c r="N81" s="10">
        <v>-48.925801999999997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2692.9364</v>
      </c>
      <c r="M83" s="47"/>
      <c r="N83" s="29">
        <v>106.441433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500.51041900000001</v>
      </c>
      <c r="M85" s="47"/>
      <c r="N85" s="10">
        <v>10.119154999999999</v>
      </c>
    </row>
    <row r="86" spans="2:14" x14ac:dyDescent="0.25">
      <c r="B86" s="8"/>
      <c r="I86" s="13"/>
      <c r="J86" s="49" t="s">
        <v>39</v>
      </c>
      <c r="K86" s="49"/>
      <c r="L86" s="10">
        <v>364.88742500000001</v>
      </c>
      <c r="M86" s="47"/>
      <c r="N86" s="10">
        <v>77.688531999999995</v>
      </c>
    </row>
    <row r="87" spans="2:14" x14ac:dyDescent="0.25">
      <c r="B87" s="8"/>
      <c r="I87" s="13"/>
      <c r="J87" s="48" t="s">
        <v>40</v>
      </c>
      <c r="K87" s="48"/>
      <c r="L87" s="10">
        <v>1827.538556</v>
      </c>
      <c r="M87" s="47"/>
      <c r="N87" s="10">
        <v>18.633745999999999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-377.12334900000002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-249.90391399999999</v>
      </c>
      <c r="N93" s="10">
        <v>0</v>
      </c>
    </row>
    <row r="94" spans="2:14" x14ac:dyDescent="0.25">
      <c r="B94" s="8"/>
      <c r="J94" s="49" t="s">
        <v>39</v>
      </c>
      <c r="L94" s="10">
        <v>-127.219435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-9023.2314040000001</v>
      </c>
      <c r="M97" s="19"/>
      <c r="N97" s="19">
        <v>-9029.7297902009996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ht="10.5" customHeight="1" x14ac:dyDescent="0.25">
      <c r="B99" s="8"/>
    </row>
    <row r="100" spans="1:14" x14ac:dyDescent="0.25">
      <c r="B100" s="20" t="s">
        <v>82</v>
      </c>
      <c r="L100" s="29">
        <v>-28503.023800029998</v>
      </c>
      <c r="M100" s="52"/>
      <c r="N100" s="29">
        <v>-8314.5040865310002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-257.81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-257.81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44"/>
      <c r="J130" s="44"/>
      <c r="K130" s="44"/>
      <c r="L130" s="17" t="s">
        <v>3</v>
      </c>
      <c r="M130" s="18"/>
      <c r="N130" s="17" t="s">
        <v>4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370.07142720999997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2234.3888720199998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-609.70408555000006</v>
      </c>
      <c r="M141" s="52"/>
      <c r="N141" s="61">
        <v>329.32309366999993</v>
      </c>
    </row>
    <row r="142" spans="1:17" x14ac:dyDescent="0.25">
      <c r="I142" s="8" t="s">
        <v>66</v>
      </c>
      <c r="J142" s="44"/>
      <c r="K142" s="44"/>
      <c r="L142" s="41">
        <v>13.43894875</v>
      </c>
      <c r="N142" s="41">
        <v>0.62947764000000006</v>
      </c>
    </row>
    <row r="143" spans="1:17" x14ac:dyDescent="0.25">
      <c r="I143" s="8" t="s">
        <v>67</v>
      </c>
      <c r="J143" s="44"/>
      <c r="K143" s="44"/>
      <c r="L143" s="41">
        <v>-621.34235658</v>
      </c>
      <c r="N143" s="41">
        <v>223.02672944</v>
      </c>
    </row>
    <row r="144" spans="1:17" x14ac:dyDescent="0.25">
      <c r="I144" s="8" t="s">
        <v>68</v>
      </c>
      <c r="J144" s="44"/>
      <c r="K144" s="44"/>
      <c r="L144" s="41">
        <v>-1.8006777199999999</v>
      </c>
      <c r="N144" s="41">
        <v>105.66688659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117</v>
      </c>
      <c r="D3" s="15"/>
      <c r="E3" s="16" t="s">
        <v>125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41201.388310804636</v>
      </c>
      <c r="N8" s="23">
        <v>9085.4715401243502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30530.545138024634</v>
      </c>
      <c r="N10" s="29">
        <v>7465.1340758908491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24281.191727000001</v>
      </c>
      <c r="N12" s="19">
        <v>3153.7306699999999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21146.643649000001</v>
      </c>
      <c r="M14" s="21"/>
      <c r="N14" s="19">
        <v>3153.7306699999999</v>
      </c>
    </row>
    <row r="15" spans="1:15" ht="15" customHeight="1" x14ac:dyDescent="0.25">
      <c r="D15" s="30" t="s">
        <v>12</v>
      </c>
      <c r="E15" s="31" t="s">
        <v>13</v>
      </c>
      <c r="L15" s="10">
        <v>20848.553780999999</v>
      </c>
      <c r="N15" s="10">
        <v>3153.7306699999999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298.08986800000002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298.08986800000002</v>
      </c>
      <c r="M21" s="34"/>
      <c r="N21" s="33">
        <v>0</v>
      </c>
    </row>
    <row r="22" spans="3:14" ht="21" customHeight="1" x14ac:dyDescent="0.25">
      <c r="D22" s="8" t="s">
        <v>20</v>
      </c>
      <c r="L22" s="19">
        <v>3134.5480779999998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1539.2855420000001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210.799588</v>
      </c>
      <c r="N24" s="10">
        <v>0</v>
      </c>
    </row>
    <row r="25" spans="3:14" ht="15" customHeight="1" x14ac:dyDescent="0.25">
      <c r="F25" s="32" t="s">
        <v>16</v>
      </c>
      <c r="L25" s="33">
        <v>210.799588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1384.4629480000001</v>
      </c>
      <c r="N27" s="10">
        <v>0</v>
      </c>
    </row>
    <row r="28" spans="3:14" ht="15" customHeight="1" x14ac:dyDescent="0.25">
      <c r="F28" s="32" t="s">
        <v>16</v>
      </c>
      <c r="L28" s="33">
        <v>210.77924999999999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1173.683698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6249.3534110246374</v>
      </c>
      <c r="M32" s="21"/>
      <c r="N32" s="19">
        <v>4311.4034058908492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651.90692496421605</v>
      </c>
      <c r="N34" s="10">
        <v>3.6717370136156599E-2</v>
      </c>
    </row>
    <row r="35" spans="2:16" x14ac:dyDescent="0.25">
      <c r="D35" s="30" t="s">
        <v>14</v>
      </c>
      <c r="E35" s="8" t="s">
        <v>23</v>
      </c>
      <c r="L35" s="10">
        <v>393.53247139999996</v>
      </c>
      <c r="N35" s="10">
        <v>390.79246425331996</v>
      </c>
    </row>
    <row r="36" spans="2:16" ht="15.75" customHeight="1" x14ac:dyDescent="0.25">
      <c r="F36" s="32" t="s">
        <v>16</v>
      </c>
      <c r="L36" s="35">
        <v>344.15251739999997</v>
      </c>
      <c r="N36" s="35">
        <v>390.79246425331996</v>
      </c>
    </row>
    <row r="37" spans="2:16" x14ac:dyDescent="0.25">
      <c r="F37" s="32" t="s">
        <v>17</v>
      </c>
      <c r="L37" s="35">
        <v>49.379953999999998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5704.3299206604215</v>
      </c>
      <c r="N39" s="10">
        <v>4166.7918212673931</v>
      </c>
    </row>
    <row r="40" spans="2:16" x14ac:dyDescent="0.25">
      <c r="F40" s="32" t="s">
        <v>16</v>
      </c>
      <c r="L40" s="35">
        <v>2231.8110675401626</v>
      </c>
      <c r="N40" s="35">
        <v>970.822481401</v>
      </c>
    </row>
    <row r="41" spans="2:16" x14ac:dyDescent="0.25">
      <c r="F41" s="32" t="s">
        <v>17</v>
      </c>
      <c r="L41" s="35">
        <v>3472.5188531202584</v>
      </c>
      <c r="N41" s="35">
        <v>3195.9693398663931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-500.41590600000001</v>
      </c>
      <c r="M43" s="83"/>
      <c r="N43" s="10">
        <v>-246.21759700000001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4252.7984669999996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363.752861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4785.3667657799997</v>
      </c>
      <c r="N49" s="29">
        <v>980.24212423350002</v>
      </c>
      <c r="P49" s="36"/>
    </row>
    <row r="50" spans="1:16" x14ac:dyDescent="0.25">
      <c r="C50" s="24"/>
      <c r="H50" s="14"/>
      <c r="I50" s="8" t="s">
        <v>29</v>
      </c>
      <c r="L50" s="37">
        <v>17291298.16</v>
      </c>
      <c r="N50" s="37">
        <v>3541976.9619999998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1268.9250790000001</v>
      </c>
      <c r="N52" s="29">
        <v>640.09533999999996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291.90852799999999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-325.99345899999997</v>
      </c>
      <c r="N55" s="10">
        <v>348.18681199999997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-400.13724400000001</v>
      </c>
      <c r="M56" s="34"/>
      <c r="N56" s="33">
        <v>-82.180980000000005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1594.9185379999999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1594.9185379999999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-7201.5539330000001</v>
      </c>
      <c r="M68" s="47"/>
      <c r="N68" s="29">
        <v>-9060.8989222830005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-8.4633240000000001</v>
      </c>
      <c r="M70" s="47"/>
      <c r="N70" s="10">
        <v>-4502.9535622829999</v>
      </c>
    </row>
    <row r="71" spans="2:14" x14ac:dyDescent="0.25">
      <c r="I71" s="13"/>
      <c r="J71" s="49" t="s">
        <v>39</v>
      </c>
      <c r="K71" s="49"/>
      <c r="L71" s="10">
        <v>-45.018801000000003</v>
      </c>
      <c r="M71" s="47"/>
      <c r="N71" s="10">
        <v>-2705.223144</v>
      </c>
    </row>
    <row r="72" spans="2:14" x14ac:dyDescent="0.25">
      <c r="I72" s="13"/>
      <c r="J72" s="48" t="s">
        <v>40</v>
      </c>
      <c r="K72" s="48"/>
      <c r="L72" s="10">
        <v>-7148.0718079999997</v>
      </c>
      <c r="M72" s="47"/>
      <c r="N72" s="10">
        <v>-1852.7222159999999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-1814.631502</v>
      </c>
      <c r="M75" s="47"/>
      <c r="N75" s="29">
        <v>-318.07611100000003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-3233.6923459999998</v>
      </c>
      <c r="M77" s="50"/>
      <c r="N77" s="29">
        <v>-460.58863700000001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-618.70781499999998</v>
      </c>
      <c r="M79" s="47"/>
      <c r="N79" s="10">
        <v>-62.264228000000003</v>
      </c>
    </row>
    <row r="80" spans="2:14" x14ac:dyDescent="0.25">
      <c r="B80" s="8"/>
      <c r="I80" s="13"/>
      <c r="J80" s="49" t="s">
        <v>39</v>
      </c>
      <c r="K80" s="49"/>
      <c r="L80" s="10">
        <v>-1398.3730210000001</v>
      </c>
      <c r="M80" s="47"/>
      <c r="N80" s="10">
        <v>-304.70469700000001</v>
      </c>
    </row>
    <row r="81" spans="2:14" x14ac:dyDescent="0.25">
      <c r="B81" s="8"/>
      <c r="I81" s="13"/>
      <c r="J81" s="48" t="s">
        <v>40</v>
      </c>
      <c r="K81" s="48"/>
      <c r="L81" s="10">
        <v>-1216.61151</v>
      </c>
      <c r="M81" s="47"/>
      <c r="N81" s="10">
        <v>-93.619712000000007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1419.0608440000001</v>
      </c>
      <c r="M83" s="47"/>
      <c r="N83" s="29">
        <v>142.51252600000001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276.5027</v>
      </c>
      <c r="M85" s="47"/>
      <c r="N85" s="10">
        <v>38.294879999999999</v>
      </c>
    </row>
    <row r="86" spans="2:14" x14ac:dyDescent="0.25">
      <c r="B86" s="8"/>
      <c r="I86" s="13"/>
      <c r="J86" s="49" t="s">
        <v>39</v>
      </c>
      <c r="K86" s="49"/>
      <c r="L86" s="10">
        <v>298.08794499999999</v>
      </c>
      <c r="M86" s="47"/>
      <c r="N86" s="10">
        <v>85.367181000000002</v>
      </c>
    </row>
    <row r="87" spans="2:14" x14ac:dyDescent="0.25">
      <c r="B87" s="8"/>
      <c r="I87" s="13"/>
      <c r="J87" s="48" t="s">
        <v>40</v>
      </c>
      <c r="K87" s="48"/>
      <c r="L87" s="10">
        <v>844.47019899999998</v>
      </c>
      <c r="M87" s="47"/>
      <c r="N87" s="10">
        <v>18.850465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-606.64761799999997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-400.190991</v>
      </c>
      <c r="N93" s="10">
        <v>0</v>
      </c>
    </row>
    <row r="94" spans="2:14" x14ac:dyDescent="0.25">
      <c r="B94" s="8"/>
      <c r="J94" s="49" t="s">
        <v>39</v>
      </c>
      <c r="L94" s="10">
        <v>-206.456627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-9622.8330530000003</v>
      </c>
      <c r="M97" s="19"/>
      <c r="N97" s="19">
        <v>-9378.9750332830008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-27972.397907720002</v>
      </c>
      <c r="M100" s="52"/>
      <c r="N100" s="29">
        <v>-8653.6627762830012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-268.77199999999999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-268.77199999999999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598.61705500000005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1633.5453480000001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-325.99345899999997</v>
      </c>
      <c r="M140" s="52"/>
      <c r="N140" s="61">
        <v>348.18681199999997</v>
      </c>
    </row>
    <row r="141" spans="1:17" x14ac:dyDescent="0.25">
      <c r="I141" s="8" t="s">
        <v>66</v>
      </c>
      <c r="J141" s="44"/>
      <c r="K141" s="44"/>
      <c r="L141" s="41">
        <v>-13.539399</v>
      </c>
      <c r="N141" s="41">
        <v>-2.4492889999999998</v>
      </c>
    </row>
    <row r="142" spans="1:17" x14ac:dyDescent="0.25">
      <c r="I142" s="8" t="s">
        <v>67</v>
      </c>
      <c r="J142" s="44"/>
      <c r="K142" s="44"/>
      <c r="L142" s="41">
        <v>-308.727598</v>
      </c>
      <c r="N142" s="41">
        <v>229.34995799999999</v>
      </c>
    </row>
    <row r="143" spans="1:17" x14ac:dyDescent="0.25">
      <c r="I143" s="8" t="s">
        <v>68</v>
      </c>
      <c r="J143" s="44"/>
      <c r="K143" s="44"/>
      <c r="L143" s="41">
        <v>-3.7264620000000002</v>
      </c>
      <c r="N143" s="41">
        <v>121.286143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116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40727.378661266135</v>
      </c>
      <c r="N8" s="23">
        <v>10249.721213144725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29963.928761960789</v>
      </c>
      <c r="N10" s="29">
        <v>8759.4582190840756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23005.427913</v>
      </c>
      <c r="N12" s="19">
        <v>3274.3774490000001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20375.287413999999</v>
      </c>
      <c r="M14" s="21"/>
      <c r="N14" s="19">
        <v>3274.3774490000001</v>
      </c>
    </row>
    <row r="15" spans="1:15" ht="15" customHeight="1" x14ac:dyDescent="0.25">
      <c r="D15" s="30" t="s">
        <v>12</v>
      </c>
      <c r="E15" s="31" t="s">
        <v>13</v>
      </c>
      <c r="L15" s="10">
        <v>20070.13147</v>
      </c>
      <c r="N15" s="10">
        <v>3274.3774490000001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305.15594399999998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305.15594399999998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2630.1404990000001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668.32169899999997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408.94151499999998</v>
      </c>
      <c r="N24" s="10">
        <v>0</v>
      </c>
    </row>
    <row r="25" spans="3:14" ht="15" customHeight="1" x14ac:dyDescent="0.25">
      <c r="F25" s="32" t="s">
        <v>16</v>
      </c>
      <c r="L25" s="33">
        <v>408.94151499999998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1552.877285</v>
      </c>
      <c r="N27" s="10">
        <v>0</v>
      </c>
    </row>
    <row r="28" spans="3:14" ht="15" customHeight="1" x14ac:dyDescent="0.25">
      <c r="F28" s="32" t="s">
        <v>16</v>
      </c>
      <c r="L28" s="33">
        <v>209.51993300000001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1343.357352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6958.500848960789</v>
      </c>
      <c r="M32" s="21"/>
      <c r="N32" s="19">
        <v>5485.0807700840769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666.33163133882101</v>
      </c>
      <c r="N34" s="10">
        <v>2.9930949164396173E-3</v>
      </c>
    </row>
    <row r="35" spans="2:16" x14ac:dyDescent="0.25">
      <c r="D35" s="30" t="s">
        <v>14</v>
      </c>
      <c r="E35" s="8" t="s">
        <v>23</v>
      </c>
      <c r="L35" s="10">
        <v>1208.380733</v>
      </c>
      <c r="N35" s="10">
        <v>456.95291357968802</v>
      </c>
    </row>
    <row r="36" spans="2:16" ht="15.75" customHeight="1" x14ac:dyDescent="0.25">
      <c r="F36" s="32" t="s">
        <v>16</v>
      </c>
      <c r="L36" s="35">
        <v>1208.1797329999999</v>
      </c>
      <c r="N36" s="35">
        <v>456.95291357968802</v>
      </c>
    </row>
    <row r="37" spans="2:16" x14ac:dyDescent="0.25">
      <c r="F37" s="32" t="s">
        <v>17</v>
      </c>
      <c r="L37" s="35">
        <v>0.20100000000000001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6479.831656391968</v>
      </c>
      <c r="N39" s="10">
        <v>5200.2858934094729</v>
      </c>
    </row>
    <row r="40" spans="2:16" x14ac:dyDescent="0.25">
      <c r="F40" s="32" t="s">
        <v>16</v>
      </c>
      <c r="L40" s="35">
        <v>3350.7247244635059</v>
      </c>
      <c r="N40" s="35">
        <v>878.385910556</v>
      </c>
    </row>
    <row r="41" spans="2:16" x14ac:dyDescent="0.25">
      <c r="F41" s="32" t="s">
        <v>17</v>
      </c>
      <c r="L41" s="35">
        <v>3129.106931928462</v>
      </c>
      <c r="N41" s="35">
        <v>4321.8999828534725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-1396.0431717700001</v>
      </c>
      <c r="M43" s="83"/>
      <c r="N43" s="10">
        <v>-172.16103000000001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4323.7518229999996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405.885063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5215.1393933053496</v>
      </c>
      <c r="N49" s="29">
        <v>1020.7820800606499</v>
      </c>
      <c r="P49" s="36"/>
    </row>
    <row r="50" spans="1:16" x14ac:dyDescent="0.25">
      <c r="C50" s="24"/>
      <c r="H50" s="14"/>
      <c r="I50" s="8" t="s">
        <v>29</v>
      </c>
      <c r="L50" s="37">
        <v>18098696.489</v>
      </c>
      <c r="N50" s="37">
        <v>3542537.1510000001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818.67362000000003</v>
      </c>
      <c r="N52" s="29">
        <v>469.48091399999998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125.65065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-580.92437299999995</v>
      </c>
      <c r="N55" s="10">
        <v>343.830264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-554.846227</v>
      </c>
      <c r="M56" s="34"/>
      <c r="N56" s="33">
        <v>-58.504804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1399.5979930000001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1399.5979930000001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-5342.9014859999997</v>
      </c>
      <c r="M68" s="47"/>
      <c r="N68" s="29">
        <v>-10674.775844987998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-166.360671</v>
      </c>
      <c r="M70" s="47"/>
      <c r="N70" s="10">
        <v>-5694.1615019880001</v>
      </c>
    </row>
    <row r="71" spans="2:14" x14ac:dyDescent="0.25">
      <c r="I71" s="13"/>
      <c r="J71" s="49" t="s">
        <v>39</v>
      </c>
      <c r="K71" s="49"/>
      <c r="L71" s="10">
        <v>-13.879372</v>
      </c>
      <c r="M71" s="47"/>
      <c r="N71" s="10">
        <v>-3059.6280230000002</v>
      </c>
    </row>
    <row r="72" spans="2:14" x14ac:dyDescent="0.25">
      <c r="I72" s="13"/>
      <c r="J72" s="48" t="s">
        <v>40</v>
      </c>
      <c r="K72" s="48"/>
      <c r="L72" s="10">
        <v>-5162.661443</v>
      </c>
      <c r="M72" s="47"/>
      <c r="N72" s="10">
        <v>-1920.98632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-1609.7521650000001</v>
      </c>
      <c r="M75" s="47"/>
      <c r="N75" s="29">
        <v>-323.88463899999999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-3003.390347</v>
      </c>
      <c r="M77" s="50"/>
      <c r="N77" s="29">
        <v>-431.99033600000001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-292.02663100000001</v>
      </c>
      <c r="M79" s="47"/>
      <c r="N79" s="10">
        <v>-20.869765999999998</v>
      </c>
    </row>
    <row r="80" spans="2:14" x14ac:dyDescent="0.25">
      <c r="B80" s="8"/>
      <c r="I80" s="13"/>
      <c r="J80" s="49" t="s">
        <v>39</v>
      </c>
      <c r="K80" s="49"/>
      <c r="L80" s="10">
        <v>-1117.855879</v>
      </c>
      <c r="M80" s="47"/>
      <c r="N80" s="10">
        <v>-116.108013</v>
      </c>
    </row>
    <row r="81" spans="2:14" x14ac:dyDescent="0.25">
      <c r="B81" s="8"/>
      <c r="I81" s="13"/>
      <c r="J81" s="48" t="s">
        <v>40</v>
      </c>
      <c r="K81" s="48"/>
      <c r="L81" s="10">
        <v>-1593.5078370000001</v>
      </c>
      <c r="M81" s="47"/>
      <c r="N81" s="10">
        <v>-295.01255700000002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1393.6381819999999</v>
      </c>
      <c r="M83" s="47"/>
      <c r="N83" s="29">
        <v>108.10569700000001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233.313479</v>
      </c>
      <c r="M85" s="47"/>
      <c r="N85" s="10">
        <v>12.559946999999999</v>
      </c>
    </row>
    <row r="86" spans="2:14" x14ac:dyDescent="0.25">
      <c r="B86" s="8"/>
      <c r="I86" s="13"/>
      <c r="J86" s="49" t="s">
        <v>39</v>
      </c>
      <c r="K86" s="49"/>
      <c r="L86" s="10">
        <v>268.23099999999999</v>
      </c>
      <c r="M86" s="47"/>
      <c r="N86" s="10">
        <v>7.652145</v>
      </c>
    </row>
    <row r="87" spans="2:14" x14ac:dyDescent="0.25">
      <c r="B87" s="8"/>
      <c r="I87" s="13"/>
      <c r="J87" s="48" t="s">
        <v>40</v>
      </c>
      <c r="K87" s="48"/>
      <c r="L87" s="10">
        <v>892.093703</v>
      </c>
      <c r="M87" s="47"/>
      <c r="N87" s="10">
        <v>87.893604999999994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-997.23324200000002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-559.51196300000004</v>
      </c>
      <c r="N93" s="10">
        <v>0</v>
      </c>
    </row>
    <row r="94" spans="2:14" x14ac:dyDescent="0.25">
      <c r="B94" s="8"/>
      <c r="J94" s="49" t="s">
        <v>39</v>
      </c>
      <c r="L94" s="10">
        <v>-437.72127899999998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-7949.8868929999999</v>
      </c>
      <c r="M97" s="19"/>
      <c r="N97" s="19">
        <v>-10998.660483987998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-27334.151537549998</v>
      </c>
      <c r="M100" s="52"/>
      <c r="N100" s="29">
        <v>-9821.9937909879991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-277.99400000000003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-277.99400000000003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20" t="s">
        <v>85</v>
      </c>
      <c r="I130" s="44"/>
      <c r="J130" s="44"/>
      <c r="K130" s="44"/>
      <c r="L130" s="17" t="s">
        <v>3</v>
      </c>
      <c r="M130" s="18"/>
      <c r="N130" s="17" t="s">
        <v>4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890.77764946000002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1335.89673728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-580.92437259999997</v>
      </c>
      <c r="M141" s="52"/>
      <c r="N141" s="61">
        <v>343.83026415000006</v>
      </c>
    </row>
    <row r="142" spans="1:17" x14ac:dyDescent="0.25">
      <c r="I142" s="8" t="s">
        <v>66</v>
      </c>
      <c r="J142" s="44"/>
      <c r="K142" s="44"/>
      <c r="L142" s="41">
        <v>-29.301399</v>
      </c>
      <c r="N142" s="41">
        <v>-4.3290007900000003</v>
      </c>
    </row>
    <row r="143" spans="1:17" x14ac:dyDescent="0.25">
      <c r="I143" s="8" t="s">
        <v>67</v>
      </c>
      <c r="J143" s="44"/>
      <c r="K143" s="44"/>
      <c r="L143" s="41">
        <v>-544.57095657000002</v>
      </c>
      <c r="N143" s="41">
        <v>224.73924343000002</v>
      </c>
    </row>
    <row r="144" spans="1:17" x14ac:dyDescent="0.25">
      <c r="I144" s="8" t="s">
        <v>68</v>
      </c>
      <c r="J144" s="44"/>
      <c r="K144" s="44"/>
      <c r="L144" s="41">
        <v>-7.05201703</v>
      </c>
      <c r="N144" s="41">
        <v>123.42002151000001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89" t="s">
        <v>1</v>
      </c>
      <c r="N2" s="12"/>
    </row>
    <row r="3" spans="1:15" x14ac:dyDescent="0.25">
      <c r="A3" s="14" t="s">
        <v>2</v>
      </c>
      <c r="C3" s="8" t="s">
        <v>112</v>
      </c>
      <c r="D3" s="15"/>
      <c r="E3" s="16" t="s">
        <v>114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38572.897696899752</v>
      </c>
      <c r="N8" s="23">
        <v>9192.8657739159516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28378.866280180002</v>
      </c>
      <c r="N10" s="29">
        <v>7766.6976607020006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22440.278097999999</v>
      </c>
      <c r="N12" s="19">
        <v>3155.3107450000002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18990.798557999999</v>
      </c>
      <c r="M14" s="21"/>
      <c r="N14" s="19">
        <v>3155.3107450000002</v>
      </c>
    </row>
    <row r="15" spans="1:15" ht="15" customHeight="1" x14ac:dyDescent="0.25">
      <c r="D15" s="30" t="s">
        <v>12</v>
      </c>
      <c r="E15" s="31" t="s">
        <v>13</v>
      </c>
      <c r="L15" s="10">
        <v>18693.081152999999</v>
      </c>
      <c r="N15" s="10">
        <v>3155.3107450000002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297.71740499999999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297.71740499999999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3449.4795399999998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1681.053071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406.67506300000002</v>
      </c>
      <c r="N24" s="10">
        <v>0</v>
      </c>
    </row>
    <row r="25" spans="3:14" ht="15" customHeight="1" x14ac:dyDescent="0.25">
      <c r="F25" s="32" t="s">
        <v>16</v>
      </c>
      <c r="L25" s="33">
        <v>406.67506300000002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1361.7514060000001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1361.7514060000001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5938.5881821800003</v>
      </c>
      <c r="M32" s="21"/>
      <c r="N32" s="19">
        <v>4611.3869157020008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783.21427400000005</v>
      </c>
      <c r="N34" s="10">
        <v>2.7504529999999999E-2</v>
      </c>
    </row>
    <row r="35" spans="2:16" x14ac:dyDescent="0.25">
      <c r="D35" s="30" t="s">
        <v>14</v>
      </c>
      <c r="E35" s="8" t="s">
        <v>23</v>
      </c>
      <c r="L35" s="10">
        <v>519.59694100000002</v>
      </c>
      <c r="N35" s="10">
        <v>265.94864999000004</v>
      </c>
    </row>
    <row r="36" spans="2:16" ht="15.75" customHeight="1" x14ac:dyDescent="0.25">
      <c r="F36" s="32" t="s">
        <v>16</v>
      </c>
      <c r="L36" s="35">
        <v>519.43294100000003</v>
      </c>
      <c r="N36" s="35">
        <v>238.12772199</v>
      </c>
    </row>
    <row r="37" spans="2:16" x14ac:dyDescent="0.25">
      <c r="F37" s="32" t="s">
        <v>17</v>
      </c>
      <c r="L37" s="35">
        <v>0.16400000000000001</v>
      </c>
      <c r="N37" s="35">
        <v>27.820927999999999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6193.3134090000003</v>
      </c>
      <c r="N39" s="10">
        <v>4473.5109811820003</v>
      </c>
    </row>
    <row r="40" spans="2:16" x14ac:dyDescent="0.25">
      <c r="F40" s="32" t="s">
        <v>16</v>
      </c>
      <c r="L40" s="35">
        <v>2217.4759629999999</v>
      </c>
      <c r="N40" s="35">
        <v>1187.468853392</v>
      </c>
    </row>
    <row r="41" spans="2:16" x14ac:dyDescent="0.25">
      <c r="F41" s="32" t="s">
        <v>17</v>
      </c>
      <c r="L41" s="35">
        <v>3975.837446</v>
      </c>
      <c r="N41" s="35">
        <v>3286.04212779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-1557.5364418199999</v>
      </c>
      <c r="M43" s="83"/>
      <c r="N43" s="10">
        <v>-128.10022000000001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4354.7796710000002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314.47093000000001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4927.5456065797498</v>
      </c>
      <c r="N49" s="29">
        <v>950.80294091475002</v>
      </c>
      <c r="P49" s="36"/>
    </row>
    <row r="50" spans="1:16" x14ac:dyDescent="0.25">
      <c r="C50" s="24"/>
      <c r="H50" s="14"/>
      <c r="I50" s="8" t="s">
        <v>29</v>
      </c>
      <c r="L50" s="37">
        <v>18099341.070999999</v>
      </c>
      <c r="N50" s="37">
        <v>3492389.1310000001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597.23520913999994</v>
      </c>
      <c r="N52" s="29">
        <v>475.36517229920003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136.34553229919999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-573.62603686</v>
      </c>
      <c r="N55" s="10">
        <v>339.01963999999998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-559.73545799999999</v>
      </c>
      <c r="M56" s="34"/>
      <c r="N56" s="33">
        <v>-81.687925000000007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1170.8612459999999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1170.8612459999999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-5187.7571840000001</v>
      </c>
      <c r="M68" s="47"/>
      <c r="N68" s="29">
        <v>-9102.1209924202012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-2.3762029999999998</v>
      </c>
      <c r="M70" s="47"/>
      <c r="N70" s="10">
        <v>-4797.2650794202</v>
      </c>
    </row>
    <row r="71" spans="2:14" x14ac:dyDescent="0.25">
      <c r="I71" s="13"/>
      <c r="J71" s="49" t="s">
        <v>39</v>
      </c>
      <c r="K71" s="49"/>
      <c r="L71" s="10">
        <v>-174.811114</v>
      </c>
      <c r="M71" s="47"/>
      <c r="N71" s="10">
        <v>-2171.6364739999999</v>
      </c>
    </row>
    <row r="72" spans="2:14" x14ac:dyDescent="0.25">
      <c r="I72" s="13"/>
      <c r="J72" s="48" t="s">
        <v>40</v>
      </c>
      <c r="K72" s="48"/>
      <c r="L72" s="10">
        <v>-5010.5698670000002</v>
      </c>
      <c r="M72" s="47"/>
      <c r="N72" s="10">
        <v>-2133.219439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-616.93662200000006</v>
      </c>
      <c r="M75" s="47"/>
      <c r="N75" s="29">
        <v>-305.04235899999998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-2152.8760299999999</v>
      </c>
      <c r="M77" s="50"/>
      <c r="N77" s="29">
        <v>-406.29127499999998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-232.32961299999999</v>
      </c>
      <c r="M79" s="47"/>
      <c r="N79" s="10">
        <v>-46.282563000000003</v>
      </c>
    </row>
    <row r="80" spans="2:14" x14ac:dyDescent="0.25">
      <c r="B80" s="8"/>
      <c r="I80" s="13"/>
      <c r="J80" s="49" t="s">
        <v>39</v>
      </c>
      <c r="K80" s="49"/>
      <c r="L80" s="10">
        <v>-314.46197999999998</v>
      </c>
      <c r="M80" s="47"/>
      <c r="N80" s="10">
        <v>-70.856174999999993</v>
      </c>
    </row>
    <row r="81" spans="2:14" x14ac:dyDescent="0.25">
      <c r="B81" s="8"/>
      <c r="I81" s="13"/>
      <c r="J81" s="48" t="s">
        <v>40</v>
      </c>
      <c r="K81" s="48"/>
      <c r="L81" s="10">
        <v>-1606.084437</v>
      </c>
      <c r="M81" s="47"/>
      <c r="N81" s="10">
        <v>-289.152537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1535.939408</v>
      </c>
      <c r="M83" s="47"/>
      <c r="N83" s="29">
        <v>101.24891599999999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210.878929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296.05930000000001</v>
      </c>
      <c r="M86" s="47"/>
      <c r="N86" s="10">
        <v>12.151153000000001</v>
      </c>
    </row>
    <row r="87" spans="2:14" x14ac:dyDescent="0.25">
      <c r="B87" s="8"/>
      <c r="I87" s="13"/>
      <c r="J87" s="48" t="s">
        <v>40</v>
      </c>
      <c r="K87" s="48"/>
      <c r="L87" s="10">
        <v>1029.0011790000001</v>
      </c>
      <c r="M87" s="47"/>
      <c r="N87" s="10">
        <v>89.097763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-1568.710941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-928.92318799999998</v>
      </c>
      <c r="N93" s="10">
        <v>0</v>
      </c>
    </row>
    <row r="94" spans="2:14" x14ac:dyDescent="0.25">
      <c r="B94" s="8"/>
      <c r="J94" s="49" t="s">
        <v>39</v>
      </c>
      <c r="L94" s="10">
        <v>-239.59676200000001</v>
      </c>
      <c r="N94" s="10">
        <v>0</v>
      </c>
    </row>
    <row r="95" spans="2:14" x14ac:dyDescent="0.25">
      <c r="B95" s="8"/>
      <c r="J95" s="48" t="s">
        <v>40</v>
      </c>
      <c r="L95" s="10">
        <v>-400.190991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-7373.4047469999996</v>
      </c>
      <c r="M97" s="19"/>
      <c r="N97" s="19">
        <v>-9407.1633514202003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-25754.67893831</v>
      </c>
      <c r="M100" s="52"/>
      <c r="N100" s="29">
        <v>-8771.6145814202009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-268.94600000000003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-268.94600000000003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1538.622967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1196.4783460000001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-573.62603579999995</v>
      </c>
      <c r="M140" s="52"/>
      <c r="N140" s="61">
        <v>338.70667800000001</v>
      </c>
    </row>
    <row r="141" spans="1:17" x14ac:dyDescent="0.25">
      <c r="I141" s="8" t="s">
        <v>66</v>
      </c>
      <c r="J141" s="44"/>
      <c r="K141" s="44"/>
      <c r="L141" s="41">
        <v>-17.153069800000001</v>
      </c>
      <c r="N141" s="41">
        <v>-2.7271010000000002</v>
      </c>
    </row>
    <row r="142" spans="1:17" x14ac:dyDescent="0.25">
      <c r="I142" s="8" t="s">
        <v>67</v>
      </c>
      <c r="J142" s="44"/>
      <c r="K142" s="44"/>
      <c r="L142" s="41">
        <v>-548.14442899999995</v>
      </c>
      <c r="N142" s="41">
        <v>221.36484899999999</v>
      </c>
    </row>
    <row r="143" spans="1:17" x14ac:dyDescent="0.25">
      <c r="I143" s="8" t="s">
        <v>68</v>
      </c>
      <c r="J143" s="44"/>
      <c r="K143" s="44"/>
      <c r="L143" s="41">
        <v>-8.3285370000000007</v>
      </c>
      <c r="N143" s="41">
        <v>120.06892999999999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4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96</v>
      </c>
      <c r="D3" s="15"/>
      <c r="E3" s="16" t="s">
        <v>114</v>
      </c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36789.344266315798</v>
      </c>
      <c r="N8" s="23">
        <v>9631.9172789926997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26750.963046000001</v>
      </c>
      <c r="N10" s="29">
        <v>7813.24845147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21327.803801999999</v>
      </c>
      <c r="N12" s="19">
        <v>3103.677498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18161.255992999999</v>
      </c>
      <c r="M14" s="21"/>
      <c r="N14" s="19">
        <v>3103.677498</v>
      </c>
    </row>
    <row r="15" spans="1:15" ht="15" customHeight="1" x14ac:dyDescent="0.25">
      <c r="D15" s="30" t="s">
        <v>12</v>
      </c>
      <c r="E15" s="31" t="s">
        <v>13</v>
      </c>
      <c r="L15" s="10">
        <v>17866.487507999998</v>
      </c>
      <c r="N15" s="10">
        <v>3103.677498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294.768485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294.768485</v>
      </c>
      <c r="M21" s="34"/>
      <c r="N21" s="33">
        <v>0</v>
      </c>
    </row>
    <row r="22" spans="3:14" ht="21" customHeight="1" x14ac:dyDescent="0.25">
      <c r="D22" s="8" t="s">
        <v>20</v>
      </c>
      <c r="L22" s="19">
        <v>3166.5478090000001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1871.2813719999999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197.20469399999999</v>
      </c>
      <c r="N24" s="10">
        <v>0</v>
      </c>
    </row>
    <row r="25" spans="3:14" ht="15" customHeight="1" x14ac:dyDescent="0.25">
      <c r="F25" s="32" t="s">
        <v>16</v>
      </c>
      <c r="L25" s="33">
        <v>197.20469399999999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1098.061743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1098.061743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8" t="s">
        <v>21</v>
      </c>
      <c r="D32" s="43" t="s">
        <v>90</v>
      </c>
      <c r="F32" s="32"/>
      <c r="L32" s="19">
        <v>5423.1592440000004</v>
      </c>
      <c r="M32" s="21"/>
      <c r="N32" s="19">
        <v>4709.5709534699999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652.78071499999999</v>
      </c>
      <c r="N34" s="10">
        <v>4.8078469999999998E-2</v>
      </c>
    </row>
    <row r="35" spans="2:16" x14ac:dyDescent="0.25">
      <c r="D35" s="30" t="s">
        <v>14</v>
      </c>
      <c r="E35" s="8" t="s">
        <v>23</v>
      </c>
      <c r="L35" s="10">
        <v>682.95614999999998</v>
      </c>
      <c r="N35" s="10">
        <v>392.96192500000001</v>
      </c>
    </row>
    <row r="36" spans="2:16" ht="15.75" customHeight="1" x14ac:dyDescent="0.25">
      <c r="F36" s="32" t="s">
        <v>16</v>
      </c>
      <c r="L36" s="35">
        <v>682.84614999999997</v>
      </c>
      <c r="N36" s="35">
        <v>392.96192500000001</v>
      </c>
    </row>
    <row r="37" spans="2:16" x14ac:dyDescent="0.25">
      <c r="F37" s="32" t="s">
        <v>17</v>
      </c>
      <c r="L37" s="35">
        <v>0.11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5839.2885690000003</v>
      </c>
      <c r="N39" s="10">
        <v>4698.9880709999998</v>
      </c>
    </row>
    <row r="40" spans="2:16" x14ac:dyDescent="0.25">
      <c r="F40" s="32" t="s">
        <v>16</v>
      </c>
      <c r="L40" s="35">
        <v>2215.0964199999999</v>
      </c>
      <c r="N40" s="35">
        <v>1722.208564</v>
      </c>
    </row>
    <row r="41" spans="2:16" x14ac:dyDescent="0.25">
      <c r="F41" s="32" t="s">
        <v>17</v>
      </c>
      <c r="L41" s="35">
        <v>3624.192149</v>
      </c>
      <c r="N41" s="35">
        <v>2976.7795070000002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L43" s="10">
        <v>-1751.86619</v>
      </c>
      <c r="M43" s="83"/>
      <c r="N43" s="10">
        <v>-382.427121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4375.2430949999998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323.47564799999998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5200.3973918157999</v>
      </c>
      <c r="N49" s="29">
        <v>946.79181252270007</v>
      </c>
      <c r="P49" s="36"/>
    </row>
    <row r="50" spans="1:16" x14ac:dyDescent="0.25">
      <c r="C50" s="24"/>
      <c r="H50" s="14"/>
      <c r="I50" s="8" t="s">
        <v>29</v>
      </c>
      <c r="L50" s="37">
        <v>18907098.316</v>
      </c>
      <c r="N50" s="37">
        <v>3442253.4539999999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113</v>
      </c>
      <c r="G52" s="14"/>
      <c r="L52" s="29">
        <v>139.2650855</v>
      </c>
      <c r="N52" s="29">
        <v>871.87701500000003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532.93804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-364.29230150000001</v>
      </c>
      <c r="N55" s="10">
        <v>338.93897500000003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-487.36445338999999</v>
      </c>
      <c r="M56" s="34"/>
      <c r="N56" s="33">
        <v>-146.09016299999999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503.55738700000001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503.55738700000001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-5099.6232710000004</v>
      </c>
      <c r="M68" s="47"/>
      <c r="N68" s="29">
        <v>-9779.6565701239997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-10.790134999999999</v>
      </c>
      <c r="M70" s="47"/>
      <c r="N70" s="10">
        <v>-4883.2889051239999</v>
      </c>
    </row>
    <row r="71" spans="2:14" x14ac:dyDescent="0.25">
      <c r="I71" s="13"/>
      <c r="J71" s="49" t="s">
        <v>39</v>
      </c>
      <c r="K71" s="49"/>
      <c r="L71" s="10">
        <v>-169.31801100000001</v>
      </c>
      <c r="M71" s="47"/>
      <c r="N71" s="10">
        <v>-2971.0424630000002</v>
      </c>
    </row>
    <row r="72" spans="2:14" x14ac:dyDescent="0.25">
      <c r="I72" s="13"/>
      <c r="J72" s="48" t="s">
        <v>40</v>
      </c>
      <c r="K72" s="48"/>
      <c r="L72" s="10">
        <v>-4919.5151249999999</v>
      </c>
      <c r="M72" s="47"/>
      <c r="N72" s="10">
        <v>-1925.325202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-330.73028299999999</v>
      </c>
      <c r="M75" s="47"/>
      <c r="N75" s="29">
        <v>-300.53225099999997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-2429.866626</v>
      </c>
      <c r="M77" s="50"/>
      <c r="N77" s="29">
        <v>-436.74672299999997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-350.757994</v>
      </c>
      <c r="M79" s="47"/>
      <c r="N79" s="10">
        <v>-55.993074</v>
      </c>
    </row>
    <row r="80" spans="2:14" x14ac:dyDescent="0.25">
      <c r="B80" s="8"/>
      <c r="I80" s="13"/>
      <c r="J80" s="49" t="s">
        <v>39</v>
      </c>
      <c r="K80" s="49"/>
      <c r="L80" s="10">
        <v>-378.969739</v>
      </c>
      <c r="M80" s="47"/>
      <c r="N80" s="10">
        <v>-63.979554999999998</v>
      </c>
    </row>
    <row r="81" spans="2:14" x14ac:dyDescent="0.25">
      <c r="B81" s="8"/>
      <c r="I81" s="13"/>
      <c r="J81" s="48" t="s">
        <v>40</v>
      </c>
      <c r="K81" s="48"/>
      <c r="L81" s="10">
        <v>-1700.1388930000001</v>
      </c>
      <c r="M81" s="47"/>
      <c r="N81" s="10">
        <v>-316.77409399999999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2099.1363430000001</v>
      </c>
      <c r="M83" s="47"/>
      <c r="N83" s="29">
        <v>136.214472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639.82610499999998</v>
      </c>
      <c r="M85" s="47"/>
      <c r="N85" s="10">
        <v>39.928668000000002</v>
      </c>
    </row>
    <row r="86" spans="2:14" x14ac:dyDescent="0.25">
      <c r="B86" s="8"/>
      <c r="I86" s="13"/>
      <c r="J86" s="49" t="s">
        <v>39</v>
      </c>
      <c r="K86" s="49"/>
      <c r="L86" s="10">
        <v>331.46638799999999</v>
      </c>
      <c r="M86" s="47"/>
      <c r="N86" s="10">
        <v>11.911379</v>
      </c>
    </row>
    <row r="87" spans="2:14" x14ac:dyDescent="0.25">
      <c r="B87" s="8"/>
      <c r="I87" s="13"/>
      <c r="J87" s="48" t="s">
        <v>40</v>
      </c>
      <c r="K87" s="48"/>
      <c r="L87" s="10">
        <v>1127.84385</v>
      </c>
      <c r="M87" s="47"/>
      <c r="N87" s="10">
        <v>84.374425000000002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-1030.132957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-792.52648899999997</v>
      </c>
      <c r="N93" s="10">
        <v>0</v>
      </c>
    </row>
    <row r="94" spans="2:14" x14ac:dyDescent="0.25">
      <c r="B94" s="8"/>
      <c r="J94" s="49" t="s">
        <v>39</v>
      </c>
      <c r="L94" s="10">
        <v>-237.60646800000001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-6460.4865110000001</v>
      </c>
      <c r="M97" s="19"/>
      <c r="N97" s="19">
        <v>-10080.188821124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-23764.1709845</v>
      </c>
      <c r="M100" s="52"/>
      <c r="N100" s="29">
        <v>-9211.2331181240006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-264.19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-264.19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8" spans="1:17" x14ac:dyDescent="0.25">
      <c r="A128" s="20" t="s">
        <v>85</v>
      </c>
      <c r="I128" s="44"/>
      <c r="J128" s="44"/>
      <c r="K128" s="44"/>
      <c r="L128" s="17" t="s">
        <v>3</v>
      </c>
      <c r="M128" s="18"/>
      <c r="N128" s="17" t="s">
        <v>4</v>
      </c>
    </row>
    <row r="129" spans="3:17" x14ac:dyDescent="0.25">
      <c r="I129" s="44"/>
      <c r="J129" s="44"/>
      <c r="K129" s="44"/>
      <c r="L129" s="60"/>
      <c r="M129" s="26"/>
      <c r="N129" s="60"/>
    </row>
    <row r="130" spans="3:17" x14ac:dyDescent="0.25">
      <c r="C130" s="8" t="s">
        <v>9</v>
      </c>
      <c r="D130" s="8" t="s">
        <v>58</v>
      </c>
      <c r="I130" s="44"/>
      <c r="J130" s="44"/>
      <c r="K130" s="44"/>
      <c r="L130" s="61">
        <v>0</v>
      </c>
      <c r="M130" s="26"/>
      <c r="N130" s="61">
        <v>0</v>
      </c>
    </row>
    <row r="131" spans="3:17" x14ac:dyDescent="0.25">
      <c r="D131" s="8" t="s">
        <v>43</v>
      </c>
      <c r="I131" s="44"/>
      <c r="J131" s="44"/>
      <c r="K131" s="44"/>
      <c r="L131" s="60"/>
      <c r="M131" s="26"/>
      <c r="N131" s="60"/>
    </row>
    <row r="132" spans="3:17" x14ac:dyDescent="0.25">
      <c r="C132" s="8" t="s">
        <v>21</v>
      </c>
      <c r="D132" s="8" t="s">
        <v>59</v>
      </c>
      <c r="I132" s="44"/>
      <c r="J132" s="44"/>
      <c r="K132" s="44"/>
      <c r="L132" s="61">
        <v>0</v>
      </c>
      <c r="M132" s="26"/>
      <c r="N132" s="61">
        <v>0</v>
      </c>
    </row>
    <row r="133" spans="3:17" x14ac:dyDescent="0.25">
      <c r="I133" s="44"/>
      <c r="J133" s="44"/>
      <c r="K133" s="44"/>
      <c r="L133" s="60"/>
      <c r="M133" s="26"/>
      <c r="N133" s="60"/>
    </row>
    <row r="134" spans="3:17" x14ac:dyDescent="0.25">
      <c r="C134" s="8" t="s">
        <v>56</v>
      </c>
      <c r="D134" s="8" t="s">
        <v>60</v>
      </c>
      <c r="I134" s="44"/>
      <c r="J134" s="44"/>
      <c r="K134" s="44"/>
      <c r="L134" s="61">
        <v>0</v>
      </c>
      <c r="M134" s="26"/>
      <c r="N134" s="61">
        <v>0</v>
      </c>
    </row>
    <row r="135" spans="3:17" x14ac:dyDescent="0.25">
      <c r="I135" s="44"/>
      <c r="J135" s="44"/>
      <c r="K135" s="44"/>
      <c r="L135" s="60"/>
      <c r="M135" s="26"/>
      <c r="N135" s="60"/>
    </row>
    <row r="136" spans="3:17" x14ac:dyDescent="0.25">
      <c r="C136" s="8" t="s">
        <v>61</v>
      </c>
      <c r="D136" s="8" t="s">
        <v>62</v>
      </c>
      <c r="I136" s="44"/>
      <c r="J136" s="44"/>
      <c r="K136" s="44"/>
      <c r="L136" s="62">
        <v>1011.5142687699999</v>
      </c>
      <c r="M136" s="52"/>
      <c r="N136" s="62">
        <v>0</v>
      </c>
      <c r="O136" s="22"/>
      <c r="P136" s="16"/>
      <c r="Q136" s="16"/>
    </row>
    <row r="137" spans="3:17" x14ac:dyDescent="0.25">
      <c r="D137" s="8" t="s">
        <v>63</v>
      </c>
      <c r="I137" s="44"/>
      <c r="J137" s="44"/>
      <c r="K137" s="44"/>
      <c r="L137" s="62">
        <v>516.05707261999999</v>
      </c>
      <c r="M137" s="52"/>
      <c r="N137" s="62">
        <v>0</v>
      </c>
      <c r="O137" s="22"/>
      <c r="P137" s="16"/>
      <c r="Q137" s="16"/>
    </row>
    <row r="138" spans="3:17" x14ac:dyDescent="0.25">
      <c r="D138" s="14"/>
      <c r="I138" s="44"/>
      <c r="J138" s="44"/>
      <c r="K138" s="44"/>
      <c r="L138" s="60"/>
      <c r="M138" s="26"/>
      <c r="N138" s="60"/>
    </row>
    <row r="139" spans="3:17" x14ac:dyDescent="0.25">
      <c r="C139" s="8" t="s">
        <v>64</v>
      </c>
      <c r="D139" s="43" t="s">
        <v>65</v>
      </c>
      <c r="J139" s="44"/>
      <c r="K139" s="44"/>
      <c r="L139" s="61">
        <v>-363.87365203999997</v>
      </c>
      <c r="M139" s="52"/>
      <c r="N139" s="61">
        <v>338.93897543000003</v>
      </c>
    </row>
    <row r="140" spans="3:17" x14ac:dyDescent="0.25">
      <c r="I140" s="8" t="s">
        <v>66</v>
      </c>
      <c r="J140" s="44"/>
      <c r="K140" s="44"/>
      <c r="L140" s="41">
        <v>-19.694539020000001</v>
      </c>
      <c r="N140" s="41">
        <v>2.2564237599999997</v>
      </c>
    </row>
    <row r="141" spans="3:17" x14ac:dyDescent="0.25">
      <c r="I141" s="8" t="s">
        <v>67</v>
      </c>
      <c r="J141" s="44"/>
      <c r="K141" s="44"/>
      <c r="L141" s="41">
        <v>-332.53032956999999</v>
      </c>
      <c r="N141" s="41">
        <v>220.10643277</v>
      </c>
    </row>
    <row r="142" spans="3:17" x14ac:dyDescent="0.25">
      <c r="I142" s="8" t="s">
        <v>68</v>
      </c>
      <c r="J142" s="44"/>
      <c r="K142" s="44"/>
      <c r="L142" s="41">
        <v>-11.64878345</v>
      </c>
      <c r="N142" s="41">
        <v>116.57611890000001</v>
      </c>
    </row>
    <row r="143" spans="3:17" x14ac:dyDescent="0.25">
      <c r="I143" s="8" t="s">
        <v>69</v>
      </c>
      <c r="J143" s="44"/>
      <c r="K143" s="44"/>
      <c r="L143" s="41">
        <v>0</v>
      </c>
      <c r="N143" s="41">
        <v>0</v>
      </c>
    </row>
    <row r="144" spans="3:17" x14ac:dyDescent="0.25">
      <c r="I144" s="44"/>
      <c r="J144" s="44"/>
      <c r="K144" s="44"/>
      <c r="L144" s="60"/>
      <c r="M144" s="26"/>
      <c r="N144" s="60"/>
    </row>
    <row r="145" spans="1:14" x14ac:dyDescent="0.25">
      <c r="C145" s="8" t="s">
        <v>70</v>
      </c>
      <c r="D145" s="8" t="s">
        <v>71</v>
      </c>
      <c r="I145" s="44"/>
      <c r="J145" s="44"/>
      <c r="K145" s="44"/>
      <c r="L145" s="61">
        <v>0</v>
      </c>
      <c r="M145" s="26"/>
      <c r="N145" s="61">
        <v>0</v>
      </c>
    </row>
    <row r="146" spans="1:14" x14ac:dyDescent="0.25">
      <c r="D146" s="8" t="s">
        <v>43</v>
      </c>
      <c r="I146" s="44"/>
      <c r="J146" s="44"/>
      <c r="K146" s="44"/>
      <c r="L146" s="60"/>
      <c r="M146" s="26"/>
      <c r="N146" s="60"/>
    </row>
    <row r="147" spans="1:14" x14ac:dyDescent="0.25">
      <c r="I147" s="44"/>
      <c r="J147" s="44"/>
      <c r="K147" s="44"/>
      <c r="L147" s="60"/>
      <c r="M147" s="26"/>
      <c r="N147" s="60"/>
    </row>
    <row r="148" spans="1:14" x14ac:dyDescent="0.25">
      <c r="A148" s="63"/>
      <c r="B148" s="64"/>
      <c r="C148" s="65"/>
      <c r="D148" s="65"/>
      <c r="E148" s="65"/>
      <c r="F148" s="65"/>
      <c r="G148" s="65"/>
      <c r="H148" s="65"/>
      <c r="I148" s="66"/>
      <c r="J148" s="66"/>
      <c r="K148" s="66"/>
      <c r="L148" s="67"/>
      <c r="M148" s="68"/>
      <c r="N148" s="67"/>
    </row>
    <row r="149" spans="1:14" x14ac:dyDescent="0.25">
      <c r="I149" s="13"/>
      <c r="J149" s="13"/>
      <c r="K149" s="13"/>
      <c r="M149" s="47"/>
    </row>
    <row r="150" spans="1:14" x14ac:dyDescent="0.25">
      <c r="B150" s="1"/>
      <c r="I150" s="13"/>
      <c r="J150" s="13"/>
      <c r="K150" s="13"/>
      <c r="M150" s="47"/>
    </row>
    <row r="151" spans="1:14" x14ac:dyDescent="0.25">
      <c r="L151" s="8"/>
      <c r="M151" s="8"/>
      <c r="N151" s="8"/>
    </row>
    <row r="152" spans="1:14" ht="15" customHeight="1" x14ac:dyDescent="0.25">
      <c r="C152" s="69"/>
      <c r="D152" s="43"/>
      <c r="E152" s="43"/>
      <c r="F152" s="43"/>
      <c r="G152" s="43"/>
      <c r="H152" s="43"/>
      <c r="I152" s="43"/>
      <c r="J152" s="70"/>
      <c r="K152" s="70"/>
      <c r="L152" s="70"/>
      <c r="M152" s="71"/>
      <c r="N152" s="70"/>
    </row>
    <row r="153" spans="1:14" ht="15" customHeight="1" x14ac:dyDescent="0.25">
      <c r="C153" s="72"/>
      <c r="D153" s="43"/>
      <c r="E153" s="43"/>
      <c r="F153" s="43"/>
      <c r="G153" s="43"/>
      <c r="H153" s="43"/>
      <c r="I153" s="43"/>
      <c r="J153" s="70"/>
      <c r="K153" s="70"/>
      <c r="L153" s="73"/>
      <c r="M153" s="74"/>
      <c r="N153" s="73"/>
    </row>
    <row r="154" spans="1:14" ht="12.75" customHeight="1" x14ac:dyDescent="0.25">
      <c r="C154" s="7"/>
      <c r="D154" s="14"/>
      <c r="G154" s="14"/>
      <c r="J154" s="13"/>
      <c r="K154" s="13"/>
      <c r="L154" s="13"/>
      <c r="M154" s="75"/>
      <c r="N154" s="13"/>
    </row>
    <row r="155" spans="1:14" x14ac:dyDescent="0.25">
      <c r="C155" s="7"/>
      <c r="J155" s="13"/>
      <c r="K155" s="13"/>
      <c r="L155" s="13"/>
      <c r="M155" s="75"/>
      <c r="N155" s="13"/>
    </row>
    <row r="156" spans="1:14" x14ac:dyDescent="0.25">
      <c r="C156" s="7"/>
      <c r="K156" s="13"/>
      <c r="L156" s="41"/>
      <c r="M156" s="41"/>
      <c r="N156" s="41"/>
    </row>
    <row r="157" spans="1:14" x14ac:dyDescent="0.25">
      <c r="C157" s="7"/>
      <c r="J157" s="76"/>
      <c r="K157" s="13"/>
      <c r="L157" s="41"/>
      <c r="M157" s="41"/>
      <c r="N157" s="41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J160" s="13"/>
      <c r="K160" s="13"/>
      <c r="L160" s="75"/>
      <c r="M160" s="13"/>
      <c r="N160" s="75"/>
    </row>
    <row r="161" spans="3:14" x14ac:dyDescent="0.25">
      <c r="C161" s="7"/>
      <c r="J161" s="13"/>
      <c r="K161" s="13"/>
      <c r="L161" s="62"/>
      <c r="M161" s="61"/>
      <c r="N161" s="62"/>
    </row>
    <row r="162" spans="3:14" x14ac:dyDescent="0.25">
      <c r="C162" s="7"/>
      <c r="L162" s="8"/>
      <c r="M162" s="8"/>
      <c r="N162" s="8"/>
    </row>
    <row r="163" spans="3:14" x14ac:dyDescent="0.25">
      <c r="C163" s="7"/>
      <c r="L163" s="8"/>
      <c r="M163" s="75"/>
      <c r="N163" s="8"/>
    </row>
    <row r="164" spans="3:14" x14ac:dyDescent="0.25">
      <c r="C164" s="43"/>
      <c r="E164" s="43"/>
      <c r="F164" s="43"/>
      <c r="G164" s="43"/>
      <c r="H164" s="43"/>
      <c r="I164" s="43"/>
      <c r="K164" s="13"/>
      <c r="L164" s="41"/>
      <c r="M164" s="41"/>
      <c r="N164" s="41"/>
    </row>
    <row r="165" spans="3:14" x14ac:dyDescent="0.25">
      <c r="C165" s="43"/>
      <c r="D165" s="43"/>
      <c r="E165" s="43"/>
      <c r="F165" s="43"/>
      <c r="G165" s="43"/>
      <c r="H165" s="43"/>
      <c r="I165" s="43"/>
      <c r="J165" s="76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J168" s="13"/>
      <c r="K168" s="13"/>
      <c r="L168" s="75"/>
      <c r="M168" s="13"/>
      <c r="N168" s="75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62"/>
      <c r="M169" s="61"/>
      <c r="N169" s="62"/>
    </row>
    <row r="170" spans="3:14" x14ac:dyDescent="0.25">
      <c r="C170" s="43"/>
      <c r="D170" s="43"/>
      <c r="E170" s="43"/>
      <c r="F170" s="43"/>
      <c r="G170" s="43"/>
      <c r="H170" s="43"/>
      <c r="I170" s="43"/>
      <c r="J170" s="43"/>
      <c r="K170" s="43"/>
      <c r="L170" s="77"/>
      <c r="M170" s="78"/>
      <c r="N170" s="77"/>
    </row>
    <row r="174" spans="3:14" x14ac:dyDescent="0.25">
      <c r="F174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134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35193.631521844749</v>
      </c>
      <c r="N8" s="23">
        <v>9500.251835716499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24493.345924000001</v>
      </c>
      <c r="N10" s="29">
        <v>7906.8050229999999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20853.729208000001</v>
      </c>
      <c r="N12" s="19">
        <v>3281.3266060000001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17874.594294999999</v>
      </c>
      <c r="M14" s="21"/>
      <c r="N14" s="19">
        <v>3281.3266060000001</v>
      </c>
    </row>
    <row r="15" spans="1:15" ht="15" customHeight="1" x14ac:dyDescent="0.25">
      <c r="D15" s="30" t="s">
        <v>12</v>
      </c>
      <c r="E15" s="31" t="s">
        <v>13</v>
      </c>
      <c r="L15" s="10">
        <v>17552.325990000001</v>
      </c>
      <c r="N15" s="10">
        <v>3281.3266060000001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322.268305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322.268305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2979.1349129999999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1601.973747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141.79670899999999</v>
      </c>
      <c r="N24" s="10">
        <v>0</v>
      </c>
    </row>
    <row r="25" spans="3:14" ht="15" customHeight="1" x14ac:dyDescent="0.25">
      <c r="F25" s="32" t="s">
        <v>16</v>
      </c>
      <c r="L25" s="33">
        <v>141.79670899999999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1235.3644569999999</v>
      </c>
      <c r="N27" s="10">
        <v>0</v>
      </c>
    </row>
    <row r="28" spans="3:14" ht="15" customHeight="1" x14ac:dyDescent="0.25">
      <c r="F28" s="32" t="s">
        <v>16</v>
      </c>
      <c r="L28" s="33">
        <v>199.306556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1036.0579009999999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3639.616716</v>
      </c>
      <c r="M32" s="21"/>
      <c r="N32" s="19">
        <v>4625.4784170000003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667.65501700000004</v>
      </c>
      <c r="N34" s="10">
        <v>4.2110000000000003E-3</v>
      </c>
    </row>
    <row r="35" spans="2:16" x14ac:dyDescent="0.25">
      <c r="D35" s="30" t="s">
        <v>14</v>
      </c>
      <c r="E35" s="8" t="s">
        <v>23</v>
      </c>
      <c r="L35" s="10">
        <v>145.58258900000001</v>
      </c>
      <c r="N35" s="10">
        <v>394.79150399999997</v>
      </c>
    </row>
    <row r="36" spans="2:16" ht="15.75" customHeight="1" x14ac:dyDescent="0.25">
      <c r="F36" s="32" t="s">
        <v>16</v>
      </c>
      <c r="L36" s="35">
        <v>145.39158900000001</v>
      </c>
      <c r="N36" s="35">
        <v>394.79150399999997</v>
      </c>
    </row>
    <row r="37" spans="2:16" x14ac:dyDescent="0.25">
      <c r="F37" s="32" t="s">
        <v>17</v>
      </c>
      <c r="L37" s="35">
        <v>0.191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3224.5139210000002</v>
      </c>
      <c r="N39" s="10">
        <v>4506.4921940000004</v>
      </c>
    </row>
    <row r="40" spans="2:16" x14ac:dyDescent="0.25">
      <c r="F40" s="32" t="s">
        <v>16</v>
      </c>
      <c r="L40" s="35">
        <v>769.04570799999999</v>
      </c>
      <c r="N40" s="35">
        <v>1535.3432780000001</v>
      </c>
    </row>
    <row r="41" spans="2:16" x14ac:dyDescent="0.25">
      <c r="F41" s="32" t="s">
        <v>17</v>
      </c>
      <c r="L41" s="35">
        <v>2455.4682130000001</v>
      </c>
      <c r="N41" s="35">
        <v>2971.1489160000001</v>
      </c>
    </row>
    <row r="42" spans="2:16" ht="7.5" customHeight="1" x14ac:dyDescent="0.25">
      <c r="L42" s="35"/>
      <c r="N42" s="35"/>
    </row>
    <row r="43" spans="2:16" x14ac:dyDescent="0.25">
      <c r="D43" s="30" t="s">
        <v>93</v>
      </c>
      <c r="E43" s="43" t="s">
        <v>78</v>
      </c>
      <c r="F43" s="43"/>
      <c r="L43" s="10">
        <v>-398.13481100000001</v>
      </c>
      <c r="M43" s="83"/>
      <c r="N43" s="10">
        <v>-275.80949199999998</v>
      </c>
    </row>
    <row r="44" spans="2:16" ht="7.5" customHeight="1" x14ac:dyDescent="0.25">
      <c r="L44" s="19"/>
      <c r="N44" s="19"/>
    </row>
    <row r="45" spans="2:16" x14ac:dyDescent="0.25">
      <c r="B45" s="7">
        <v>2</v>
      </c>
      <c r="C45" s="28" t="s">
        <v>25</v>
      </c>
      <c r="L45" s="29">
        <v>5154.8202110000002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466.80034000000001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5234.3169414547501</v>
      </c>
      <c r="N49" s="29">
        <v>994.23501271650002</v>
      </c>
      <c r="P49" s="36"/>
    </row>
    <row r="50" spans="1:16" x14ac:dyDescent="0.25">
      <c r="C50" s="24"/>
      <c r="H50" s="14"/>
      <c r="I50" s="8" t="s">
        <v>29</v>
      </c>
      <c r="L50" s="37">
        <v>18913521.017000001</v>
      </c>
      <c r="N50" s="37">
        <v>3592538.4380000001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-155.65189461000003</v>
      </c>
      <c r="N52" s="29">
        <v>599.21180000000004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254.78832800000001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-544.01637160999996</v>
      </c>
      <c r="N55" s="10">
        <v>344.423472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-610.60114999999996</v>
      </c>
      <c r="M56" s="34"/>
      <c r="N56" s="33">
        <v>-122.124871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388.36447700000002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343.02866899999998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-5315.8516380000001</v>
      </c>
      <c r="M68" s="47"/>
      <c r="N68" s="29">
        <v>-9447.9767798800003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-35.220925000000001</v>
      </c>
      <c r="M70" s="47"/>
      <c r="N70" s="10">
        <v>-5195.4917898800004</v>
      </c>
    </row>
    <row r="71" spans="2:14" x14ac:dyDescent="0.25">
      <c r="I71" s="13"/>
      <c r="J71" s="49" t="s">
        <v>39</v>
      </c>
      <c r="K71" s="49"/>
      <c r="L71" s="10">
        <v>-13.117017000000001</v>
      </c>
      <c r="M71" s="47"/>
      <c r="N71" s="10">
        <v>-2229.9279540000002</v>
      </c>
    </row>
    <row r="72" spans="2:14" x14ac:dyDescent="0.25">
      <c r="I72" s="13"/>
      <c r="J72" s="48" t="s">
        <v>40</v>
      </c>
      <c r="K72" s="48"/>
      <c r="L72" s="10">
        <v>-5267.513696</v>
      </c>
      <c r="M72" s="47"/>
      <c r="N72" s="10">
        <v>-2022.5570359999999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881.69018000000005</v>
      </c>
      <c r="M75" s="47"/>
      <c r="N75" s="29">
        <v>-323.50558799999999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-2541.955989</v>
      </c>
      <c r="M77" s="50"/>
      <c r="N77" s="29">
        <v>-424.920525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-367.17731800000001</v>
      </c>
      <c r="M79" s="47"/>
      <c r="N79" s="10">
        <v>-61.471299000000002</v>
      </c>
    </row>
    <row r="80" spans="2:14" x14ac:dyDescent="0.25">
      <c r="B80" s="8"/>
      <c r="I80" s="13"/>
      <c r="J80" s="49" t="s">
        <v>39</v>
      </c>
      <c r="K80" s="49"/>
      <c r="L80" s="10">
        <v>-327.16012000000001</v>
      </c>
      <c r="M80" s="47"/>
      <c r="N80" s="10">
        <v>-56.757043000000003</v>
      </c>
    </row>
    <row r="81" spans="2:14" x14ac:dyDescent="0.25">
      <c r="B81" s="8"/>
      <c r="I81" s="13"/>
      <c r="J81" s="48" t="s">
        <v>40</v>
      </c>
      <c r="K81" s="48"/>
      <c r="L81" s="10">
        <v>-1847.618551</v>
      </c>
      <c r="M81" s="47"/>
      <c r="N81" s="10">
        <v>-306.692183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3423.6461690000001</v>
      </c>
      <c r="M83" s="47"/>
      <c r="N83" s="29">
        <v>101.41493699999999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1761.650308</v>
      </c>
      <c r="M85" s="47"/>
      <c r="N85" s="10">
        <v>13.167854</v>
      </c>
    </row>
    <row r="86" spans="2:14" x14ac:dyDescent="0.25">
      <c r="B86" s="8"/>
      <c r="I86" s="13"/>
      <c r="J86" s="49" t="s">
        <v>39</v>
      </c>
      <c r="K86" s="49"/>
      <c r="L86" s="10">
        <v>324.50778800000001</v>
      </c>
      <c r="M86" s="47"/>
      <c r="N86" s="10">
        <v>2.4904109999999999</v>
      </c>
    </row>
    <row r="87" spans="2:14" x14ac:dyDescent="0.25">
      <c r="B87" s="8"/>
      <c r="I87" s="13"/>
      <c r="J87" s="48" t="s">
        <v>40</v>
      </c>
      <c r="K87" s="48"/>
      <c r="L87" s="10">
        <v>1337.488073</v>
      </c>
      <c r="M87" s="47"/>
      <c r="N87" s="10">
        <v>85.756671999999995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81</v>
      </c>
      <c r="I91" s="16" t="s">
        <v>46</v>
      </c>
      <c r="J91" s="13"/>
      <c r="K91" s="13"/>
      <c r="L91" s="19">
        <v>-1384.848786</v>
      </c>
      <c r="M91" s="80"/>
      <c r="N91" s="19">
        <v>0</v>
      </c>
    </row>
    <row r="92" spans="2:14" x14ac:dyDescent="0.25">
      <c r="B92" s="8"/>
      <c r="I92" s="13"/>
      <c r="J92" s="13"/>
      <c r="K92" s="13"/>
      <c r="M92" s="47"/>
    </row>
    <row r="93" spans="2:14" x14ac:dyDescent="0.25">
      <c r="B93" s="8"/>
      <c r="I93" s="8" t="s">
        <v>31</v>
      </c>
      <c r="J93" s="48" t="s">
        <v>38</v>
      </c>
      <c r="L93" s="10">
        <v>-1048.1263610000001</v>
      </c>
      <c r="N93" s="10">
        <v>0</v>
      </c>
    </row>
    <row r="94" spans="2:14" x14ac:dyDescent="0.25">
      <c r="B94" s="8"/>
      <c r="J94" s="49" t="s">
        <v>39</v>
      </c>
      <c r="L94" s="10">
        <v>-336.72242499999999</v>
      </c>
      <c r="N94" s="10">
        <v>0</v>
      </c>
    </row>
    <row r="95" spans="2:14" x14ac:dyDescent="0.25">
      <c r="B95" s="8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-5819.0102440000001</v>
      </c>
      <c r="M97" s="19"/>
      <c r="N97" s="19">
        <v>-9771.4823678800003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-22053.352241000001</v>
      </c>
      <c r="M100" s="52"/>
      <c r="N100" s="29">
        <v>-9027.8537898800005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20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-277.64600000000002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-277.64600000000002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1364.5395329999999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395.83133700000002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-544.00312499999995</v>
      </c>
      <c r="M140" s="52"/>
      <c r="N140" s="61">
        <v>344.13380100000001</v>
      </c>
    </row>
    <row r="141" spans="1:17" x14ac:dyDescent="0.25">
      <c r="I141" s="8" t="s">
        <v>66</v>
      </c>
      <c r="J141" s="44"/>
      <c r="K141" s="44"/>
      <c r="L141" s="41">
        <v>-5.1256199999999996</v>
      </c>
      <c r="N141" s="41">
        <v>1.0334000000000001</v>
      </c>
    </row>
    <row r="142" spans="1:17" x14ac:dyDescent="0.25">
      <c r="I142" s="8" t="s">
        <v>67</v>
      </c>
      <c r="J142" s="44"/>
      <c r="K142" s="44"/>
      <c r="L142" s="41">
        <v>-515.68561199999999</v>
      </c>
      <c r="N142" s="41">
        <v>229.977982</v>
      </c>
    </row>
    <row r="143" spans="1:17" x14ac:dyDescent="0.25">
      <c r="I143" s="8" t="s">
        <v>68</v>
      </c>
      <c r="J143" s="44"/>
      <c r="K143" s="44"/>
      <c r="L143" s="41">
        <v>-23.191893</v>
      </c>
      <c r="N143" s="41">
        <v>113.12241899999999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133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34858.86350147835</v>
      </c>
      <c r="N8" s="23">
        <v>12254.83618325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23546.093239000002</v>
      </c>
      <c r="N10" s="29">
        <v>10981.911633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20634.459682000001</v>
      </c>
      <c r="N12" s="19">
        <v>3304.47066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17752.462609999999</v>
      </c>
      <c r="M14" s="21"/>
      <c r="N14" s="19">
        <v>3304.47066</v>
      </c>
    </row>
    <row r="15" spans="1:15" ht="15" customHeight="1" x14ac:dyDescent="0.25">
      <c r="D15" s="30" t="s">
        <v>12</v>
      </c>
      <c r="E15" s="31" t="s">
        <v>13</v>
      </c>
      <c r="L15" s="10">
        <v>17361.535371999998</v>
      </c>
      <c r="N15" s="10">
        <v>3304.47066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390.92723799999999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390.92723799999999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2881.9970720000001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1776.392116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166.027153</v>
      </c>
      <c r="N24" s="10">
        <v>0</v>
      </c>
    </row>
    <row r="25" spans="3:14" ht="15" customHeight="1" x14ac:dyDescent="0.25">
      <c r="F25" s="32" t="s">
        <v>16</v>
      </c>
      <c r="L25" s="33">
        <v>166.027153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939.57780300000002</v>
      </c>
      <c r="N27" s="10">
        <v>0</v>
      </c>
    </row>
    <row r="28" spans="3:14" ht="15" customHeight="1" x14ac:dyDescent="0.25">
      <c r="F28" s="32" t="s">
        <v>16</v>
      </c>
      <c r="L28" s="33">
        <v>198.335218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741.24258499999996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2911.6335570000001</v>
      </c>
      <c r="M32" s="21"/>
      <c r="N32" s="19">
        <v>7677.4409729999998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659.34956399999999</v>
      </c>
      <c r="N34" s="10">
        <v>1.738497</v>
      </c>
    </row>
    <row r="35" spans="2:16" x14ac:dyDescent="0.25">
      <c r="D35" s="30" t="s">
        <v>14</v>
      </c>
      <c r="E35" s="8" t="s">
        <v>23</v>
      </c>
      <c r="L35" s="10">
        <v>213.08722499999999</v>
      </c>
      <c r="N35" s="10">
        <v>272.34237999999999</v>
      </c>
    </row>
    <row r="36" spans="2:16" ht="15.75" customHeight="1" x14ac:dyDescent="0.25">
      <c r="F36" s="32" t="s">
        <v>16</v>
      </c>
      <c r="L36" s="35">
        <v>212.97422499999999</v>
      </c>
      <c r="N36" s="35">
        <v>272.34237999999999</v>
      </c>
    </row>
    <row r="37" spans="2:16" x14ac:dyDescent="0.25">
      <c r="F37" s="32" t="s">
        <v>17</v>
      </c>
      <c r="L37" s="35">
        <v>0.113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2446.4843129999999</v>
      </c>
      <c r="N39" s="10">
        <v>7782.5020670000004</v>
      </c>
    </row>
    <row r="40" spans="2:16" x14ac:dyDescent="0.25">
      <c r="F40" s="32" t="s">
        <v>16</v>
      </c>
      <c r="L40" s="35">
        <v>1071.301751</v>
      </c>
      <c r="N40" s="35">
        <v>2056.610549</v>
      </c>
    </row>
    <row r="41" spans="2:16" x14ac:dyDescent="0.25">
      <c r="F41" s="32" t="s">
        <v>17</v>
      </c>
      <c r="L41" s="35">
        <v>1375.182562</v>
      </c>
      <c r="N41" s="35">
        <v>5725.8915180000004</v>
      </c>
    </row>
    <row r="42" spans="2:16" ht="7.5" customHeight="1" x14ac:dyDescent="0.25">
      <c r="L42" s="19"/>
      <c r="N42" s="19"/>
    </row>
    <row r="43" spans="2:16" x14ac:dyDescent="0.25">
      <c r="D43" s="82" t="s">
        <v>93</v>
      </c>
      <c r="E43" s="43" t="s">
        <v>78</v>
      </c>
      <c r="F43" s="32"/>
      <c r="L43" s="10">
        <v>-407.28754500000002</v>
      </c>
      <c r="M43" s="10"/>
      <c r="N43" s="10">
        <v>-379.14197100000001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5044.8035760000002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489.57128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5792.9648934783499</v>
      </c>
      <c r="N49" s="29">
        <v>856.36709024999993</v>
      </c>
      <c r="P49" s="36"/>
    </row>
    <row r="50" spans="1:16" x14ac:dyDescent="0.25">
      <c r="C50" s="24"/>
      <c r="H50" s="14"/>
      <c r="I50" s="8" t="s">
        <v>29</v>
      </c>
      <c r="L50" s="37">
        <v>19727447.278999999</v>
      </c>
      <c r="N50" s="37">
        <v>2916285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-14.569487000000001</v>
      </c>
      <c r="N52" s="29">
        <v>416.55745999999999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95</v>
      </c>
      <c r="G54" s="14"/>
      <c r="L54" s="41">
        <v>0</v>
      </c>
      <c r="N54" s="10">
        <v>152.12236100000001</v>
      </c>
      <c r="P54" s="38"/>
    </row>
    <row r="55" spans="1:16" ht="15.75" customHeight="1" x14ac:dyDescent="0.25">
      <c r="C55" s="16"/>
      <c r="F55" s="43" t="s">
        <v>86</v>
      </c>
      <c r="G55" s="14"/>
      <c r="L55" s="10">
        <v>-331.56097499999998</v>
      </c>
      <c r="N55" s="10">
        <v>264.43509899999998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-406.86138199999999</v>
      </c>
      <c r="M56" s="34"/>
      <c r="N56" s="33">
        <v>-151.67556200000001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316.991488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316.991488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20" t="s">
        <v>87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-5364.0823309999996</v>
      </c>
      <c r="M68" s="47"/>
      <c r="N68" s="29">
        <v>-8444.7119203889997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-17.423178</v>
      </c>
      <c r="M70" s="47"/>
      <c r="N70" s="10">
        <v>-5258.767836389</v>
      </c>
    </row>
    <row r="71" spans="2:14" x14ac:dyDescent="0.25">
      <c r="I71" s="13"/>
      <c r="J71" s="49" t="s">
        <v>39</v>
      </c>
      <c r="K71" s="49"/>
      <c r="L71" s="10">
        <v>-46.090406999999999</v>
      </c>
      <c r="M71" s="47"/>
      <c r="N71" s="10">
        <v>-1792.160292</v>
      </c>
    </row>
    <row r="72" spans="2:14" x14ac:dyDescent="0.25">
      <c r="I72" s="13"/>
      <c r="J72" s="48" t="s">
        <v>40</v>
      </c>
      <c r="K72" s="48"/>
      <c r="L72" s="10">
        <v>-5300.5687459999999</v>
      </c>
      <c r="M72" s="47"/>
      <c r="N72" s="10">
        <v>-1393.7837919999999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723.17946300000006</v>
      </c>
      <c r="M75" s="47"/>
      <c r="N75" s="29">
        <v>-4270.930026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-2619.8726769999998</v>
      </c>
      <c r="M77" s="50"/>
      <c r="N77" s="29">
        <v>-4374.2452380000004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-327.81207000000001</v>
      </c>
      <c r="M79" s="47"/>
      <c r="N79" s="10">
        <v>-3961.5299540000001</v>
      </c>
    </row>
    <row r="80" spans="2:14" x14ac:dyDescent="0.25">
      <c r="B80" s="8"/>
      <c r="I80" s="13"/>
      <c r="J80" s="49" t="s">
        <v>39</v>
      </c>
      <c r="K80" s="49"/>
      <c r="L80" s="10">
        <v>-430.31707399999999</v>
      </c>
      <c r="M80" s="47"/>
      <c r="N80" s="10">
        <v>-118.09880699999999</v>
      </c>
    </row>
    <row r="81" spans="1:15" x14ac:dyDescent="0.25">
      <c r="B81" s="8"/>
      <c r="I81" s="13"/>
      <c r="J81" s="48" t="s">
        <v>40</v>
      </c>
      <c r="K81" s="48"/>
      <c r="L81" s="10">
        <v>-1861.7435330000001</v>
      </c>
      <c r="M81" s="47"/>
      <c r="N81" s="10">
        <v>-294.61647699999997</v>
      </c>
    </row>
    <row r="82" spans="1:15" x14ac:dyDescent="0.25">
      <c r="B82" s="8"/>
      <c r="I82" s="13"/>
      <c r="J82" s="48"/>
      <c r="K82" s="48"/>
      <c r="M82" s="47"/>
    </row>
    <row r="83" spans="1:15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3343.0521399999998</v>
      </c>
      <c r="M83" s="47"/>
      <c r="N83" s="29">
        <v>103.315212</v>
      </c>
    </row>
    <row r="84" spans="1:15" x14ac:dyDescent="0.25">
      <c r="B84" s="8"/>
      <c r="I84" s="13"/>
      <c r="M84" s="47"/>
    </row>
    <row r="85" spans="1:15" x14ac:dyDescent="0.25">
      <c r="B85" s="8"/>
      <c r="I85" s="8" t="s">
        <v>31</v>
      </c>
      <c r="J85" s="48" t="s">
        <v>38</v>
      </c>
      <c r="K85" s="48"/>
      <c r="L85" s="10">
        <v>1560.524077</v>
      </c>
      <c r="M85" s="47"/>
      <c r="N85" s="10">
        <v>5.995133</v>
      </c>
    </row>
    <row r="86" spans="1:15" x14ac:dyDescent="0.25">
      <c r="B86" s="8"/>
      <c r="I86" s="13"/>
      <c r="J86" s="49" t="s">
        <v>39</v>
      </c>
      <c r="K86" s="49"/>
      <c r="L86" s="10">
        <v>439.05451199999999</v>
      </c>
      <c r="M86" s="47"/>
      <c r="N86" s="10">
        <v>15.776636999999999</v>
      </c>
    </row>
    <row r="87" spans="1:15" x14ac:dyDescent="0.25">
      <c r="B87" s="8"/>
      <c r="I87" s="13"/>
      <c r="J87" s="48" t="s">
        <v>40</v>
      </c>
      <c r="K87" s="48"/>
      <c r="L87" s="10">
        <v>1343.473551</v>
      </c>
      <c r="M87" s="47"/>
      <c r="N87" s="10">
        <v>81.543441999999999</v>
      </c>
    </row>
    <row r="88" spans="1:15" x14ac:dyDescent="0.25">
      <c r="B88" s="8"/>
      <c r="I88" s="13"/>
      <c r="J88" s="13"/>
      <c r="K88" s="13"/>
      <c r="M88" s="47"/>
    </row>
    <row r="89" spans="1:15" ht="15" x14ac:dyDescent="0.2">
      <c r="A89" s="3"/>
      <c r="B89" s="8"/>
      <c r="I89" s="13"/>
      <c r="J89" s="13"/>
      <c r="K89" s="13"/>
      <c r="M89" s="47"/>
    </row>
    <row r="90" spans="1:15" x14ac:dyDescent="0.25">
      <c r="B90" s="8"/>
      <c r="I90" s="13"/>
      <c r="J90" s="13"/>
      <c r="K90" s="13"/>
      <c r="M90" s="47"/>
    </row>
    <row r="91" spans="1:15" x14ac:dyDescent="0.25">
      <c r="B91" s="46">
        <v>3</v>
      </c>
      <c r="C91" s="28" t="s">
        <v>88</v>
      </c>
      <c r="I91" s="16" t="s">
        <v>46</v>
      </c>
      <c r="J91" s="13"/>
      <c r="K91" s="13"/>
      <c r="L91" s="19">
        <v>-1062.6485439999999</v>
      </c>
      <c r="M91" s="19"/>
      <c r="N91" s="19">
        <v>0</v>
      </c>
      <c r="O91" s="19"/>
    </row>
    <row r="92" spans="1:15" x14ac:dyDescent="0.25">
      <c r="B92" s="8"/>
      <c r="I92" s="13"/>
      <c r="K92" s="13"/>
      <c r="M92" s="47"/>
    </row>
    <row r="93" spans="1:15" x14ac:dyDescent="0.25">
      <c r="B93" s="8"/>
      <c r="I93" s="8" t="s">
        <v>31</v>
      </c>
      <c r="J93" s="48" t="s">
        <v>38</v>
      </c>
      <c r="K93" s="13"/>
      <c r="L93" s="10">
        <v>-677.83537799999999</v>
      </c>
      <c r="M93" s="10"/>
      <c r="N93" s="10">
        <v>0</v>
      </c>
    </row>
    <row r="94" spans="1:15" x14ac:dyDescent="0.25">
      <c r="B94" s="8"/>
      <c r="I94" s="13"/>
      <c r="J94" s="49" t="s">
        <v>39</v>
      </c>
      <c r="L94" s="10">
        <v>-384.81316600000002</v>
      </c>
      <c r="N94" s="10">
        <v>0</v>
      </c>
    </row>
    <row r="95" spans="1:15" x14ac:dyDescent="0.25">
      <c r="B95" s="8"/>
      <c r="I95" s="13"/>
      <c r="J95" s="49" t="s">
        <v>40</v>
      </c>
      <c r="L95" s="10">
        <v>0</v>
      </c>
      <c r="N95" s="10">
        <v>0</v>
      </c>
    </row>
    <row r="96" spans="1:15" ht="24.75" customHeight="1" x14ac:dyDescent="0.25">
      <c r="B96" s="8"/>
      <c r="I96" s="13"/>
      <c r="J96" s="48"/>
    </row>
    <row r="97" spans="1:14" x14ac:dyDescent="0.25">
      <c r="B97" s="20" t="s">
        <v>47</v>
      </c>
      <c r="L97" s="19">
        <v>-5703.5514119999998</v>
      </c>
      <c r="M97" s="19"/>
      <c r="N97" s="19">
        <v>-12715.641946389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20" t="s">
        <v>82</v>
      </c>
      <c r="L100" s="29">
        <v>-21070.204386000001</v>
      </c>
      <c r="M100" s="52"/>
      <c r="N100" s="29">
        <v>-11954.074043389001</v>
      </c>
    </row>
    <row r="101" spans="1:14" x14ac:dyDescent="0.25">
      <c r="B101" s="1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1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-279.21199999999999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-279.21199999999999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20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999.52167927999994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272.28922469999998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-331.56097499999998</v>
      </c>
      <c r="M140" s="52"/>
      <c r="N140" s="61">
        <v>264.2456037</v>
      </c>
    </row>
    <row r="141" spans="1:17" x14ac:dyDescent="0.25">
      <c r="I141" s="8" t="s">
        <v>66</v>
      </c>
      <c r="J141" s="44"/>
      <c r="K141" s="44"/>
      <c r="L141" s="41">
        <v>-6.2623889999999998</v>
      </c>
      <c r="N141" s="41">
        <v>-71.951455140000007</v>
      </c>
    </row>
    <row r="142" spans="1:17" x14ac:dyDescent="0.25">
      <c r="I142" s="8" t="s">
        <v>67</v>
      </c>
      <c r="J142" s="44"/>
      <c r="K142" s="44"/>
      <c r="L142" s="41">
        <v>-305.72570899999999</v>
      </c>
      <c r="N142" s="41">
        <v>220.21981872999999</v>
      </c>
    </row>
    <row r="143" spans="1:17" x14ac:dyDescent="0.25">
      <c r="I143" s="8" t="s">
        <v>68</v>
      </c>
      <c r="J143" s="44"/>
      <c r="K143" s="44"/>
      <c r="L143" s="41">
        <v>-19.572876999999998</v>
      </c>
      <c r="N143" s="41">
        <v>115.97724011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75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41851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115273.68967138085</v>
      </c>
      <c r="M8" s="23"/>
      <c r="N8" s="23">
        <v>28034.669865708587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71675.992736986489</v>
      </c>
      <c r="M10" s="29"/>
      <c r="N10" s="29">
        <v>10151.829140858867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71378.524961305942</v>
      </c>
      <c r="N12" s="19">
        <v>9278.6390579552299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68868.355331814833</v>
      </c>
      <c r="M14" s="418"/>
      <c r="N14" s="19">
        <v>7496.1345596896308</v>
      </c>
    </row>
    <row r="15" spans="1:15" ht="15" customHeight="1" x14ac:dyDescent="0.25">
      <c r="D15" s="351" t="s">
        <v>12</v>
      </c>
      <c r="E15" s="428" t="s">
        <v>13</v>
      </c>
      <c r="L15" s="10">
        <v>68430.303144423713</v>
      </c>
      <c r="N15" s="10">
        <v>7496.1345596896308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438.052187391129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438.052187391129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2510.1696294911098</v>
      </c>
      <c r="M23" s="418"/>
      <c r="N23" s="19">
        <v>1782.5044982656002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2384.7295514728498</v>
      </c>
      <c r="M24" s="347"/>
      <c r="N24" s="10">
        <v>1782.5044982656002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125.44007801826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125.44007801826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297.4677756805479</v>
      </c>
      <c r="M32" s="418"/>
      <c r="N32" s="19">
        <v>873.1900829036374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278.71743828335786</v>
      </c>
      <c r="M34" s="347"/>
      <c r="N34" s="10">
        <v>31.836816455567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8.1544068420000038</v>
      </c>
      <c r="M35" s="347"/>
      <c r="N35" s="10">
        <v>839.40496653600042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8.1512418420000046</v>
      </c>
      <c r="M36" s="347"/>
      <c r="N36" s="35">
        <v>839.40496653600042</v>
      </c>
      <c r="O36" s="352"/>
    </row>
    <row r="37" spans="2:16" s="345" customFormat="1" ht="12" x14ac:dyDescent="0.2">
      <c r="B37" s="348"/>
      <c r="F37" s="427" t="s">
        <v>17</v>
      </c>
      <c r="L37" s="35">
        <v>3.1649999999999998E-3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10.595930555189998</v>
      </c>
      <c r="M38" s="347"/>
      <c r="N38" s="10">
        <v>1.94829991207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10.595930555189998</v>
      </c>
      <c r="M40" s="347"/>
      <c r="N40" s="35">
        <v>1.94829991207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7.5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7764.7983258283593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14766.7768282497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12833.244148247011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113</v>
      </c>
      <c r="G51" s="354"/>
      <c r="L51" s="29">
        <v>8232.8776320692887</v>
      </c>
      <c r="M51" s="347"/>
      <c r="N51" s="29">
        <v>17882.840724849721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3943.5738507826295</v>
      </c>
      <c r="M54" s="347"/>
      <c r="N54" s="10">
        <v>462.75126604241802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3868.7607204725077</v>
      </c>
      <c r="M55" s="421"/>
      <c r="N55" s="33">
        <v>321.85296144555002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4289.3037812866596</v>
      </c>
      <c r="M56" s="347"/>
      <c r="N56" s="10">
        <v>17420.089458807299</v>
      </c>
      <c r="O56" s="352"/>
    </row>
    <row r="57" spans="2:16" s="374" customFormat="1" ht="15.75" customHeight="1" x14ac:dyDescent="0.2">
      <c r="G57" s="354" t="s">
        <v>32</v>
      </c>
      <c r="L57" s="33">
        <v>2397.0247573134002</v>
      </c>
      <c r="M57" s="420"/>
      <c r="N57" s="33">
        <v>9683.6357298495604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0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41851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-20054.063643696732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-7596.2376295515405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-4270.9819555653203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-8186.8440585798708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-10150.433023501853</v>
      </c>
      <c r="M79" s="359"/>
      <c r="N79" s="29">
        <v>-4026.90916702496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-17041.789343105902</v>
      </c>
      <c r="M81" s="411"/>
      <c r="N81" s="29">
        <v>-4092.66339414496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-888.94337275102293</v>
      </c>
      <c r="M83" s="359"/>
      <c r="N83" s="10">
        <v>-672.35982034072788</v>
      </c>
    </row>
    <row r="84" spans="2:14" s="345" customFormat="1" ht="12" x14ac:dyDescent="0.2">
      <c r="I84" s="352"/>
      <c r="J84" s="410" t="s">
        <v>39</v>
      </c>
      <c r="K84" s="410"/>
      <c r="L84" s="10">
        <v>-3955.7376912657801</v>
      </c>
      <c r="M84" s="359"/>
      <c r="N84" s="10">
        <v>-870.33083584403209</v>
      </c>
    </row>
    <row r="85" spans="2:14" s="345" customFormat="1" ht="12" x14ac:dyDescent="0.2">
      <c r="I85" s="352"/>
      <c r="J85" s="408" t="s">
        <v>40</v>
      </c>
      <c r="K85" s="408"/>
      <c r="L85" s="10">
        <v>-12197.1082790891</v>
      </c>
      <c r="M85" s="359"/>
      <c r="N85" s="10">
        <v>-2549.9727379602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6891.3563196040495</v>
      </c>
      <c r="M87" s="359"/>
      <c r="N87" s="29">
        <v>65.75422712000001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1112.68742</v>
      </c>
      <c r="M89" s="359"/>
      <c r="N89" s="10">
        <v>37.863227120000005</v>
      </c>
    </row>
    <row r="90" spans="2:14" s="345" customFormat="1" ht="12" x14ac:dyDescent="0.2">
      <c r="I90" s="352"/>
      <c r="J90" s="410" t="s">
        <v>39</v>
      </c>
      <c r="K90" s="410"/>
      <c r="L90" s="10">
        <v>879.50319999999999</v>
      </c>
      <c r="M90" s="359"/>
      <c r="N90" s="10">
        <v>22.312799999999999</v>
      </c>
    </row>
    <row r="91" spans="2:14" s="345" customFormat="1" ht="12" x14ac:dyDescent="0.2">
      <c r="I91" s="352"/>
      <c r="J91" s="408" t="s">
        <v>40</v>
      </c>
      <c r="K91" s="408"/>
      <c r="L91" s="10">
        <v>4899.1656996040501</v>
      </c>
      <c r="M91" s="359"/>
      <c r="N91" s="10">
        <v>5.5781999999999998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-5585.3686269872305</v>
      </c>
      <c r="M93" s="411"/>
      <c r="N93" s="29">
        <v>-93.496007000000006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-5569.8201349872306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-3823.5366126604999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-1478.5877809205499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-267.69574140617999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0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0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0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-582.454971</v>
      </c>
      <c r="M104" s="402"/>
      <c r="N104" s="19">
        <v>-1729.436007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-582.454971</v>
      </c>
      <c r="M105" s="347"/>
      <c r="N105" s="10">
        <v>-1729.436007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566.90647899999999</v>
      </c>
      <c r="M109" s="402"/>
      <c r="N109" s="19">
        <v>1635.94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566.90647899999999</v>
      </c>
      <c r="M110" s="347"/>
      <c r="N110" s="10">
        <v>1635.94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-15735.801650489084</v>
      </c>
      <c r="M113" s="402"/>
      <c r="N113" s="19">
        <v>-24174.468817721692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41851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41851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5463.8041063725705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4385.8783078439101</v>
      </c>
      <c r="M149" s="386"/>
      <c r="N149" s="62">
        <v>17953.208750439197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3943.518734122752</v>
      </c>
      <c r="M151" s="386"/>
      <c r="N151" s="61">
        <v>462.75126604243297</v>
      </c>
    </row>
    <row r="152" spans="1:17" x14ac:dyDescent="0.25">
      <c r="I152" s="345" t="s">
        <v>66</v>
      </c>
      <c r="J152" s="374"/>
      <c r="K152" s="374"/>
      <c r="L152" s="41">
        <v>7.6985936441327594</v>
      </c>
      <c r="N152" s="41">
        <v>351.93920709914499</v>
      </c>
    </row>
    <row r="153" spans="1:17" x14ac:dyDescent="0.25">
      <c r="I153" s="345" t="s">
        <v>67</v>
      </c>
      <c r="J153" s="374"/>
      <c r="K153" s="374"/>
      <c r="L153" s="41">
        <v>3612.3138143587084</v>
      </c>
      <c r="N153" s="41">
        <v>123.5338081151625</v>
      </c>
    </row>
    <row r="154" spans="1:17" x14ac:dyDescent="0.25">
      <c r="I154" s="345" t="s">
        <v>68</v>
      </c>
      <c r="J154" s="374"/>
      <c r="K154" s="374"/>
      <c r="L154" s="41">
        <v>323.50632611991102</v>
      </c>
      <c r="N154" s="41">
        <v>-12.721749171874499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110747.66084962001</v>
      </c>
      <c r="M169" s="379"/>
      <c r="N169" s="379">
        <v>25936.048932621652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3943.5738507826295</v>
      </c>
      <c r="M170" s="379"/>
      <c r="N170" s="379">
        <v>462.75126604241802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-582.45497097820601</v>
      </c>
      <c r="M171" s="379"/>
      <c r="N171" s="381">
        <v>-1635.8696670445199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115273.68967138084</v>
      </c>
      <c r="M172" s="379"/>
      <c r="N172" s="379">
        <v>28034.669865708591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2" max="13" man="1"/>
    <brk id="63" max="13" man="1"/>
    <brk id="115" max="16383" man="1"/>
    <brk id="137" max="16383" man="1"/>
  </rowBreak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4"/>
  <sheetViews>
    <sheetView showGridLines="0" view="pageBreakPreview" topLeftCell="A23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132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35796.293619888798</v>
      </c>
      <c r="N8" s="23">
        <v>11717.5304170403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24155.850072000001</v>
      </c>
      <c r="N10" s="29">
        <v>10403.124110999999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20602.042211</v>
      </c>
      <c r="N12" s="19">
        <v>3364.3417629999999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17799.311096000001</v>
      </c>
      <c r="M14" s="21"/>
      <c r="N14" s="19">
        <v>3364.3417629999999</v>
      </c>
    </row>
    <row r="15" spans="1:15" ht="15" customHeight="1" x14ac:dyDescent="0.25">
      <c r="D15" s="30" t="s">
        <v>12</v>
      </c>
      <c r="E15" s="31" t="s">
        <v>13</v>
      </c>
      <c r="L15" s="10">
        <v>17292.670268999998</v>
      </c>
      <c r="N15" s="10">
        <v>3364.3417629999999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506.640827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506.640827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2802.731115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1450.76686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452.62972300000001</v>
      </c>
      <c r="N24" s="10">
        <v>0</v>
      </c>
    </row>
    <row r="25" spans="3:14" ht="15" customHeight="1" x14ac:dyDescent="0.25">
      <c r="F25" s="32" t="s">
        <v>16</v>
      </c>
      <c r="L25" s="33">
        <v>452.62972300000001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899.33453199999997</v>
      </c>
      <c r="N27" s="10">
        <v>0</v>
      </c>
    </row>
    <row r="28" spans="3:14" ht="15" customHeight="1" x14ac:dyDescent="0.25">
      <c r="F28" s="32" t="s">
        <v>16</v>
      </c>
      <c r="L28" s="33">
        <v>197.38098600000001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701.95354599999996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3553.8078609999998</v>
      </c>
      <c r="M32" s="21"/>
      <c r="N32" s="19">
        <v>7038.7823479999997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668.855321</v>
      </c>
      <c r="N34" s="10">
        <v>0.16117200000000001</v>
      </c>
    </row>
    <row r="35" spans="2:16" x14ac:dyDescent="0.25">
      <c r="D35" s="30" t="s">
        <v>14</v>
      </c>
      <c r="E35" s="8" t="s">
        <v>23</v>
      </c>
      <c r="L35" s="10">
        <v>312.42286100000001</v>
      </c>
      <c r="N35" s="10">
        <v>1091.3328469999999</v>
      </c>
    </row>
    <row r="36" spans="2:16" ht="15.75" customHeight="1" x14ac:dyDescent="0.25">
      <c r="F36" s="32" t="s">
        <v>16</v>
      </c>
      <c r="L36" s="35">
        <v>190.09486100000001</v>
      </c>
      <c r="N36" s="35">
        <v>1091.3328469999999</v>
      </c>
    </row>
    <row r="37" spans="2:16" x14ac:dyDescent="0.25">
      <c r="F37" s="32" t="s">
        <v>17</v>
      </c>
      <c r="L37" s="35">
        <v>122.328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3839.5297770000002</v>
      </c>
      <c r="N39" s="10">
        <v>10500.027598000001</v>
      </c>
    </row>
    <row r="40" spans="2:16" x14ac:dyDescent="0.25">
      <c r="F40" s="32" t="s">
        <v>16</v>
      </c>
      <c r="L40" s="35">
        <v>515.159987</v>
      </c>
      <c r="N40" s="35">
        <v>2102.6029269999999</v>
      </c>
    </row>
    <row r="41" spans="2:16" x14ac:dyDescent="0.25">
      <c r="F41" s="32" t="s">
        <v>17</v>
      </c>
      <c r="L41" s="35">
        <v>3324.3697900000002</v>
      </c>
      <c r="N41" s="35">
        <v>8397.4246710000007</v>
      </c>
    </row>
    <row r="42" spans="2:16" x14ac:dyDescent="0.25">
      <c r="F42" s="32"/>
      <c r="L42" s="35"/>
      <c r="N42" s="35"/>
    </row>
    <row r="43" spans="2:16" x14ac:dyDescent="0.25">
      <c r="D43" s="82" t="s">
        <v>93</v>
      </c>
      <c r="E43" s="43" t="s">
        <v>78</v>
      </c>
      <c r="F43" s="32"/>
      <c r="L43" s="10">
        <v>-1267.000098</v>
      </c>
      <c r="N43" s="10">
        <v>-4552.7392689999997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5187.842772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475.90667500000001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5592.8970798887995</v>
      </c>
      <c r="N49" s="29">
        <v>826.18277304030016</v>
      </c>
      <c r="P49" s="36"/>
    </row>
    <row r="50" spans="1:16" x14ac:dyDescent="0.25">
      <c r="C50" s="24"/>
      <c r="H50" s="14"/>
      <c r="I50" s="8" t="s">
        <v>29</v>
      </c>
      <c r="L50" s="37">
        <v>19741959.335999999</v>
      </c>
      <c r="N50" s="37">
        <v>2916282.2910000002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383.79702099999997</v>
      </c>
      <c r="N52" s="29">
        <v>488.22353299999997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188.200785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-435.03986300000003</v>
      </c>
      <c r="N55" s="10">
        <v>300.02274799999998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-477.23736500000001</v>
      </c>
      <c r="M56" s="34"/>
      <c r="N56" s="33">
        <v>-141.277657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818.83688400000005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818.83688400000005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81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-2979.808286</v>
      </c>
      <c r="M68" s="47"/>
      <c r="N68" s="29">
        <v>-8548.0305943420008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-231.63447199999999</v>
      </c>
      <c r="M70" s="47"/>
      <c r="N70" s="10">
        <v>-4881.7743283420004</v>
      </c>
    </row>
    <row r="71" spans="2:14" x14ac:dyDescent="0.25">
      <c r="I71" s="13"/>
      <c r="J71" s="49" t="s">
        <v>39</v>
      </c>
      <c r="K71" s="49"/>
      <c r="L71" s="10">
        <v>-53.000670999999997</v>
      </c>
      <c r="M71" s="47"/>
      <c r="N71" s="10">
        <v>-2407.2301579999998</v>
      </c>
    </row>
    <row r="72" spans="2:14" x14ac:dyDescent="0.25">
      <c r="I72" s="13"/>
      <c r="J72" s="48" t="s">
        <v>40</v>
      </c>
      <c r="K72" s="48"/>
      <c r="L72" s="10">
        <v>-2695.173143</v>
      </c>
      <c r="M72" s="47"/>
      <c r="N72" s="10">
        <v>-1259.026108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866.18253500000003</v>
      </c>
      <c r="M75" s="47"/>
      <c r="N75" s="29">
        <v>-3672.948719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-2609.2789440000001</v>
      </c>
      <c r="M77" s="50"/>
      <c r="N77" s="29">
        <v>-8520.5117640000008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-401.09119399999997</v>
      </c>
      <c r="M79" s="47"/>
      <c r="N79" s="10">
        <v>-8157.1646190000001</v>
      </c>
    </row>
    <row r="80" spans="2:14" x14ac:dyDescent="0.25">
      <c r="B80" s="8"/>
      <c r="I80" s="13"/>
      <c r="J80" s="49" t="s">
        <v>39</v>
      </c>
      <c r="K80" s="49"/>
      <c r="L80" s="10">
        <v>-357.51961499999999</v>
      </c>
      <c r="M80" s="47"/>
      <c r="N80" s="10">
        <v>-21.361830999999999</v>
      </c>
    </row>
    <row r="81" spans="2:14" x14ac:dyDescent="0.25">
      <c r="B81" s="8"/>
      <c r="I81" s="13"/>
      <c r="J81" s="48" t="s">
        <v>40</v>
      </c>
      <c r="K81" s="48"/>
      <c r="L81" s="10">
        <v>-1850.6681349999999</v>
      </c>
      <c r="M81" s="47"/>
      <c r="N81" s="10">
        <v>-341.98531400000002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3475.4614790000001</v>
      </c>
      <c r="M83" s="47"/>
      <c r="N83" s="29">
        <v>4847.5630449999999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1717.752921</v>
      </c>
      <c r="M85" s="47"/>
      <c r="N85" s="10">
        <v>4748.248278</v>
      </c>
    </row>
    <row r="86" spans="2:14" x14ac:dyDescent="0.25">
      <c r="B86" s="8"/>
      <c r="I86" s="13"/>
      <c r="J86" s="49" t="s">
        <v>39</v>
      </c>
      <c r="K86" s="49"/>
      <c r="L86" s="10">
        <v>361.54313100000002</v>
      </c>
      <c r="M86" s="47"/>
      <c r="N86" s="10">
        <v>17.189143000000001</v>
      </c>
    </row>
    <row r="87" spans="2:14" x14ac:dyDescent="0.25">
      <c r="B87" s="8"/>
      <c r="I87" s="13"/>
      <c r="J87" s="48" t="s">
        <v>40</v>
      </c>
      <c r="K87" s="48"/>
      <c r="L87" s="10">
        <v>1396.1654269999999</v>
      </c>
      <c r="M87" s="47"/>
      <c r="N87" s="10">
        <v>82.125624000000002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88</v>
      </c>
      <c r="I91" s="16" t="s">
        <v>46</v>
      </c>
      <c r="J91" s="13"/>
      <c r="K91" s="13"/>
      <c r="L91" s="19">
        <v>-2391.0312399999998</v>
      </c>
      <c r="M91" s="19"/>
      <c r="N91" s="19">
        <v>0</v>
      </c>
    </row>
    <row r="92" spans="2:14" x14ac:dyDescent="0.25">
      <c r="B92" s="46"/>
      <c r="C92" s="28"/>
      <c r="I92" s="16"/>
      <c r="J92" s="13"/>
      <c r="K92" s="13"/>
      <c r="L92" s="19"/>
      <c r="M92" s="19"/>
      <c r="N92" s="19"/>
    </row>
    <row r="93" spans="2:14" x14ac:dyDescent="0.25">
      <c r="B93" s="8"/>
      <c r="I93" s="8" t="s">
        <v>31</v>
      </c>
      <c r="J93" s="48" t="s">
        <v>38</v>
      </c>
      <c r="L93" s="10">
        <v>-2094.1033080000002</v>
      </c>
      <c r="N93" s="10">
        <v>0</v>
      </c>
    </row>
    <row r="94" spans="2:14" x14ac:dyDescent="0.25">
      <c r="B94" s="46"/>
      <c r="C94" s="28"/>
      <c r="I94" s="13"/>
      <c r="J94" s="49" t="s">
        <v>39</v>
      </c>
      <c r="L94" s="10">
        <v>0</v>
      </c>
      <c r="N94" s="10">
        <v>0</v>
      </c>
    </row>
    <row r="95" spans="2:14" x14ac:dyDescent="0.25">
      <c r="B95" s="46"/>
      <c r="C95" s="28"/>
      <c r="I95" s="13"/>
      <c r="J95" s="48" t="s">
        <v>40</v>
      </c>
      <c r="L95" s="10">
        <v>-296.927932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-4504.6569909999998</v>
      </c>
      <c r="M97" s="19"/>
      <c r="N97" s="19">
        <v>-12220.979313341999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81" t="s">
        <v>89</v>
      </c>
      <c r="L100" s="29">
        <v>-22603.611729</v>
      </c>
      <c r="M100" s="52"/>
      <c r="N100" s="29">
        <v>-11347.579608341999</v>
      </c>
    </row>
    <row r="101" spans="1:14" x14ac:dyDescent="0.25">
      <c r="B101" s="69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A108" s="20"/>
      <c r="B108" s="8"/>
    </row>
    <row r="109" spans="1:14" x14ac:dyDescent="0.25">
      <c r="A109" s="20"/>
      <c r="B109" s="8"/>
    </row>
    <row r="110" spans="1:14" x14ac:dyDescent="0.25">
      <c r="A110" s="81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-283.62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-283.62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8" spans="1:17" x14ac:dyDescent="0.25">
      <c r="A128" s="81" t="s">
        <v>85</v>
      </c>
      <c r="I128" s="44"/>
      <c r="J128" s="44"/>
      <c r="K128" s="44"/>
      <c r="L128" s="17" t="s">
        <v>3</v>
      </c>
      <c r="M128" s="18"/>
      <c r="N128" s="17" t="s">
        <v>4</v>
      </c>
    </row>
    <row r="129" spans="3:17" x14ac:dyDescent="0.25">
      <c r="I129" s="44"/>
      <c r="J129" s="44"/>
      <c r="K129" s="44"/>
      <c r="L129" s="60"/>
      <c r="M129" s="26"/>
      <c r="N129" s="60"/>
    </row>
    <row r="130" spans="3:17" x14ac:dyDescent="0.25">
      <c r="C130" s="8" t="s">
        <v>9</v>
      </c>
      <c r="D130" s="8" t="s">
        <v>58</v>
      </c>
      <c r="I130" s="44"/>
      <c r="J130" s="44"/>
      <c r="K130" s="44"/>
      <c r="L130" s="61">
        <v>0</v>
      </c>
      <c r="M130" s="26"/>
      <c r="N130" s="61">
        <v>0</v>
      </c>
    </row>
    <row r="131" spans="3:17" x14ac:dyDescent="0.25">
      <c r="D131" s="8" t="s">
        <v>43</v>
      </c>
      <c r="I131" s="44"/>
      <c r="J131" s="44"/>
      <c r="K131" s="44"/>
      <c r="L131" s="60"/>
      <c r="M131" s="26"/>
      <c r="N131" s="60"/>
    </row>
    <row r="132" spans="3:17" x14ac:dyDescent="0.25">
      <c r="C132" s="8" t="s">
        <v>21</v>
      </c>
      <c r="D132" s="8" t="s">
        <v>59</v>
      </c>
      <c r="I132" s="44"/>
      <c r="J132" s="44"/>
      <c r="K132" s="44"/>
      <c r="L132" s="61">
        <v>0</v>
      </c>
      <c r="M132" s="26"/>
      <c r="N132" s="61">
        <v>0</v>
      </c>
    </row>
    <row r="133" spans="3:17" x14ac:dyDescent="0.25">
      <c r="I133" s="44"/>
      <c r="J133" s="44"/>
      <c r="K133" s="44"/>
      <c r="L133" s="60"/>
      <c r="M133" s="26"/>
      <c r="N133" s="60"/>
    </row>
    <row r="134" spans="3:17" x14ac:dyDescent="0.25">
      <c r="C134" s="8" t="s">
        <v>56</v>
      </c>
      <c r="D134" s="8" t="s">
        <v>60</v>
      </c>
      <c r="I134" s="44"/>
      <c r="J134" s="44"/>
      <c r="K134" s="44"/>
      <c r="L134" s="61">
        <v>0</v>
      </c>
      <c r="M134" s="26"/>
      <c r="N134" s="61">
        <v>0</v>
      </c>
    </row>
    <row r="135" spans="3:17" x14ac:dyDescent="0.25">
      <c r="I135" s="44"/>
      <c r="J135" s="44"/>
      <c r="K135" s="44"/>
      <c r="L135" s="60"/>
      <c r="M135" s="26"/>
      <c r="N135" s="60"/>
    </row>
    <row r="136" spans="3:17" x14ac:dyDescent="0.25">
      <c r="C136" s="8" t="s">
        <v>61</v>
      </c>
      <c r="D136" s="8" t="s">
        <v>62</v>
      </c>
      <c r="I136" s="44"/>
      <c r="J136" s="44"/>
      <c r="K136" s="44"/>
      <c r="L136" s="62">
        <v>2348.0975534699996</v>
      </c>
      <c r="M136" s="52"/>
      <c r="N136" s="62">
        <v>0</v>
      </c>
      <c r="O136" s="22"/>
      <c r="P136" s="16"/>
      <c r="Q136" s="16"/>
    </row>
    <row r="137" spans="3:17" x14ac:dyDescent="0.25">
      <c r="D137" s="8" t="s">
        <v>63</v>
      </c>
      <c r="I137" s="44"/>
      <c r="J137" s="44"/>
      <c r="K137" s="44"/>
      <c r="L137" s="62">
        <v>832.8007493099999</v>
      </c>
      <c r="M137" s="52"/>
      <c r="N137" s="62">
        <v>0</v>
      </c>
      <c r="O137" s="22"/>
      <c r="P137" s="16"/>
      <c r="Q137" s="16"/>
    </row>
    <row r="138" spans="3:17" x14ac:dyDescent="0.25">
      <c r="D138" s="14"/>
      <c r="I138" s="44"/>
      <c r="J138" s="44"/>
      <c r="K138" s="44"/>
      <c r="L138" s="60"/>
      <c r="M138" s="26"/>
      <c r="N138" s="60"/>
    </row>
    <row r="139" spans="3:17" x14ac:dyDescent="0.25">
      <c r="C139" s="8" t="s">
        <v>64</v>
      </c>
      <c r="D139" s="43" t="s">
        <v>65</v>
      </c>
      <c r="J139" s="44"/>
      <c r="K139" s="44"/>
      <c r="L139" s="61">
        <v>-435.03986372000003</v>
      </c>
      <c r="M139" s="52"/>
      <c r="N139" s="61">
        <v>300.02274823000005</v>
      </c>
    </row>
    <row r="140" spans="3:17" x14ac:dyDescent="0.25">
      <c r="I140" s="8" t="s">
        <v>66</v>
      </c>
      <c r="J140" s="44"/>
      <c r="K140" s="44"/>
      <c r="L140" s="41">
        <v>-20.303738850000002</v>
      </c>
      <c r="N140" s="41">
        <v>-21.14811577</v>
      </c>
    </row>
    <row r="141" spans="3:17" x14ac:dyDescent="0.25">
      <c r="I141" s="8" t="s">
        <v>67</v>
      </c>
      <c r="J141" s="44"/>
      <c r="K141" s="44"/>
      <c r="L141" s="41">
        <v>-397.87734533999998</v>
      </c>
      <c r="N141" s="41">
        <v>225.13786412000002</v>
      </c>
    </row>
    <row r="142" spans="3:17" x14ac:dyDescent="0.25">
      <c r="I142" s="8" t="s">
        <v>68</v>
      </c>
      <c r="J142" s="44"/>
      <c r="K142" s="44"/>
      <c r="L142" s="41">
        <v>-16.85877953</v>
      </c>
      <c r="N142" s="41">
        <v>96.032999879999991</v>
      </c>
    </row>
    <row r="143" spans="3:17" x14ac:dyDescent="0.25">
      <c r="I143" s="8" t="s">
        <v>69</v>
      </c>
      <c r="J143" s="44"/>
      <c r="K143" s="44"/>
      <c r="L143" s="41">
        <v>0</v>
      </c>
      <c r="N143" s="41">
        <v>0</v>
      </c>
    </row>
    <row r="144" spans="3:17" x14ac:dyDescent="0.25">
      <c r="I144" s="44"/>
      <c r="J144" s="44"/>
      <c r="K144" s="44"/>
      <c r="L144" s="60"/>
      <c r="M144" s="26"/>
      <c r="N144" s="60"/>
    </row>
    <row r="145" spans="1:14" x14ac:dyDescent="0.25">
      <c r="C145" s="8" t="s">
        <v>70</v>
      </c>
      <c r="D145" s="8" t="s">
        <v>71</v>
      </c>
      <c r="I145" s="44"/>
      <c r="J145" s="44"/>
      <c r="K145" s="44"/>
      <c r="L145" s="61">
        <v>0</v>
      </c>
      <c r="M145" s="26"/>
      <c r="N145" s="61">
        <v>0</v>
      </c>
    </row>
    <row r="146" spans="1:14" x14ac:dyDescent="0.25">
      <c r="D146" s="8" t="s">
        <v>43</v>
      </c>
      <c r="I146" s="44"/>
      <c r="J146" s="44"/>
      <c r="K146" s="44"/>
      <c r="L146" s="60"/>
      <c r="M146" s="26"/>
      <c r="N146" s="60"/>
    </row>
    <row r="147" spans="1:14" x14ac:dyDescent="0.25">
      <c r="I147" s="44"/>
      <c r="J147" s="44"/>
      <c r="K147" s="44"/>
      <c r="L147" s="60"/>
      <c r="M147" s="26"/>
      <c r="N147" s="60"/>
    </row>
    <row r="148" spans="1:14" x14ac:dyDescent="0.25">
      <c r="A148" s="63"/>
      <c r="B148" s="64"/>
      <c r="C148" s="65"/>
      <c r="D148" s="65"/>
      <c r="E148" s="65"/>
      <c r="F148" s="65"/>
      <c r="G148" s="65"/>
      <c r="H148" s="65"/>
      <c r="I148" s="66"/>
      <c r="J148" s="66"/>
      <c r="K148" s="66"/>
      <c r="L148" s="67"/>
      <c r="M148" s="68"/>
      <c r="N148" s="67"/>
    </row>
    <row r="149" spans="1:14" x14ac:dyDescent="0.25">
      <c r="I149" s="13"/>
      <c r="J149" s="13"/>
      <c r="K149" s="13"/>
      <c r="M149" s="47"/>
    </row>
    <row r="150" spans="1:14" x14ac:dyDescent="0.25">
      <c r="B150" s="1"/>
      <c r="I150" s="13"/>
      <c r="J150" s="13"/>
      <c r="K150" s="13"/>
      <c r="M150" s="47"/>
    </row>
    <row r="151" spans="1:14" x14ac:dyDescent="0.25">
      <c r="L151" s="8"/>
      <c r="M151" s="8"/>
      <c r="N151" s="8"/>
    </row>
    <row r="152" spans="1:14" ht="15" customHeight="1" x14ac:dyDescent="0.25">
      <c r="C152" s="69"/>
      <c r="D152" s="43"/>
      <c r="E152" s="43"/>
      <c r="F152" s="43"/>
      <c r="G152" s="43"/>
      <c r="H152" s="43"/>
      <c r="I152" s="43"/>
      <c r="J152" s="70"/>
      <c r="K152" s="70"/>
      <c r="L152" s="70"/>
      <c r="M152" s="71"/>
      <c r="N152" s="70"/>
    </row>
    <row r="153" spans="1:14" ht="15" customHeight="1" x14ac:dyDescent="0.25">
      <c r="C153" s="72"/>
      <c r="D153" s="43"/>
      <c r="E153" s="43"/>
      <c r="F153" s="43"/>
      <c r="G153" s="43"/>
      <c r="H153" s="43"/>
      <c r="I153" s="43"/>
      <c r="J153" s="70"/>
      <c r="K153" s="70"/>
      <c r="L153" s="73"/>
      <c r="M153" s="74"/>
      <c r="N153" s="73"/>
    </row>
    <row r="154" spans="1:14" ht="12.75" customHeight="1" x14ac:dyDescent="0.25">
      <c r="C154" s="7"/>
      <c r="D154" s="14"/>
      <c r="G154" s="14"/>
      <c r="J154" s="13"/>
      <c r="K154" s="13"/>
      <c r="L154" s="13"/>
      <c r="M154" s="75"/>
      <c r="N154" s="13"/>
    </row>
    <row r="155" spans="1:14" x14ac:dyDescent="0.25">
      <c r="C155" s="7"/>
      <c r="J155" s="13"/>
      <c r="K155" s="13"/>
      <c r="L155" s="13"/>
      <c r="M155" s="75"/>
      <c r="N155" s="13"/>
    </row>
    <row r="156" spans="1:14" x14ac:dyDescent="0.25">
      <c r="C156" s="7"/>
      <c r="K156" s="13"/>
      <c r="L156" s="41"/>
      <c r="M156" s="41"/>
      <c r="N156" s="41"/>
    </row>
    <row r="157" spans="1:14" x14ac:dyDescent="0.25">
      <c r="C157" s="7"/>
      <c r="J157" s="76"/>
      <c r="K157" s="13"/>
      <c r="L157" s="41"/>
      <c r="M157" s="41"/>
      <c r="N157" s="41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J160" s="13"/>
      <c r="K160" s="13"/>
      <c r="L160" s="75"/>
      <c r="M160" s="13"/>
      <c r="N160" s="75"/>
    </row>
    <row r="161" spans="3:14" x14ac:dyDescent="0.25">
      <c r="C161" s="7"/>
      <c r="J161" s="13"/>
      <c r="K161" s="13"/>
      <c r="L161" s="62"/>
      <c r="M161" s="61"/>
      <c r="N161" s="62"/>
    </row>
    <row r="162" spans="3:14" x14ac:dyDescent="0.25">
      <c r="C162" s="7"/>
      <c r="L162" s="8"/>
      <c r="M162" s="8"/>
      <c r="N162" s="8"/>
    </row>
    <row r="163" spans="3:14" x14ac:dyDescent="0.25">
      <c r="C163" s="7"/>
      <c r="L163" s="8"/>
      <c r="M163" s="75"/>
      <c r="N163" s="8"/>
    </row>
    <row r="164" spans="3:14" x14ac:dyDescent="0.25">
      <c r="C164" s="43"/>
      <c r="E164" s="43"/>
      <c r="F164" s="43"/>
      <c r="G164" s="43"/>
      <c r="H164" s="43"/>
      <c r="I164" s="43"/>
      <c r="K164" s="13"/>
      <c r="L164" s="41"/>
      <c r="M164" s="41"/>
      <c r="N164" s="41"/>
    </row>
    <row r="165" spans="3:14" x14ac:dyDescent="0.25">
      <c r="C165" s="43"/>
      <c r="D165" s="43"/>
      <c r="E165" s="43"/>
      <c r="F165" s="43"/>
      <c r="G165" s="43"/>
      <c r="H165" s="43"/>
      <c r="I165" s="43"/>
      <c r="J165" s="76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J168" s="13"/>
      <c r="K168" s="13"/>
      <c r="L168" s="75"/>
      <c r="M168" s="13"/>
      <c r="N168" s="75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62"/>
      <c r="M169" s="61"/>
      <c r="N169" s="62"/>
    </row>
    <row r="170" spans="3:14" x14ac:dyDescent="0.25">
      <c r="C170" s="43"/>
      <c r="D170" s="43"/>
      <c r="E170" s="43"/>
      <c r="F170" s="43"/>
      <c r="G170" s="43"/>
      <c r="H170" s="43"/>
      <c r="I170" s="43"/>
      <c r="J170" s="43"/>
      <c r="K170" s="43"/>
      <c r="L170" s="77"/>
      <c r="M170" s="78"/>
      <c r="N170" s="77"/>
    </row>
    <row r="174" spans="3:14" x14ac:dyDescent="0.25">
      <c r="F174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A23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131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41823.673722645995</v>
      </c>
      <c r="N8" s="23">
        <v>8419.772201870499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30086.807937000001</v>
      </c>
      <c r="N10" s="29">
        <v>6887.4073669999998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21749.464226</v>
      </c>
      <c r="N12" s="19">
        <v>3462.0222100000001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17807.832496999999</v>
      </c>
      <c r="M14" s="21"/>
      <c r="N14" s="19">
        <v>3462.0222100000001</v>
      </c>
    </row>
    <row r="15" spans="1:15" ht="15" customHeight="1" x14ac:dyDescent="0.25">
      <c r="D15" s="30" t="s">
        <v>12</v>
      </c>
      <c r="E15" s="31" t="s">
        <v>13</v>
      </c>
      <c r="L15" s="10">
        <v>17281.483876999999</v>
      </c>
      <c r="N15" s="10">
        <v>3462.0222100000001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5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5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5" ht="15" customHeight="1" x14ac:dyDescent="0.25">
      <c r="D19" s="30" t="s">
        <v>18</v>
      </c>
      <c r="E19" s="8" t="s">
        <v>19</v>
      </c>
      <c r="L19" s="10">
        <v>526.34861999999998</v>
      </c>
      <c r="N19" s="10">
        <v>0</v>
      </c>
    </row>
    <row r="20" spans="3:15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5" ht="15" customHeight="1" x14ac:dyDescent="0.25">
      <c r="F21" s="32" t="s">
        <v>17</v>
      </c>
      <c r="L21" s="33">
        <v>526.34861999999998</v>
      </c>
      <c r="M21" s="34"/>
      <c r="N21" s="33">
        <v>0</v>
      </c>
    </row>
    <row r="22" spans="3:15" ht="21" customHeight="1" x14ac:dyDescent="0.25">
      <c r="D22" s="8" t="s">
        <v>20</v>
      </c>
      <c r="L22" s="19">
        <v>3941.6317290000002</v>
      </c>
      <c r="M22" s="21"/>
      <c r="N22" s="19">
        <v>0</v>
      </c>
    </row>
    <row r="23" spans="3:15" ht="15" customHeight="1" x14ac:dyDescent="0.25">
      <c r="D23" s="30" t="s">
        <v>12</v>
      </c>
      <c r="E23" s="31" t="s">
        <v>13</v>
      </c>
      <c r="L23" s="10">
        <v>1194.5715049999999</v>
      </c>
      <c r="N23" s="10">
        <v>0</v>
      </c>
    </row>
    <row r="24" spans="3:15" ht="15" customHeight="1" x14ac:dyDescent="0.25">
      <c r="D24" s="30" t="s">
        <v>14</v>
      </c>
      <c r="E24" s="8" t="s">
        <v>15</v>
      </c>
      <c r="L24" s="10">
        <v>680.43062399999997</v>
      </c>
      <c r="N24" s="10">
        <v>0</v>
      </c>
    </row>
    <row r="25" spans="3:15" ht="15" customHeight="1" x14ac:dyDescent="0.25">
      <c r="F25" s="32" t="s">
        <v>16</v>
      </c>
      <c r="L25" s="33">
        <v>680.43062399999997</v>
      </c>
      <c r="M25" s="34"/>
      <c r="N25" s="33">
        <v>0</v>
      </c>
    </row>
    <row r="26" spans="3:15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5" ht="15" customHeight="1" x14ac:dyDescent="0.25">
      <c r="D27" s="30" t="s">
        <v>18</v>
      </c>
      <c r="E27" s="8" t="s">
        <v>19</v>
      </c>
      <c r="L27" s="10">
        <v>2066.6296000000002</v>
      </c>
      <c r="N27" s="10">
        <v>0</v>
      </c>
    </row>
    <row r="28" spans="3:15" ht="15" customHeight="1" x14ac:dyDescent="0.25">
      <c r="F28" s="32" t="s">
        <v>16</v>
      </c>
      <c r="L28" s="33">
        <v>199.354377</v>
      </c>
      <c r="M28" s="34"/>
      <c r="N28" s="33">
        <v>0</v>
      </c>
    </row>
    <row r="29" spans="3:15" ht="15" customHeight="1" x14ac:dyDescent="0.25">
      <c r="F29" s="32" t="s">
        <v>17</v>
      </c>
      <c r="L29" s="33">
        <v>1867.2752230000001</v>
      </c>
      <c r="M29" s="34"/>
      <c r="N29" s="33">
        <v>0</v>
      </c>
    </row>
    <row r="30" spans="3:15" ht="7.5" customHeight="1" x14ac:dyDescent="0.25">
      <c r="L30" s="19"/>
      <c r="N30" s="19"/>
    </row>
    <row r="31" spans="3:15" ht="7.5" customHeight="1" x14ac:dyDescent="0.25">
      <c r="L31" s="19"/>
      <c r="N31" s="19"/>
    </row>
    <row r="32" spans="3:15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8337.3437109999995</v>
      </c>
      <c r="M32" s="19"/>
      <c r="N32" s="19">
        <v>3425.3851570000002</v>
      </c>
      <c r="O32" s="19"/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678.26397199999997</v>
      </c>
      <c r="N34" s="10">
        <v>3.2998E-2</v>
      </c>
    </row>
    <row r="35" spans="2:16" x14ac:dyDescent="0.25">
      <c r="D35" s="30" t="s">
        <v>14</v>
      </c>
      <c r="E35" s="8" t="s">
        <v>23</v>
      </c>
      <c r="L35" s="10">
        <v>688.395442</v>
      </c>
      <c r="N35" s="10">
        <v>533.11109199999999</v>
      </c>
    </row>
    <row r="36" spans="2:16" ht="15.75" customHeight="1" x14ac:dyDescent="0.25">
      <c r="F36" s="32" t="s">
        <v>16</v>
      </c>
      <c r="L36" s="35">
        <v>552.693442</v>
      </c>
      <c r="N36" s="35">
        <v>532.62038900000005</v>
      </c>
    </row>
    <row r="37" spans="2:16" x14ac:dyDescent="0.25">
      <c r="F37" s="32" t="s">
        <v>17</v>
      </c>
      <c r="L37" s="35">
        <v>135.702</v>
      </c>
      <c r="N37" s="35">
        <v>0.490703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7094.9657850000003</v>
      </c>
      <c r="N39" s="10">
        <v>2895.9809359999999</v>
      </c>
    </row>
    <row r="40" spans="2:16" x14ac:dyDescent="0.25">
      <c r="F40" s="32" t="s">
        <v>16</v>
      </c>
      <c r="L40" s="35">
        <v>1292.7800279999999</v>
      </c>
      <c r="N40" s="35">
        <v>1042.2457360000001</v>
      </c>
    </row>
    <row r="41" spans="2:16" x14ac:dyDescent="0.25">
      <c r="F41" s="32" t="s">
        <v>17</v>
      </c>
      <c r="L41" s="35">
        <v>5802.1857570000002</v>
      </c>
      <c r="N41" s="35">
        <v>1853.7352000000001</v>
      </c>
    </row>
    <row r="42" spans="2:16" x14ac:dyDescent="0.25">
      <c r="F42" s="32"/>
      <c r="L42" s="35"/>
      <c r="N42" s="35"/>
    </row>
    <row r="43" spans="2:16" x14ac:dyDescent="0.25">
      <c r="D43" s="82" t="s">
        <v>93</v>
      </c>
      <c r="E43" s="43" t="s">
        <v>78</v>
      </c>
      <c r="F43" s="32"/>
      <c r="L43" s="10">
        <v>-124.281488</v>
      </c>
      <c r="M43" s="10"/>
      <c r="N43" s="10">
        <v>-3.7398690000000001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5269.753412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512.19215499999996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5964.4411586460001</v>
      </c>
      <c r="N49" s="29">
        <v>881.41133587050001</v>
      </c>
      <c r="P49" s="36"/>
    </row>
    <row r="50" spans="1:16" x14ac:dyDescent="0.25">
      <c r="C50" s="24"/>
      <c r="H50" s="14"/>
      <c r="I50" s="8" t="s">
        <v>29</v>
      </c>
      <c r="L50" s="37">
        <v>20549323.544</v>
      </c>
      <c r="N50" s="37">
        <v>3036731.5619999999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-9.5209399999999995</v>
      </c>
      <c r="N52" s="29">
        <v>650.95349899999997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324.61371700000001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-620.90303400000005</v>
      </c>
      <c r="N55" s="10">
        <v>326.33978200000001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-639.76370699999995</v>
      </c>
      <c r="M56" s="34"/>
      <c r="N56" s="33">
        <v>-77.742371000000006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611.38209400000005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611.38209400000005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81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-3108.8163810000001</v>
      </c>
      <c r="M68" s="47"/>
      <c r="N68" s="29">
        <v>-8049.6649876049996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-2355.8600980000001</v>
      </c>
      <c r="M70" s="47"/>
      <c r="N70" s="10">
        <v>-4588.889995605</v>
      </c>
    </row>
    <row r="71" spans="2:14" x14ac:dyDescent="0.25">
      <c r="I71" s="13"/>
      <c r="J71" s="49" t="s">
        <v>39</v>
      </c>
      <c r="K71" s="49"/>
      <c r="L71" s="10">
        <v>-341.07534199999998</v>
      </c>
      <c r="M71" s="47"/>
      <c r="N71" s="10">
        <v>-2347.988351</v>
      </c>
    </row>
    <row r="72" spans="2:14" x14ac:dyDescent="0.25">
      <c r="I72" s="13"/>
      <c r="J72" s="48" t="s">
        <v>40</v>
      </c>
      <c r="K72" s="48"/>
      <c r="L72" s="10">
        <v>-411.88094100000001</v>
      </c>
      <c r="M72" s="47"/>
      <c r="N72" s="10">
        <v>-1112.7866409999999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882.03081699999996</v>
      </c>
      <c r="M75" s="47"/>
      <c r="N75" s="29">
        <v>-336.69359700000001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-2714.1371640000002</v>
      </c>
      <c r="M77" s="50"/>
      <c r="N77" s="29">
        <v>-442.28808900000001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-309.05892699999998</v>
      </c>
      <c r="M79" s="47"/>
      <c r="N79" s="10">
        <v>-11.301520999999999</v>
      </c>
    </row>
    <row r="80" spans="2:14" x14ac:dyDescent="0.25">
      <c r="B80" s="8"/>
      <c r="I80" s="13"/>
      <c r="J80" s="49" t="s">
        <v>39</v>
      </c>
      <c r="K80" s="49"/>
      <c r="L80" s="10">
        <v>-424.14615099999997</v>
      </c>
      <c r="M80" s="47"/>
      <c r="N80" s="10">
        <v>-120.584177</v>
      </c>
    </row>
    <row r="81" spans="2:15" x14ac:dyDescent="0.25">
      <c r="B81" s="8"/>
      <c r="I81" s="13"/>
      <c r="J81" s="48" t="s">
        <v>40</v>
      </c>
      <c r="K81" s="48"/>
      <c r="L81" s="10">
        <v>-1980.932086</v>
      </c>
      <c r="M81" s="47"/>
      <c r="N81" s="10">
        <v>-310.40239100000002</v>
      </c>
    </row>
    <row r="82" spans="2:15" x14ac:dyDescent="0.25">
      <c r="B82" s="8"/>
      <c r="I82" s="13"/>
      <c r="J82" s="48"/>
      <c r="K82" s="48"/>
      <c r="M82" s="47"/>
    </row>
    <row r="83" spans="2:15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3596.1679810000001</v>
      </c>
      <c r="M83" s="47"/>
      <c r="N83" s="29">
        <v>105.594492</v>
      </c>
    </row>
    <row r="84" spans="2:15" x14ac:dyDescent="0.25">
      <c r="B84" s="8"/>
      <c r="I84" s="13"/>
      <c r="M84" s="47"/>
    </row>
    <row r="85" spans="2:15" x14ac:dyDescent="0.25">
      <c r="B85" s="8"/>
      <c r="I85" s="8" t="s">
        <v>31</v>
      </c>
      <c r="J85" s="48" t="s">
        <v>38</v>
      </c>
      <c r="K85" s="48"/>
      <c r="L85" s="10">
        <v>1714.683031</v>
      </c>
      <c r="M85" s="47"/>
      <c r="N85" s="10">
        <v>11.182437</v>
      </c>
    </row>
    <row r="86" spans="2:15" x14ac:dyDescent="0.25">
      <c r="B86" s="8"/>
      <c r="I86" s="13"/>
      <c r="J86" s="49" t="s">
        <v>39</v>
      </c>
      <c r="K86" s="49"/>
      <c r="L86" s="10">
        <v>354.42503900000003</v>
      </c>
      <c r="M86" s="47"/>
      <c r="N86" s="10">
        <v>6.2487709999999996</v>
      </c>
    </row>
    <row r="87" spans="2:15" x14ac:dyDescent="0.25">
      <c r="B87" s="8"/>
      <c r="I87" s="13"/>
      <c r="J87" s="48" t="s">
        <v>40</v>
      </c>
      <c r="K87" s="48"/>
      <c r="L87" s="10">
        <v>1527.0599110000001</v>
      </c>
      <c r="M87" s="47"/>
      <c r="N87" s="10">
        <v>88.163284000000004</v>
      </c>
    </row>
    <row r="88" spans="2:15" x14ac:dyDescent="0.25">
      <c r="B88" s="8"/>
      <c r="I88" s="13"/>
      <c r="J88" s="13"/>
      <c r="K88" s="13"/>
      <c r="M88" s="47"/>
    </row>
    <row r="89" spans="2:15" x14ac:dyDescent="0.25">
      <c r="B89" s="8"/>
      <c r="I89" s="13"/>
      <c r="J89" s="13"/>
      <c r="K89" s="13"/>
      <c r="M89" s="47"/>
    </row>
    <row r="90" spans="2:15" x14ac:dyDescent="0.25">
      <c r="B90" s="8"/>
      <c r="I90" s="13"/>
      <c r="J90" s="13"/>
      <c r="K90" s="13"/>
      <c r="L90" s="19"/>
      <c r="M90" s="80"/>
      <c r="N90" s="19"/>
    </row>
    <row r="91" spans="2:15" x14ac:dyDescent="0.25">
      <c r="B91" s="46">
        <v>3</v>
      </c>
      <c r="C91" s="28" t="s">
        <v>88</v>
      </c>
      <c r="I91" s="16" t="s">
        <v>46</v>
      </c>
      <c r="J91" s="13"/>
      <c r="K91" s="13"/>
      <c r="L91" s="19">
        <v>-6733.2083050000001</v>
      </c>
      <c r="M91" s="19"/>
      <c r="N91" s="19">
        <v>0</v>
      </c>
      <c r="O91" s="19"/>
    </row>
    <row r="92" spans="2:15" x14ac:dyDescent="0.25">
      <c r="B92" s="46"/>
      <c r="C92" s="28"/>
      <c r="I92" s="16"/>
      <c r="J92" s="13"/>
      <c r="K92" s="13"/>
      <c r="L92" s="19"/>
      <c r="M92" s="47"/>
      <c r="N92" s="19"/>
    </row>
    <row r="93" spans="2:15" x14ac:dyDescent="0.25">
      <c r="B93" s="8"/>
      <c r="I93" s="8" t="s">
        <v>31</v>
      </c>
      <c r="J93" s="48" t="s">
        <v>38</v>
      </c>
      <c r="K93" s="13"/>
      <c r="L93" s="10">
        <v>-4979.082437</v>
      </c>
      <c r="M93" s="47"/>
      <c r="N93" s="10">
        <v>0</v>
      </c>
    </row>
    <row r="94" spans="2:15" x14ac:dyDescent="0.25">
      <c r="B94" s="8"/>
      <c r="I94" s="13"/>
      <c r="J94" s="49" t="s">
        <v>39</v>
      </c>
      <c r="K94" s="13"/>
      <c r="L94" s="10">
        <v>-1754.1258680000001</v>
      </c>
      <c r="M94" s="47"/>
      <c r="N94" s="10">
        <v>0</v>
      </c>
    </row>
    <row r="95" spans="2:15" x14ac:dyDescent="0.25">
      <c r="B95" s="8"/>
      <c r="I95" s="13"/>
      <c r="J95" s="48" t="s">
        <v>40</v>
      </c>
      <c r="L95" s="10">
        <v>0</v>
      </c>
      <c r="N95" s="10">
        <v>0</v>
      </c>
    </row>
    <row r="96" spans="2:15" ht="24.75" customHeight="1" x14ac:dyDescent="0.25">
      <c r="B96" s="8"/>
    </row>
    <row r="97" spans="1:14" x14ac:dyDescent="0.25">
      <c r="B97" s="20" t="s">
        <v>47</v>
      </c>
      <c r="L97" s="19">
        <v>-8959.9938689999999</v>
      </c>
      <c r="M97" s="19"/>
      <c r="N97" s="19">
        <v>-8386.3585846049991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81" t="s">
        <v>89</v>
      </c>
      <c r="L100" s="29">
        <v>-28902.074306999999</v>
      </c>
      <c r="M100" s="52"/>
      <c r="N100" s="29">
        <v>-8033.9235186049991</v>
      </c>
    </row>
    <row r="101" spans="1:14" x14ac:dyDescent="0.25">
      <c r="B101" s="69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A108" s="20"/>
      <c r="B108" s="8"/>
    </row>
    <row r="109" spans="1:14" x14ac:dyDescent="0.25">
      <c r="A109" s="20"/>
      <c r="B109" s="8"/>
    </row>
    <row r="110" spans="1:14" x14ac:dyDescent="0.25">
      <c r="A110" s="81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-290.72500000000002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-290.72500000000002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81" t="s">
        <v>85</v>
      </c>
      <c r="I130" s="44"/>
      <c r="J130" s="44"/>
      <c r="K130" s="44"/>
      <c r="L130" s="17" t="s">
        <v>3</v>
      </c>
      <c r="M130" s="18"/>
      <c r="N130" s="17" t="s">
        <v>4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6584.807057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625.49649499999998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-620.90303300000005</v>
      </c>
      <c r="M141" s="52"/>
      <c r="N141" s="61">
        <v>326.33978200000001</v>
      </c>
    </row>
    <row r="142" spans="1:17" x14ac:dyDescent="0.25">
      <c r="I142" s="8" t="s">
        <v>66</v>
      </c>
      <c r="J142" s="44"/>
      <c r="K142" s="44"/>
      <c r="L142" s="41">
        <v>-27.538786000000002</v>
      </c>
      <c r="N142" s="41">
        <v>2.553884</v>
      </c>
    </row>
    <row r="143" spans="1:17" x14ac:dyDescent="0.25">
      <c r="I143" s="8" t="s">
        <v>67</v>
      </c>
      <c r="J143" s="44"/>
      <c r="K143" s="44"/>
      <c r="L143" s="41">
        <v>-586.55151599999999</v>
      </c>
      <c r="N143" s="41">
        <v>227.623096</v>
      </c>
    </row>
    <row r="144" spans="1:17" x14ac:dyDescent="0.25">
      <c r="I144" s="8" t="s">
        <v>68</v>
      </c>
      <c r="J144" s="44"/>
      <c r="K144" s="44"/>
      <c r="L144" s="41">
        <v>-6.8127310000000003</v>
      </c>
      <c r="N144" s="41">
        <v>96.162801999999999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A23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130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40770.299407080551</v>
      </c>
      <c r="N8" s="23">
        <v>7887.8283767967505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28881.928339999999</v>
      </c>
      <c r="N10" s="29">
        <v>6600.0883219999996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20821.180413999999</v>
      </c>
      <c r="N12" s="19">
        <v>3479.0027020000002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18118.568650000001</v>
      </c>
      <c r="M14" s="21"/>
      <c r="N14" s="19">
        <v>3479.0027020000002</v>
      </c>
    </row>
    <row r="15" spans="1:15" ht="15" customHeight="1" x14ac:dyDescent="0.25">
      <c r="D15" s="30" t="s">
        <v>12</v>
      </c>
      <c r="E15" s="31" t="s">
        <v>13</v>
      </c>
      <c r="L15" s="10">
        <v>17565.491752999998</v>
      </c>
      <c r="N15" s="10">
        <v>3479.0027020000002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553.07689700000003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553.07689700000003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2702.6117640000002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1079.152542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439.51229699999999</v>
      </c>
      <c r="N24" s="10">
        <v>0</v>
      </c>
    </row>
    <row r="25" spans="3:14" ht="15" customHeight="1" x14ac:dyDescent="0.25">
      <c r="F25" s="32" t="s">
        <v>16</v>
      </c>
      <c r="L25" s="33">
        <v>439.51229699999999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1183.946925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1183.946925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8060.747926</v>
      </c>
      <c r="M32" s="19"/>
      <c r="N32" s="19">
        <v>3121.0856199999998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663.61406399999998</v>
      </c>
      <c r="N34" s="10">
        <v>0.22276000000000001</v>
      </c>
    </row>
    <row r="35" spans="2:16" x14ac:dyDescent="0.25">
      <c r="D35" s="30" t="s">
        <v>14</v>
      </c>
      <c r="E35" s="8" t="s">
        <v>23</v>
      </c>
      <c r="L35" s="10">
        <v>148.85643400000001</v>
      </c>
      <c r="N35" s="10">
        <v>268.57841300000001</v>
      </c>
    </row>
    <row r="36" spans="2:16" ht="15.75" customHeight="1" x14ac:dyDescent="0.25">
      <c r="F36" s="32" t="s">
        <v>16</v>
      </c>
      <c r="L36" s="35">
        <v>52.484434</v>
      </c>
      <c r="N36" s="35">
        <v>268.57841300000001</v>
      </c>
    </row>
    <row r="37" spans="2:16" x14ac:dyDescent="0.25">
      <c r="F37" s="32" t="s">
        <v>17</v>
      </c>
      <c r="L37" s="35">
        <v>96.372</v>
      </c>
      <c r="N37" s="35">
        <v>0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7738.1474470000003</v>
      </c>
      <c r="N39" s="10">
        <v>3459.2426500000001</v>
      </c>
    </row>
    <row r="40" spans="2:16" x14ac:dyDescent="0.25">
      <c r="F40" s="32" t="s">
        <v>16</v>
      </c>
      <c r="L40" s="35">
        <v>1093.1500980000001</v>
      </c>
      <c r="N40" s="35">
        <v>1073.6094619999999</v>
      </c>
    </row>
    <row r="41" spans="2:16" x14ac:dyDescent="0.25">
      <c r="F41" s="32" t="s">
        <v>17</v>
      </c>
      <c r="L41" s="35">
        <v>6644.9973490000002</v>
      </c>
      <c r="N41" s="35">
        <v>2385.6331879999998</v>
      </c>
    </row>
    <row r="42" spans="2:16" x14ac:dyDescent="0.25">
      <c r="F42" s="32"/>
      <c r="L42" s="35"/>
      <c r="N42" s="35"/>
    </row>
    <row r="43" spans="2:16" x14ac:dyDescent="0.25">
      <c r="D43" s="30" t="s">
        <v>93</v>
      </c>
      <c r="E43" s="43" t="s">
        <v>78</v>
      </c>
      <c r="F43" s="32"/>
      <c r="L43" s="10">
        <v>-489.87001900000001</v>
      </c>
      <c r="N43" s="10">
        <v>-606.95820300000003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5341.1039380000002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339.91646200000002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5987.5021490805502</v>
      </c>
      <c r="N49" s="29">
        <v>887.29721979675003</v>
      </c>
      <c r="P49" s="36"/>
    </row>
    <row r="50" spans="1:16" x14ac:dyDescent="0.25">
      <c r="C50" s="24"/>
      <c r="H50" s="14"/>
      <c r="I50" s="8" t="s">
        <v>29</v>
      </c>
      <c r="L50" s="37">
        <v>20550891.193</v>
      </c>
      <c r="N50" s="37">
        <v>3045468.4049999998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219.84851800000001</v>
      </c>
      <c r="N52" s="29">
        <v>400.442835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91.021286000000003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-681.74304700000005</v>
      </c>
      <c r="N55" s="10">
        <v>309.42154900000003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-660.79912200000001</v>
      </c>
      <c r="M56" s="34"/>
      <c r="N56" s="33">
        <v>-59.759917999999999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901.59156499999995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901.59156499999995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81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-3117.278624</v>
      </c>
      <c r="M68" s="47"/>
      <c r="N68" s="29">
        <v>-7722.939519519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-220.58619400000001</v>
      </c>
      <c r="M70" s="47"/>
      <c r="N70" s="10">
        <v>-3714.353971519</v>
      </c>
    </row>
    <row r="71" spans="2:14" x14ac:dyDescent="0.25">
      <c r="I71" s="13"/>
      <c r="J71" s="49" t="s">
        <v>39</v>
      </c>
      <c r="K71" s="49"/>
      <c r="L71" s="10">
        <v>-2689.7120460000001</v>
      </c>
      <c r="M71" s="47"/>
      <c r="N71" s="10">
        <v>-2683.746666</v>
      </c>
    </row>
    <row r="72" spans="2:14" x14ac:dyDescent="0.25">
      <c r="I72" s="13"/>
      <c r="J72" s="48" t="s">
        <v>40</v>
      </c>
      <c r="K72" s="48"/>
      <c r="L72" s="10">
        <v>-206.98038399999999</v>
      </c>
      <c r="M72" s="47"/>
      <c r="N72" s="10">
        <v>-1324.838882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915.21819300000004</v>
      </c>
      <c r="M75" s="47"/>
      <c r="N75" s="29">
        <v>-817.54576999999995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-2835.2501090000001</v>
      </c>
      <c r="M77" s="50"/>
      <c r="N77" s="29">
        <v>-920.84473600000001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-418.71395100000001</v>
      </c>
      <c r="M79" s="47"/>
      <c r="N79" s="10">
        <v>-480.83715000000001</v>
      </c>
    </row>
    <row r="80" spans="2:14" x14ac:dyDescent="0.25">
      <c r="B80" s="8"/>
      <c r="I80" s="13"/>
      <c r="J80" s="49" t="s">
        <v>39</v>
      </c>
      <c r="K80" s="49"/>
      <c r="L80" s="10">
        <v>-492.18533300000001</v>
      </c>
      <c r="M80" s="47"/>
      <c r="N80" s="10">
        <v>-113.159407</v>
      </c>
    </row>
    <row r="81" spans="2:14" x14ac:dyDescent="0.25">
      <c r="B81" s="8"/>
      <c r="I81" s="13"/>
      <c r="J81" s="48" t="s">
        <v>40</v>
      </c>
      <c r="K81" s="48"/>
      <c r="L81" s="10">
        <v>-1924.350825</v>
      </c>
      <c r="M81" s="47"/>
      <c r="N81" s="10">
        <v>-326.84817900000002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3750.4683020000002</v>
      </c>
      <c r="M83" s="47"/>
      <c r="N83" s="29">
        <v>103.29896599999999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1798.3793350000001</v>
      </c>
      <c r="M85" s="47"/>
      <c r="N85" s="10">
        <v>0</v>
      </c>
    </row>
    <row r="86" spans="2:14" x14ac:dyDescent="0.25">
      <c r="B86" s="8"/>
      <c r="I86" s="13"/>
      <c r="J86" s="49" t="s">
        <v>39</v>
      </c>
      <c r="K86" s="49"/>
      <c r="L86" s="10">
        <v>457.35454099999998</v>
      </c>
      <c r="M86" s="47"/>
      <c r="N86" s="10">
        <v>11.234296000000001</v>
      </c>
    </row>
    <row r="87" spans="2:14" x14ac:dyDescent="0.25">
      <c r="B87" s="8"/>
      <c r="I87" s="13"/>
      <c r="J87" s="48" t="s">
        <v>40</v>
      </c>
      <c r="K87" s="48"/>
      <c r="L87" s="10">
        <v>1494.734426</v>
      </c>
      <c r="M87" s="47"/>
      <c r="N87" s="10">
        <v>92.064670000000007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88</v>
      </c>
      <c r="I91" s="16" t="s">
        <v>46</v>
      </c>
      <c r="J91" s="13"/>
      <c r="K91" s="13"/>
      <c r="L91" s="19">
        <v>-6231.0340450000003</v>
      </c>
      <c r="M91" s="80"/>
      <c r="N91" s="19">
        <v>0</v>
      </c>
    </row>
    <row r="92" spans="2:14" x14ac:dyDescent="0.25">
      <c r="B92" s="46"/>
      <c r="C92" s="28"/>
      <c r="I92" s="16"/>
      <c r="J92" s="13"/>
      <c r="K92" s="13"/>
      <c r="L92" s="19"/>
      <c r="M92" s="80"/>
      <c r="N92" s="19"/>
    </row>
    <row r="93" spans="2:14" x14ac:dyDescent="0.25">
      <c r="B93" s="8"/>
      <c r="I93" s="8" t="s">
        <v>31</v>
      </c>
      <c r="J93" s="48" t="s">
        <v>38</v>
      </c>
      <c r="L93" s="10">
        <v>-1561.718136</v>
      </c>
      <c r="N93" s="10">
        <v>0</v>
      </c>
    </row>
    <row r="94" spans="2:14" x14ac:dyDescent="0.25">
      <c r="B94" s="46"/>
      <c r="C94" s="28"/>
      <c r="I94" s="13"/>
      <c r="J94" s="49" t="s">
        <v>39</v>
      </c>
      <c r="L94" s="10">
        <v>-4669.3159089999999</v>
      </c>
      <c r="N94" s="10">
        <v>0</v>
      </c>
    </row>
    <row r="95" spans="2:14" x14ac:dyDescent="0.25">
      <c r="B95" s="46"/>
      <c r="C95" s="28"/>
      <c r="I95" s="13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-8433.0944760000002</v>
      </c>
      <c r="M97" s="19"/>
      <c r="N97" s="19">
        <v>-8540.4852895189997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81" t="s">
        <v>89</v>
      </c>
      <c r="L100" s="29">
        <v>-28103.256506999998</v>
      </c>
      <c r="M100" s="52"/>
      <c r="N100" s="29">
        <v>-7523.3111375990002</v>
      </c>
    </row>
    <row r="101" spans="1:14" x14ac:dyDescent="0.25">
      <c r="B101" s="69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A108" s="20"/>
      <c r="B108" s="8"/>
    </row>
    <row r="109" spans="1:14" x14ac:dyDescent="0.25">
      <c r="A109" s="20"/>
      <c r="B109" s="8"/>
    </row>
    <row r="110" spans="1:14" x14ac:dyDescent="0.25">
      <c r="A110" s="81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-291.97199999999998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-291.97199999999998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81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5707.6360850000001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753.01020800000003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-681.73949500000003</v>
      </c>
      <c r="M140" s="52"/>
      <c r="N140" s="61">
        <v>308.82181287000003</v>
      </c>
    </row>
    <row r="141" spans="1:17" x14ac:dyDescent="0.25">
      <c r="I141" s="8" t="s">
        <v>66</v>
      </c>
      <c r="J141" s="44"/>
      <c r="K141" s="44"/>
      <c r="L141" s="41">
        <v>-0.50025799999999998</v>
      </c>
      <c r="N141" s="41">
        <v>-1.64911008</v>
      </c>
    </row>
    <row r="142" spans="1:17" x14ac:dyDescent="0.25">
      <c r="I142" s="8" t="s">
        <v>67</v>
      </c>
      <c r="J142" s="44"/>
      <c r="K142" s="44"/>
      <c r="L142" s="41">
        <v>-677.19684199999995</v>
      </c>
      <c r="N142" s="41">
        <v>219.39606157</v>
      </c>
    </row>
    <row r="143" spans="1:17" x14ac:dyDescent="0.25">
      <c r="I143" s="8" t="s">
        <v>68</v>
      </c>
      <c r="J143" s="44"/>
      <c r="K143" s="44"/>
      <c r="L143" s="41">
        <v>-4.042395</v>
      </c>
      <c r="N143" s="41">
        <v>91.074861380000002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A23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129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37170.381077963895</v>
      </c>
      <c r="N8" s="23">
        <v>9050.6869522999987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24907.075964</v>
      </c>
      <c r="N10" s="29">
        <v>7879.6618710000002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21306.817417999999</v>
      </c>
      <c r="N12" s="19">
        <v>3629.8106560000001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18919.940825000001</v>
      </c>
      <c r="M14" s="21"/>
      <c r="N14" s="19">
        <v>3629.8106560000001</v>
      </c>
    </row>
    <row r="15" spans="1:15" ht="15" customHeight="1" x14ac:dyDescent="0.25">
      <c r="D15" s="30" t="s">
        <v>12</v>
      </c>
      <c r="E15" s="31" t="s">
        <v>13</v>
      </c>
      <c r="L15" s="10">
        <v>18343.102430999999</v>
      </c>
      <c r="N15" s="10">
        <v>3629.8106560000001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576.83839399999999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576.83839399999999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2386.876593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1477.351451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189.43292400000001</v>
      </c>
      <c r="N24" s="10">
        <v>0</v>
      </c>
    </row>
    <row r="25" spans="3:14" ht="15" customHeight="1" x14ac:dyDescent="0.25">
      <c r="F25" s="32" t="s">
        <v>16</v>
      </c>
      <c r="L25" s="33">
        <v>189.43292400000001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720.092218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720.092218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3600.258546</v>
      </c>
      <c r="M32" s="19"/>
      <c r="N32" s="19">
        <v>4249.8512149999997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691.75015399999995</v>
      </c>
      <c r="N34" s="10">
        <v>5.1489999999999999E-3</v>
      </c>
    </row>
    <row r="35" spans="2:16" x14ac:dyDescent="0.25">
      <c r="D35" s="30" t="s">
        <v>14</v>
      </c>
      <c r="E35" s="8" t="s">
        <v>23</v>
      </c>
      <c r="L35" s="10">
        <v>164.846723</v>
      </c>
      <c r="N35" s="10">
        <v>355.69566500000002</v>
      </c>
    </row>
    <row r="36" spans="2:16" ht="15.75" customHeight="1" x14ac:dyDescent="0.25">
      <c r="F36" s="32" t="s">
        <v>16</v>
      </c>
      <c r="L36" s="35">
        <v>54.789723000000002</v>
      </c>
      <c r="N36" s="35">
        <v>355.581908</v>
      </c>
    </row>
    <row r="37" spans="2:16" x14ac:dyDescent="0.25">
      <c r="F37" s="32" t="s">
        <v>17</v>
      </c>
      <c r="L37" s="35">
        <v>110.057</v>
      </c>
      <c r="N37" s="35">
        <v>0.113757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3777.4550559999998</v>
      </c>
      <c r="N39" s="10">
        <v>4149.1504009999999</v>
      </c>
    </row>
    <row r="40" spans="2:16" x14ac:dyDescent="0.25">
      <c r="F40" s="32" t="s">
        <v>16</v>
      </c>
      <c r="L40" s="35">
        <v>528.86357099999998</v>
      </c>
      <c r="N40" s="35">
        <v>2038.1397790000001</v>
      </c>
    </row>
    <row r="41" spans="2:16" x14ac:dyDescent="0.25">
      <c r="F41" s="32" t="s">
        <v>17</v>
      </c>
      <c r="L41" s="35">
        <v>3248.5914849999999</v>
      </c>
      <c r="N41" s="35">
        <v>2111.0106219999998</v>
      </c>
    </row>
    <row r="42" spans="2:16" x14ac:dyDescent="0.25">
      <c r="F42" s="32"/>
      <c r="L42" s="35"/>
      <c r="N42" s="35"/>
    </row>
    <row r="43" spans="2:16" x14ac:dyDescent="0.25">
      <c r="D43" s="30" t="s">
        <v>93</v>
      </c>
      <c r="E43" s="43" t="s">
        <v>78</v>
      </c>
      <c r="F43" s="32"/>
      <c r="L43" s="10">
        <v>-1033.7933869999999</v>
      </c>
      <c r="N43" s="10">
        <v>-255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5571.160879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344.8347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6388.4146659639009</v>
      </c>
      <c r="N49" s="29">
        <v>771.94210530000009</v>
      </c>
      <c r="P49" s="36"/>
    </row>
    <row r="50" spans="1:16" x14ac:dyDescent="0.25">
      <c r="C50" s="24"/>
      <c r="H50" s="14"/>
      <c r="I50" s="8" t="s">
        <v>29</v>
      </c>
      <c r="L50" s="37">
        <v>21358791.929000001</v>
      </c>
      <c r="N50" s="37">
        <v>2580883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-41.105131</v>
      </c>
      <c r="N52" s="29">
        <v>399.08297599999997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77.110354999999998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-464.21160200000003</v>
      </c>
      <c r="N55" s="10">
        <v>321.972621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-443.18937</v>
      </c>
      <c r="M56" s="34"/>
      <c r="N56" s="33">
        <v>-41.636068999999999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423.106471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423.106471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81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-3229.9109269999999</v>
      </c>
      <c r="M68" s="47"/>
      <c r="N68" s="29">
        <v>-7701.3212309999999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-12.272030000000001</v>
      </c>
      <c r="M70" s="47"/>
      <c r="N70" s="10">
        <v>-3635.343488</v>
      </c>
    </row>
    <row r="71" spans="2:14" x14ac:dyDescent="0.25">
      <c r="I71" s="13"/>
      <c r="J71" s="49" t="s">
        <v>39</v>
      </c>
      <c r="K71" s="49"/>
      <c r="L71" s="10">
        <v>-435.40776499999998</v>
      </c>
      <c r="M71" s="47"/>
      <c r="N71" s="10">
        <v>-2462.376534</v>
      </c>
    </row>
    <row r="72" spans="2:14" x14ac:dyDescent="0.25">
      <c r="I72" s="13"/>
      <c r="J72" s="48" t="s">
        <v>40</v>
      </c>
      <c r="K72" s="48"/>
      <c r="L72" s="10">
        <v>-2782.2311319999999</v>
      </c>
      <c r="M72" s="47"/>
      <c r="N72" s="10">
        <v>-1603.6012089999999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1015.4051909999999</v>
      </c>
      <c r="M75" s="47"/>
      <c r="N75" s="29">
        <v>-1670.6077989999999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-2911.6893570000002</v>
      </c>
      <c r="M77" s="50"/>
      <c r="N77" s="29">
        <v>-1821.0495659999999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-267.32723900000002</v>
      </c>
      <c r="M79" s="47"/>
      <c r="N79" s="10">
        <v>-1380.403967</v>
      </c>
    </row>
    <row r="80" spans="2:14" x14ac:dyDescent="0.25">
      <c r="B80" s="8"/>
      <c r="I80" s="13"/>
      <c r="J80" s="49" t="s">
        <v>39</v>
      </c>
      <c r="K80" s="49"/>
      <c r="L80" s="10">
        <v>-620.06632100000002</v>
      </c>
      <c r="M80" s="47"/>
      <c r="N80" s="10">
        <v>-59.840088999999999</v>
      </c>
    </row>
    <row r="81" spans="2:14" x14ac:dyDescent="0.25">
      <c r="B81" s="8"/>
      <c r="I81" s="13"/>
      <c r="J81" s="48" t="s">
        <v>40</v>
      </c>
      <c r="K81" s="48"/>
      <c r="L81" s="10">
        <v>-2024.295797</v>
      </c>
      <c r="M81" s="47"/>
      <c r="N81" s="10">
        <v>-380.80551000000003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3927.094548</v>
      </c>
      <c r="M83" s="47"/>
      <c r="N83" s="29">
        <v>150.441767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1771.0630490000001</v>
      </c>
      <c r="M85" s="47"/>
      <c r="N85" s="10">
        <v>45.291077000000001</v>
      </c>
    </row>
    <row r="86" spans="2:14" x14ac:dyDescent="0.25">
      <c r="B86" s="8"/>
      <c r="I86" s="13"/>
      <c r="J86" s="49" t="s">
        <v>39</v>
      </c>
      <c r="K86" s="49"/>
      <c r="L86" s="10">
        <v>620.49478699999997</v>
      </c>
      <c r="M86" s="47"/>
      <c r="N86" s="10">
        <v>11.733362</v>
      </c>
    </row>
    <row r="87" spans="2:14" x14ac:dyDescent="0.25">
      <c r="B87" s="8"/>
      <c r="I87" s="13"/>
      <c r="J87" s="48" t="s">
        <v>40</v>
      </c>
      <c r="K87" s="48"/>
      <c r="L87" s="10">
        <v>1535.5367120000001</v>
      </c>
      <c r="M87" s="47"/>
      <c r="N87" s="10">
        <v>93.417327999999998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88</v>
      </c>
      <c r="I91" s="16" t="s">
        <v>46</v>
      </c>
      <c r="J91" s="13"/>
      <c r="K91" s="13"/>
      <c r="L91" s="19">
        <v>-2268.7290589999998</v>
      </c>
      <c r="M91" s="19"/>
      <c r="N91" s="19">
        <v>0</v>
      </c>
    </row>
    <row r="92" spans="2:14" x14ac:dyDescent="0.25">
      <c r="B92" s="8"/>
      <c r="I92" s="13"/>
      <c r="K92" s="13"/>
      <c r="L92" s="19"/>
      <c r="M92" s="47"/>
      <c r="N92" s="19"/>
    </row>
    <row r="93" spans="2:14" x14ac:dyDescent="0.25">
      <c r="B93" s="8"/>
      <c r="I93" s="8" t="s">
        <v>31</v>
      </c>
      <c r="J93" s="48" t="s">
        <v>38</v>
      </c>
      <c r="L93" s="10">
        <v>-312.37534799999997</v>
      </c>
      <c r="N93" s="10">
        <v>0</v>
      </c>
    </row>
    <row r="94" spans="2:14" x14ac:dyDescent="0.25">
      <c r="B94" s="46"/>
      <c r="C94" s="28"/>
      <c r="I94" s="13"/>
      <c r="J94" s="49" t="s">
        <v>39</v>
      </c>
      <c r="L94" s="10">
        <v>-1279.972955</v>
      </c>
      <c r="N94" s="10">
        <v>0</v>
      </c>
    </row>
    <row r="95" spans="2:14" x14ac:dyDescent="0.25">
      <c r="B95" s="46"/>
      <c r="C95" s="28"/>
      <c r="I95" s="13"/>
      <c r="J95" s="48" t="s">
        <v>40</v>
      </c>
      <c r="L95" s="10">
        <v>-676.38075600000002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-4483.2347950000003</v>
      </c>
      <c r="M97" s="19"/>
      <c r="N97" s="19">
        <v>-9371.9290299999993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81" t="s">
        <v>89</v>
      </c>
      <c r="L100" s="29">
        <v>-23683.273852999999</v>
      </c>
      <c r="M100" s="52"/>
      <c r="N100" s="29">
        <v>-8680.6616369999992</v>
      </c>
    </row>
    <row r="101" spans="1:14" x14ac:dyDescent="0.25">
      <c r="B101" s="69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B108" s="8"/>
    </row>
    <row r="109" spans="1:14" x14ac:dyDescent="0.25">
      <c r="B109" s="8"/>
    </row>
    <row r="110" spans="1:14" x14ac:dyDescent="0.25">
      <c r="A110" s="81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-304.76100000000002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-304.76100000000002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81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1493.74782368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380.35215139999997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-464.21160222999998</v>
      </c>
      <c r="M140" s="52"/>
      <c r="N140" s="61">
        <v>321.97262096000003</v>
      </c>
    </row>
    <row r="141" spans="1:17" x14ac:dyDescent="0.25">
      <c r="I141" s="8" t="s">
        <v>66</v>
      </c>
      <c r="J141" s="44"/>
      <c r="K141" s="44"/>
      <c r="L141" s="41">
        <v>6.6973038000000003</v>
      </c>
      <c r="N141" s="41">
        <v>-1.1025692</v>
      </c>
    </row>
    <row r="142" spans="1:17" x14ac:dyDescent="0.25">
      <c r="I142" s="8" t="s">
        <v>67</v>
      </c>
      <c r="J142" s="44"/>
      <c r="K142" s="44"/>
      <c r="L142" s="41">
        <v>-467.65407913000001</v>
      </c>
      <c r="N142" s="41">
        <v>222.3183573</v>
      </c>
    </row>
    <row r="143" spans="1:17" x14ac:dyDescent="0.25">
      <c r="I143" s="8" t="s">
        <v>68</v>
      </c>
      <c r="J143" s="44"/>
      <c r="K143" s="44"/>
      <c r="L143" s="41">
        <v>-3.2548268999999999</v>
      </c>
      <c r="N143" s="41">
        <v>100.75683286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topLeftCell="A23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128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35312.217128247001</v>
      </c>
      <c r="N8" s="23">
        <v>11499.883734368001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22844.744295110002</v>
      </c>
      <c r="N10" s="29">
        <v>10284.469881000001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20554.482463</v>
      </c>
      <c r="N12" s="19">
        <v>3707.14156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18413.906453</v>
      </c>
      <c r="M14" s="21"/>
      <c r="N14" s="19">
        <v>3707.14156</v>
      </c>
    </row>
    <row r="15" spans="1:15" ht="15" customHeight="1" x14ac:dyDescent="0.25">
      <c r="D15" s="30" t="s">
        <v>12</v>
      </c>
      <c r="E15" s="31" t="s">
        <v>13</v>
      </c>
      <c r="L15" s="10">
        <v>17764.660982000001</v>
      </c>
      <c r="N15" s="10">
        <v>3707.14156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649.24547099999995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649.24547099999995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2140.5760100000002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1414.871531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211.10936699999999</v>
      </c>
      <c r="N24" s="10">
        <v>0</v>
      </c>
    </row>
    <row r="25" spans="3:14" ht="15" customHeight="1" x14ac:dyDescent="0.25">
      <c r="F25" s="32" t="s">
        <v>16</v>
      </c>
      <c r="L25" s="33">
        <v>211.10936699999999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514.59511199999997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514.59511199999997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2290.2618321099994</v>
      </c>
      <c r="M32" s="21"/>
      <c r="N32" s="19">
        <v>6577.328321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837.43135199999995</v>
      </c>
      <c r="N34" s="10">
        <v>0.95570299999999997</v>
      </c>
    </row>
    <row r="35" spans="2:16" x14ac:dyDescent="0.25">
      <c r="D35" s="30" t="s">
        <v>14</v>
      </c>
      <c r="E35" s="8" t="s">
        <v>23</v>
      </c>
      <c r="L35" s="10">
        <v>122.23538000000001</v>
      </c>
      <c r="N35" s="10">
        <v>421.63943399999999</v>
      </c>
    </row>
    <row r="36" spans="2:16" ht="15.75" customHeight="1" x14ac:dyDescent="0.25">
      <c r="F36" s="32" t="s">
        <v>16</v>
      </c>
      <c r="L36" s="35">
        <v>53.022379999999998</v>
      </c>
      <c r="N36" s="35">
        <v>405.64290499999998</v>
      </c>
    </row>
    <row r="37" spans="2:16" x14ac:dyDescent="0.25">
      <c r="F37" s="32" t="s">
        <v>17</v>
      </c>
      <c r="L37" s="35">
        <v>69.212999999999994</v>
      </c>
      <c r="N37" s="35">
        <v>15.996529000000001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3202.028456</v>
      </c>
      <c r="N39" s="10">
        <v>6204.7331839999997</v>
      </c>
    </row>
    <row r="40" spans="2:16" x14ac:dyDescent="0.25">
      <c r="F40" s="32" t="s">
        <v>16</v>
      </c>
      <c r="L40" s="35">
        <v>951.17427699999996</v>
      </c>
      <c r="N40" s="35">
        <v>2654.1635339999998</v>
      </c>
    </row>
    <row r="41" spans="2:16" x14ac:dyDescent="0.25">
      <c r="F41" s="32" t="s">
        <v>17</v>
      </c>
      <c r="L41" s="35">
        <v>2250.8541789999999</v>
      </c>
      <c r="N41" s="35">
        <v>3550.5696499999999</v>
      </c>
    </row>
    <row r="42" spans="2:16" x14ac:dyDescent="0.25">
      <c r="F42" s="32"/>
      <c r="L42" s="35"/>
      <c r="N42" s="35"/>
    </row>
    <row r="43" spans="2:16" x14ac:dyDescent="0.25">
      <c r="D43" s="82" t="s">
        <v>93</v>
      </c>
      <c r="E43" s="43" t="s">
        <v>78</v>
      </c>
      <c r="F43" s="32"/>
      <c r="L43" s="10">
        <v>-1871.43335589</v>
      </c>
      <c r="N43" s="10">
        <v>-50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5598.5657179999998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363.90291500000001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6386.4700971370003</v>
      </c>
      <c r="N49" s="29">
        <v>771.68378736799991</v>
      </c>
      <c r="P49" s="36"/>
    </row>
    <row r="50" spans="1:16" x14ac:dyDescent="0.25">
      <c r="C50" s="24"/>
      <c r="H50" s="14"/>
      <c r="I50" s="8" t="s">
        <v>29</v>
      </c>
      <c r="L50" s="37">
        <v>21359431.763</v>
      </c>
      <c r="N50" s="37">
        <v>2580882.2319999998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118.534103</v>
      </c>
      <c r="N52" s="29">
        <v>443.73006600000002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167.036911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-390.27109799999999</v>
      </c>
      <c r="N55" s="10">
        <v>276.69315499999999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-365.129346</v>
      </c>
      <c r="M56" s="34"/>
      <c r="N56" s="33">
        <v>-32.015583999999997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508.80520100000001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508.80520100000001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81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-3244.6197980000002</v>
      </c>
      <c r="M68" s="47"/>
      <c r="N68" s="29">
        <v>-7634.8845264230004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-36.574567999999999</v>
      </c>
      <c r="M70" s="47"/>
      <c r="N70" s="10">
        <v>-4010.0210984229998</v>
      </c>
    </row>
    <row r="71" spans="2:14" x14ac:dyDescent="0.25">
      <c r="I71" s="13"/>
      <c r="J71" s="49" t="s">
        <v>39</v>
      </c>
      <c r="K71" s="49"/>
      <c r="L71" s="10">
        <v>-232.51513199999999</v>
      </c>
      <c r="M71" s="47"/>
      <c r="N71" s="10">
        <v>-1940.714356</v>
      </c>
    </row>
    <row r="72" spans="2:14" x14ac:dyDescent="0.25">
      <c r="I72" s="13"/>
      <c r="J72" s="48" t="s">
        <v>40</v>
      </c>
      <c r="K72" s="48"/>
      <c r="L72" s="10">
        <v>-2975.5300980000002</v>
      </c>
      <c r="M72" s="47"/>
      <c r="N72" s="10">
        <v>-1684.1490719999999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1336.332641</v>
      </c>
      <c r="M75" s="47"/>
      <c r="N75" s="29">
        <v>-3850.4072270000001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-2661.8879609999999</v>
      </c>
      <c r="M77" s="50"/>
      <c r="N77" s="29">
        <v>-3880.474373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-400.555678</v>
      </c>
      <c r="M79" s="47"/>
      <c r="N79" s="10">
        <v>-3755.8673079999999</v>
      </c>
    </row>
    <row r="80" spans="2:14" x14ac:dyDescent="0.25">
      <c r="B80" s="8"/>
      <c r="I80" s="13"/>
      <c r="J80" s="49" t="s">
        <v>39</v>
      </c>
      <c r="K80" s="49"/>
      <c r="L80" s="10">
        <v>-559.66177500000003</v>
      </c>
      <c r="M80" s="47"/>
      <c r="N80" s="10">
        <v>-62.428826999999998</v>
      </c>
    </row>
    <row r="81" spans="2:14" x14ac:dyDescent="0.25">
      <c r="B81" s="8"/>
      <c r="I81" s="13"/>
      <c r="J81" s="48" t="s">
        <v>40</v>
      </c>
      <c r="K81" s="48"/>
      <c r="L81" s="10">
        <v>-1701.6705079999999</v>
      </c>
      <c r="M81" s="47"/>
      <c r="N81" s="10">
        <v>-62.178238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3998.2206019999999</v>
      </c>
      <c r="M83" s="47"/>
      <c r="N83" s="29">
        <v>30.067146000000001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1799.6074860000001</v>
      </c>
      <c r="M85" s="47"/>
      <c r="N85" s="10">
        <v>8.3544540000000005</v>
      </c>
    </row>
    <row r="86" spans="2:14" x14ac:dyDescent="0.25">
      <c r="B86" s="8"/>
      <c r="I86" s="13"/>
      <c r="J86" s="49" t="s">
        <v>39</v>
      </c>
      <c r="K86" s="49"/>
      <c r="L86" s="10">
        <v>514.05362400000001</v>
      </c>
      <c r="M86" s="47"/>
      <c r="N86" s="10">
        <v>1.8396999999999999</v>
      </c>
    </row>
    <row r="87" spans="2:14" x14ac:dyDescent="0.25">
      <c r="B87" s="8"/>
      <c r="I87" s="13"/>
      <c r="J87" s="48" t="s">
        <v>40</v>
      </c>
      <c r="K87" s="48"/>
      <c r="L87" s="10">
        <v>1684.5594920000001</v>
      </c>
      <c r="M87" s="47"/>
      <c r="N87" s="10">
        <v>19.872992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91</v>
      </c>
      <c r="I91" s="16" t="s">
        <v>46</v>
      </c>
      <c r="J91" s="13"/>
      <c r="L91" s="19">
        <v>-358.391254</v>
      </c>
      <c r="N91" s="19">
        <v>0</v>
      </c>
    </row>
    <row r="92" spans="2:14" x14ac:dyDescent="0.25">
      <c r="B92" s="46"/>
      <c r="C92" s="28"/>
      <c r="I92" s="13"/>
      <c r="L92" s="19"/>
      <c r="N92" s="19"/>
    </row>
    <row r="93" spans="2:14" x14ac:dyDescent="0.25">
      <c r="B93" s="46"/>
      <c r="C93" s="28"/>
      <c r="I93" s="8" t="s">
        <v>31</v>
      </c>
      <c r="J93" s="48" t="s">
        <v>38</v>
      </c>
      <c r="L93" s="10">
        <v>-358.391254</v>
      </c>
      <c r="N93" s="10">
        <v>0</v>
      </c>
    </row>
    <row r="94" spans="2:14" x14ac:dyDescent="0.25">
      <c r="B94" s="46"/>
      <c r="C94" s="28"/>
      <c r="I94" s="13"/>
      <c r="J94" s="49" t="s">
        <v>39</v>
      </c>
      <c r="L94" s="10">
        <v>0</v>
      </c>
      <c r="N94" s="10">
        <v>0</v>
      </c>
    </row>
    <row r="95" spans="2:14" x14ac:dyDescent="0.25">
      <c r="B95" s="46"/>
      <c r="C95" s="28"/>
      <c r="I95" s="13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-2266.6784109999999</v>
      </c>
      <c r="M97" s="19"/>
      <c r="N97" s="19">
        <v>-11485.291753423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81" t="s">
        <v>89</v>
      </c>
      <c r="L100" s="29">
        <v>-21799.885320000001</v>
      </c>
      <c r="M100" s="52"/>
      <c r="N100" s="29">
        <v>-11168.337919423</v>
      </c>
    </row>
    <row r="101" spans="1:14" x14ac:dyDescent="0.25">
      <c r="B101" s="69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A108" s="20"/>
      <c r="B108" s="8"/>
    </row>
    <row r="109" spans="1:14" x14ac:dyDescent="0.25">
      <c r="A109" s="20"/>
      <c r="B109" s="8"/>
    </row>
    <row r="110" spans="1:14" x14ac:dyDescent="0.25">
      <c r="A110" s="81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-308.76299999999998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-308.76299999999998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29" spans="1:17" x14ac:dyDescent="0.25">
      <c r="A129" s="81" t="s">
        <v>85</v>
      </c>
      <c r="I129" s="44"/>
      <c r="J129" s="44"/>
      <c r="K129" s="44"/>
      <c r="L129" s="17" t="s">
        <v>3</v>
      </c>
      <c r="M129" s="18"/>
      <c r="N129" s="17" t="s">
        <v>4</v>
      </c>
    </row>
    <row r="130" spans="1:17" x14ac:dyDescent="0.25">
      <c r="I130" s="44"/>
      <c r="J130" s="44"/>
      <c r="K130" s="44"/>
      <c r="L130" s="60"/>
      <c r="M130" s="26"/>
      <c r="N130" s="60"/>
    </row>
    <row r="131" spans="1:17" x14ac:dyDescent="0.25">
      <c r="C131" s="8" t="s">
        <v>9</v>
      </c>
      <c r="D131" s="8" t="s">
        <v>58</v>
      </c>
      <c r="I131" s="44"/>
      <c r="J131" s="44"/>
      <c r="K131" s="44"/>
      <c r="L131" s="61">
        <v>0</v>
      </c>
      <c r="M131" s="26"/>
      <c r="N131" s="61">
        <v>0</v>
      </c>
    </row>
    <row r="132" spans="1:17" x14ac:dyDescent="0.25">
      <c r="D132" s="8" t="s">
        <v>43</v>
      </c>
      <c r="I132" s="44"/>
      <c r="J132" s="44"/>
      <c r="K132" s="44"/>
      <c r="L132" s="60"/>
      <c r="M132" s="26"/>
      <c r="N132" s="60"/>
    </row>
    <row r="133" spans="1:17" x14ac:dyDescent="0.25">
      <c r="C133" s="8" t="s">
        <v>21</v>
      </c>
      <c r="D133" s="8" t="s">
        <v>59</v>
      </c>
      <c r="I133" s="44"/>
      <c r="J133" s="44"/>
      <c r="K133" s="44"/>
      <c r="L133" s="61">
        <v>0</v>
      </c>
      <c r="M133" s="26"/>
      <c r="N133" s="61">
        <v>0</v>
      </c>
    </row>
    <row r="134" spans="1:17" x14ac:dyDescent="0.25">
      <c r="I134" s="44"/>
      <c r="J134" s="44"/>
      <c r="K134" s="44"/>
      <c r="L134" s="60"/>
      <c r="M134" s="26"/>
      <c r="N134" s="60"/>
    </row>
    <row r="135" spans="1:17" x14ac:dyDescent="0.25">
      <c r="C135" s="8" t="s">
        <v>56</v>
      </c>
      <c r="D135" s="8" t="s">
        <v>60</v>
      </c>
      <c r="I135" s="44"/>
      <c r="J135" s="44"/>
      <c r="K135" s="44"/>
      <c r="L135" s="61">
        <v>0</v>
      </c>
      <c r="M135" s="26"/>
      <c r="N135" s="61">
        <v>0</v>
      </c>
    </row>
    <row r="136" spans="1:17" x14ac:dyDescent="0.25">
      <c r="I136" s="44"/>
      <c r="J136" s="44"/>
      <c r="K136" s="44"/>
      <c r="L136" s="60"/>
      <c r="M136" s="26"/>
      <c r="N136" s="60"/>
    </row>
    <row r="137" spans="1:17" x14ac:dyDescent="0.25">
      <c r="C137" s="8" t="s">
        <v>61</v>
      </c>
      <c r="D137" s="8" t="s">
        <v>62</v>
      </c>
      <c r="I137" s="44"/>
      <c r="J137" s="44"/>
      <c r="K137" s="44"/>
      <c r="L137" s="62">
        <v>358.00914551</v>
      </c>
      <c r="M137" s="52"/>
      <c r="N137" s="62">
        <v>0</v>
      </c>
      <c r="O137" s="22"/>
      <c r="P137" s="16"/>
      <c r="Q137" s="16"/>
    </row>
    <row r="138" spans="1:17" x14ac:dyDescent="0.25">
      <c r="D138" s="8" t="s">
        <v>63</v>
      </c>
      <c r="I138" s="44"/>
      <c r="J138" s="44"/>
      <c r="K138" s="44"/>
      <c r="L138" s="62">
        <v>517.61058129000003</v>
      </c>
      <c r="M138" s="52"/>
      <c r="N138" s="62">
        <v>0</v>
      </c>
      <c r="O138" s="22"/>
      <c r="P138" s="16"/>
      <c r="Q138" s="16"/>
    </row>
    <row r="139" spans="1:17" x14ac:dyDescent="0.25">
      <c r="D139" s="14"/>
      <c r="I139" s="44"/>
      <c r="J139" s="44"/>
      <c r="K139" s="44"/>
      <c r="L139" s="60"/>
      <c r="M139" s="26"/>
      <c r="N139" s="60"/>
    </row>
    <row r="140" spans="1:17" x14ac:dyDescent="0.25">
      <c r="C140" s="8" t="s">
        <v>64</v>
      </c>
      <c r="D140" s="43" t="s">
        <v>65</v>
      </c>
      <c r="J140" s="44"/>
      <c r="K140" s="44"/>
      <c r="L140" s="61">
        <v>-390.27109781000001</v>
      </c>
      <c r="M140" s="52"/>
      <c r="N140" s="61">
        <v>276.69315539999997</v>
      </c>
    </row>
    <row r="141" spans="1:17" x14ac:dyDescent="0.25">
      <c r="I141" s="8" t="s">
        <v>66</v>
      </c>
      <c r="J141" s="44"/>
      <c r="K141" s="44"/>
      <c r="L141" s="41">
        <v>-3.9029121600000001</v>
      </c>
      <c r="N141" s="41">
        <v>1.18162273</v>
      </c>
    </row>
    <row r="142" spans="1:17" x14ac:dyDescent="0.25">
      <c r="I142" s="8" t="s">
        <v>67</v>
      </c>
      <c r="J142" s="44"/>
      <c r="K142" s="44"/>
      <c r="L142" s="41">
        <v>-376.38637044000001</v>
      </c>
      <c r="N142" s="41">
        <v>172.61474855</v>
      </c>
    </row>
    <row r="143" spans="1:17" x14ac:dyDescent="0.25">
      <c r="I143" s="8" t="s">
        <v>68</v>
      </c>
      <c r="J143" s="44"/>
      <c r="K143" s="44"/>
      <c r="L143" s="41">
        <v>-9.9818152100000006</v>
      </c>
      <c r="N143" s="41">
        <v>102.89678412000001</v>
      </c>
    </row>
    <row r="144" spans="1:17" x14ac:dyDescent="0.25">
      <c r="I144" s="8" t="s">
        <v>69</v>
      </c>
      <c r="J144" s="44"/>
      <c r="K144" s="44"/>
      <c r="L144" s="41">
        <v>0</v>
      </c>
      <c r="N144" s="41">
        <v>0</v>
      </c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C146" s="8" t="s">
        <v>70</v>
      </c>
      <c r="D146" s="8" t="s">
        <v>71</v>
      </c>
      <c r="I146" s="44"/>
      <c r="J146" s="44"/>
      <c r="K146" s="44"/>
      <c r="L146" s="61">
        <v>0</v>
      </c>
      <c r="M146" s="26"/>
      <c r="N146" s="61">
        <v>0</v>
      </c>
    </row>
    <row r="147" spans="1:14" x14ac:dyDescent="0.25">
      <c r="D147" s="8" t="s">
        <v>43</v>
      </c>
      <c r="I147" s="44"/>
      <c r="J147" s="44"/>
      <c r="K147" s="44"/>
      <c r="L147" s="60"/>
      <c r="M147" s="26"/>
      <c r="N147" s="60"/>
    </row>
    <row r="148" spans="1:14" x14ac:dyDescent="0.25">
      <c r="I148" s="44"/>
      <c r="J148" s="44"/>
      <c r="K148" s="44"/>
      <c r="L148" s="60"/>
      <c r="M148" s="26"/>
      <c r="N148" s="60"/>
    </row>
    <row r="149" spans="1:14" x14ac:dyDescent="0.25">
      <c r="A149" s="63"/>
      <c r="B149" s="64"/>
      <c r="C149" s="65"/>
      <c r="D149" s="65"/>
      <c r="E149" s="65"/>
      <c r="F149" s="65"/>
      <c r="G149" s="65"/>
      <c r="H149" s="65"/>
      <c r="I149" s="66"/>
      <c r="J149" s="66"/>
      <c r="K149" s="66"/>
      <c r="L149" s="67"/>
      <c r="M149" s="68"/>
      <c r="N149" s="67"/>
    </row>
    <row r="150" spans="1:14" x14ac:dyDescent="0.25">
      <c r="I150" s="13"/>
      <c r="J150" s="13"/>
      <c r="K150" s="13"/>
      <c r="M150" s="47"/>
    </row>
    <row r="151" spans="1:14" x14ac:dyDescent="0.25">
      <c r="B151" s="1"/>
      <c r="I151" s="13"/>
      <c r="J151" s="13"/>
      <c r="K151" s="13"/>
      <c r="M151" s="47"/>
    </row>
    <row r="152" spans="1:14" x14ac:dyDescent="0.25">
      <c r="L152" s="8"/>
      <c r="M152" s="8"/>
      <c r="N152" s="8"/>
    </row>
    <row r="153" spans="1:14" ht="15" customHeight="1" x14ac:dyDescent="0.25">
      <c r="C153" s="69"/>
      <c r="D153" s="43"/>
      <c r="E153" s="43"/>
      <c r="F153" s="43"/>
      <c r="G153" s="43"/>
      <c r="H153" s="43"/>
      <c r="I153" s="43"/>
      <c r="J153" s="70"/>
      <c r="K153" s="70"/>
      <c r="L153" s="70"/>
      <c r="M153" s="71"/>
      <c r="N153" s="70"/>
    </row>
    <row r="154" spans="1:14" ht="15" customHeight="1" x14ac:dyDescent="0.25">
      <c r="C154" s="72"/>
      <c r="D154" s="43"/>
      <c r="E154" s="43"/>
      <c r="F154" s="43"/>
      <c r="G154" s="43"/>
      <c r="H154" s="43"/>
      <c r="I154" s="43"/>
      <c r="J154" s="70"/>
      <c r="K154" s="70"/>
      <c r="L154" s="73"/>
      <c r="M154" s="74"/>
      <c r="N154" s="73"/>
    </row>
    <row r="155" spans="1:14" ht="12.75" customHeight="1" x14ac:dyDescent="0.25">
      <c r="C155" s="7"/>
      <c r="D155" s="14"/>
      <c r="G155" s="14"/>
      <c r="J155" s="13"/>
      <c r="K155" s="13"/>
      <c r="L155" s="13"/>
      <c r="M155" s="75"/>
      <c r="N155" s="13"/>
    </row>
    <row r="156" spans="1:14" x14ac:dyDescent="0.25">
      <c r="C156" s="7"/>
      <c r="J156" s="13"/>
      <c r="K156" s="13"/>
      <c r="L156" s="13"/>
      <c r="M156" s="75"/>
      <c r="N156" s="13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76"/>
      <c r="K158" s="13"/>
      <c r="L158" s="41"/>
      <c r="M158" s="41"/>
      <c r="N158" s="41"/>
    </row>
    <row r="159" spans="1:14" x14ac:dyDescent="0.25">
      <c r="C159" s="7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J161" s="13"/>
      <c r="K161" s="13"/>
      <c r="L161" s="75"/>
      <c r="M161" s="13"/>
      <c r="N161" s="75"/>
    </row>
    <row r="162" spans="3:14" x14ac:dyDescent="0.25">
      <c r="C162" s="7"/>
      <c r="J162" s="13"/>
      <c r="K162" s="13"/>
      <c r="L162" s="62"/>
      <c r="M162" s="61"/>
      <c r="N162" s="62"/>
    </row>
    <row r="163" spans="3:14" x14ac:dyDescent="0.25">
      <c r="C163" s="7"/>
      <c r="L163" s="8"/>
      <c r="M163" s="8"/>
      <c r="N163" s="8"/>
    </row>
    <row r="164" spans="3:14" x14ac:dyDescent="0.25">
      <c r="C164" s="7"/>
      <c r="L164" s="8"/>
      <c r="M164" s="75"/>
      <c r="N164" s="8"/>
    </row>
    <row r="165" spans="3:14" x14ac:dyDescent="0.25">
      <c r="C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76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J169" s="13"/>
      <c r="K169" s="13"/>
      <c r="L169" s="75"/>
      <c r="M169" s="13"/>
      <c r="N169" s="75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62"/>
      <c r="M170" s="61"/>
      <c r="N170" s="62"/>
    </row>
    <row r="171" spans="3:14" x14ac:dyDescent="0.25">
      <c r="C171" s="43"/>
      <c r="D171" s="43"/>
      <c r="E171" s="43"/>
      <c r="F171" s="43"/>
      <c r="G171" s="43"/>
      <c r="H171" s="43"/>
      <c r="I171" s="43"/>
      <c r="J171" s="43"/>
      <c r="K171" s="43"/>
      <c r="L171" s="77"/>
      <c r="M171" s="78"/>
      <c r="N171" s="77"/>
    </row>
    <row r="175" spans="3:14" x14ac:dyDescent="0.25">
      <c r="F175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6"/>
  <sheetViews>
    <sheetView showGridLines="0" view="pageBreakPreview" topLeftCell="A23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8" t="s">
        <v>127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35148.4493824944</v>
      </c>
      <c r="N8" s="23">
        <v>6907.9199568151989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23725.093775000001</v>
      </c>
      <c r="N10" s="29">
        <v>5856.9695258899992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20477.189543</v>
      </c>
      <c r="N12" s="19">
        <v>3805.6984560000001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18294.509457</v>
      </c>
      <c r="M14" s="21"/>
      <c r="N14" s="19">
        <v>3805.6984560000001</v>
      </c>
    </row>
    <row r="15" spans="1:15" ht="15" customHeight="1" x14ac:dyDescent="0.25">
      <c r="D15" s="30" t="s">
        <v>12</v>
      </c>
      <c r="E15" s="31" t="s">
        <v>13</v>
      </c>
      <c r="L15" s="10">
        <v>17579.696915</v>
      </c>
      <c r="N15" s="10">
        <v>3805.6984560000001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714.81254200000001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714.81254200000001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2182.6800859999998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1435.045085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203.343164</v>
      </c>
      <c r="N24" s="10">
        <v>0</v>
      </c>
    </row>
    <row r="25" spans="3:14" ht="15" customHeight="1" x14ac:dyDescent="0.25">
      <c r="F25" s="32" t="s">
        <v>16</v>
      </c>
      <c r="L25" s="33">
        <v>203.343164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544.29183699999999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544.29183699999999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3247.9042319999999</v>
      </c>
      <c r="M32" s="21"/>
      <c r="N32" s="19">
        <v>2051.27106989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702.446462</v>
      </c>
      <c r="N34" s="10">
        <v>3.8539999999999998E-3</v>
      </c>
    </row>
    <row r="35" spans="2:16" x14ac:dyDescent="0.25">
      <c r="D35" s="30" t="s">
        <v>14</v>
      </c>
      <c r="E35" s="8" t="s">
        <v>23</v>
      </c>
      <c r="L35" s="10">
        <v>763.52684699999998</v>
      </c>
      <c r="N35" s="10">
        <v>329.95549999999997</v>
      </c>
    </row>
    <row r="36" spans="2:16" ht="15.75" customHeight="1" x14ac:dyDescent="0.25">
      <c r="F36" s="32" t="s">
        <v>16</v>
      </c>
      <c r="L36" s="35">
        <v>558.23284699999999</v>
      </c>
      <c r="N36" s="35">
        <v>313.95044100000001</v>
      </c>
    </row>
    <row r="37" spans="2:16" x14ac:dyDescent="0.25">
      <c r="F37" s="32" t="s">
        <v>17</v>
      </c>
      <c r="L37" s="35">
        <v>205.29400000000001</v>
      </c>
      <c r="N37" s="35">
        <v>16.005058999999999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1865.67022</v>
      </c>
      <c r="N39" s="10">
        <v>1855.881081</v>
      </c>
    </row>
    <row r="40" spans="2:16" x14ac:dyDescent="0.25">
      <c r="F40" s="32" t="s">
        <v>16</v>
      </c>
      <c r="L40" s="35">
        <v>1029.6744120000001</v>
      </c>
      <c r="N40" s="35">
        <v>788.82549600000004</v>
      </c>
    </row>
    <row r="41" spans="2:16" x14ac:dyDescent="0.25">
      <c r="F41" s="32" t="s">
        <v>17</v>
      </c>
      <c r="L41" s="35">
        <v>835.99580800000001</v>
      </c>
      <c r="N41" s="35">
        <v>1067.0555850000001</v>
      </c>
    </row>
    <row r="42" spans="2:16" x14ac:dyDescent="0.25">
      <c r="F42" s="32"/>
      <c r="L42" s="35"/>
      <c r="N42" s="35"/>
    </row>
    <row r="43" spans="2:16" x14ac:dyDescent="0.25">
      <c r="D43" s="82" t="s">
        <v>93</v>
      </c>
      <c r="E43" s="43" t="s">
        <v>78</v>
      </c>
      <c r="F43" s="32"/>
      <c r="L43" s="10">
        <v>-83.739296999999993</v>
      </c>
      <c r="M43" s="10"/>
      <c r="N43" s="10">
        <v>-134.56936511000001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5475.2412549999999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306.33316100000002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5648.4976764944004</v>
      </c>
      <c r="N49" s="29">
        <v>674.22509492519998</v>
      </c>
      <c r="P49" s="36"/>
    </row>
    <row r="50" spans="1:16" x14ac:dyDescent="0.25">
      <c r="C50" s="24"/>
      <c r="H50" s="14"/>
      <c r="I50" s="8" t="s">
        <v>29</v>
      </c>
      <c r="L50" s="37">
        <v>22168358.228</v>
      </c>
      <c r="N50" s="37">
        <v>2646095.3489999999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-6.7164849999999996</v>
      </c>
      <c r="N52" s="29">
        <v>376.72533600000003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105.325215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-344.20062899999999</v>
      </c>
      <c r="N55" s="10">
        <v>271.40012100000001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-298.74972600000001</v>
      </c>
      <c r="M56" s="34"/>
      <c r="N56" s="33">
        <v>-5.070665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337.48414400000001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337.48414400000001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81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-4295.5914810000004</v>
      </c>
      <c r="M68" s="47"/>
      <c r="N68" s="29">
        <v>-5543.7806407239996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-1069.1036489999999</v>
      </c>
      <c r="M70" s="47"/>
      <c r="N70" s="10">
        <v>-2241.597382724</v>
      </c>
    </row>
    <row r="71" spans="2:14" x14ac:dyDescent="0.25">
      <c r="I71" s="13"/>
      <c r="J71" s="49" t="s">
        <v>39</v>
      </c>
      <c r="K71" s="49"/>
      <c r="L71" s="10">
        <v>-48.318911</v>
      </c>
      <c r="M71" s="47"/>
      <c r="N71" s="10">
        <v>-1928.90254</v>
      </c>
    </row>
    <row r="72" spans="2:14" x14ac:dyDescent="0.25">
      <c r="I72" s="13"/>
      <c r="J72" s="48" t="s">
        <v>40</v>
      </c>
      <c r="K72" s="48"/>
      <c r="L72" s="10">
        <v>-3178.168921</v>
      </c>
      <c r="M72" s="47"/>
      <c r="N72" s="10">
        <v>-1373.280718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1262.656485</v>
      </c>
      <c r="M75" s="47"/>
      <c r="N75" s="29">
        <v>-482.28295400000002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-2367.9854660000001</v>
      </c>
      <c r="M77" s="50"/>
      <c r="N77" s="29">
        <v>-795.09826999999996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-396.08692100000002</v>
      </c>
      <c r="M79" s="47"/>
      <c r="N79" s="10">
        <v>-640.569256</v>
      </c>
    </row>
    <row r="80" spans="2:14" x14ac:dyDescent="0.25">
      <c r="B80" s="8"/>
      <c r="I80" s="13"/>
      <c r="J80" s="49" t="s">
        <v>39</v>
      </c>
      <c r="K80" s="49"/>
      <c r="L80" s="10">
        <v>-466.30523299999999</v>
      </c>
      <c r="M80" s="47"/>
      <c r="N80" s="10">
        <v>-102.038404</v>
      </c>
    </row>
    <row r="81" spans="2:15" x14ac:dyDescent="0.25">
      <c r="B81" s="8"/>
      <c r="I81" s="13"/>
      <c r="J81" s="48" t="s">
        <v>40</v>
      </c>
      <c r="K81" s="48"/>
      <c r="L81" s="10">
        <v>-1505.593312</v>
      </c>
      <c r="M81" s="47"/>
      <c r="N81" s="10">
        <v>-52.490609999999997</v>
      </c>
    </row>
    <row r="82" spans="2:15" x14ac:dyDescent="0.25">
      <c r="B82" s="8"/>
      <c r="I82" s="13"/>
      <c r="J82" s="48"/>
      <c r="K82" s="48"/>
      <c r="M82" s="47"/>
    </row>
    <row r="83" spans="2:15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3630.6419510000001</v>
      </c>
      <c r="M83" s="47"/>
      <c r="N83" s="29">
        <v>312.815316</v>
      </c>
    </row>
    <row r="84" spans="2:15" x14ac:dyDescent="0.25">
      <c r="B84" s="8"/>
      <c r="I84" s="13"/>
      <c r="M84" s="47"/>
    </row>
    <row r="85" spans="2:15" x14ac:dyDescent="0.25">
      <c r="B85" s="8"/>
      <c r="I85" s="8" t="s">
        <v>31</v>
      </c>
      <c r="J85" s="48" t="s">
        <v>38</v>
      </c>
      <c r="K85" s="48"/>
      <c r="L85" s="10">
        <v>1759.210697</v>
      </c>
      <c r="M85" s="47"/>
      <c r="N85" s="10">
        <v>287.49687399999999</v>
      </c>
    </row>
    <row r="86" spans="2:15" x14ac:dyDescent="0.25">
      <c r="B86" s="8"/>
      <c r="I86" s="13"/>
      <c r="J86" s="49" t="s">
        <v>39</v>
      </c>
      <c r="K86" s="49"/>
      <c r="L86" s="10">
        <v>414.44282399999997</v>
      </c>
      <c r="M86" s="47"/>
      <c r="N86" s="10">
        <v>9.6316810000000004</v>
      </c>
    </row>
    <row r="87" spans="2:15" x14ac:dyDescent="0.25">
      <c r="B87" s="8"/>
      <c r="I87" s="13"/>
      <c r="J87" s="48" t="s">
        <v>40</v>
      </c>
      <c r="K87" s="48"/>
      <c r="L87" s="10">
        <v>1456.9884300000001</v>
      </c>
      <c r="M87" s="47"/>
      <c r="N87" s="10">
        <v>15.686761000000001</v>
      </c>
    </row>
    <row r="88" spans="2:15" x14ac:dyDescent="0.25">
      <c r="B88" s="8"/>
      <c r="I88" s="13"/>
      <c r="J88" s="13"/>
      <c r="K88" s="13"/>
      <c r="M88" s="47"/>
    </row>
    <row r="89" spans="2:15" x14ac:dyDescent="0.25">
      <c r="B89" s="8"/>
      <c r="I89" s="13"/>
      <c r="J89" s="13"/>
      <c r="K89" s="13"/>
      <c r="M89" s="47"/>
    </row>
    <row r="90" spans="2:15" x14ac:dyDescent="0.25">
      <c r="B90" s="8"/>
      <c r="I90" s="13"/>
      <c r="J90" s="13"/>
      <c r="K90" s="13"/>
      <c r="M90" s="47"/>
    </row>
    <row r="91" spans="2:15" x14ac:dyDescent="0.25">
      <c r="B91" s="46">
        <v>3</v>
      </c>
      <c r="C91" s="28" t="s">
        <v>92</v>
      </c>
      <c r="I91" s="16" t="s">
        <v>46</v>
      </c>
      <c r="J91" s="13"/>
      <c r="L91" s="19">
        <v>-489.32590299999998</v>
      </c>
      <c r="N91" s="19">
        <v>0</v>
      </c>
      <c r="O91" s="8"/>
    </row>
    <row r="92" spans="2:15" x14ac:dyDescent="0.25">
      <c r="B92" s="46"/>
      <c r="C92" s="28"/>
      <c r="I92" s="13"/>
      <c r="L92" s="19"/>
      <c r="N92" s="19"/>
    </row>
    <row r="93" spans="2:15" x14ac:dyDescent="0.25">
      <c r="B93" s="46"/>
      <c r="C93" s="28"/>
      <c r="I93" s="8" t="s">
        <v>31</v>
      </c>
      <c r="J93" s="48" t="s">
        <v>38</v>
      </c>
      <c r="L93" s="10">
        <v>-489.32590299999998</v>
      </c>
      <c r="M93" s="13"/>
      <c r="N93" s="10">
        <v>0</v>
      </c>
    </row>
    <row r="94" spans="2:15" x14ac:dyDescent="0.25">
      <c r="B94" s="46"/>
      <c r="C94" s="28"/>
      <c r="I94" s="13"/>
      <c r="J94" s="49" t="s">
        <v>39</v>
      </c>
      <c r="L94" s="10">
        <v>0</v>
      </c>
      <c r="M94" s="13"/>
      <c r="N94" s="10">
        <v>0</v>
      </c>
    </row>
    <row r="95" spans="2:15" x14ac:dyDescent="0.25">
      <c r="B95" s="46"/>
      <c r="C95" s="28"/>
      <c r="I95" s="13"/>
      <c r="J95" s="48" t="s">
        <v>40</v>
      </c>
      <c r="L95" s="10">
        <v>0</v>
      </c>
      <c r="M95" s="13"/>
      <c r="N95" s="10">
        <v>0</v>
      </c>
    </row>
    <row r="96" spans="2:15" ht="24.75" customHeight="1" x14ac:dyDescent="0.25">
      <c r="B96" s="8"/>
    </row>
    <row r="97" spans="1:14" x14ac:dyDescent="0.25">
      <c r="B97" s="20" t="s">
        <v>47</v>
      </c>
      <c r="L97" s="19">
        <v>-3522.2608989999999</v>
      </c>
      <c r="M97" s="19"/>
      <c r="N97" s="19">
        <v>-6026.0635947239998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81" t="s">
        <v>89</v>
      </c>
      <c r="L100" s="29">
        <v>-22444.413612</v>
      </c>
      <c r="M100" s="52"/>
      <c r="N100" s="29">
        <v>-6487.6884117239997</v>
      </c>
    </row>
    <row r="101" spans="1:14" x14ac:dyDescent="0.25">
      <c r="B101" s="69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B107" s="8"/>
    </row>
    <row r="108" spans="1:14" x14ac:dyDescent="0.25">
      <c r="A108" s="20"/>
      <c r="B108" s="8"/>
    </row>
    <row r="109" spans="1:14" x14ac:dyDescent="0.25">
      <c r="A109" s="20"/>
      <c r="B109" s="8"/>
    </row>
    <row r="110" spans="1:14" x14ac:dyDescent="0.25">
      <c r="A110" s="81" t="s">
        <v>84</v>
      </c>
      <c r="B110" s="8"/>
    </row>
    <row r="112" spans="1:14" x14ac:dyDescent="0.25">
      <c r="B112" s="53"/>
      <c r="L112" s="17" t="s">
        <v>3</v>
      </c>
      <c r="M112" s="18"/>
      <c r="N112" s="17" t="s">
        <v>4</v>
      </c>
    </row>
    <row r="113" spans="1:17" x14ac:dyDescent="0.25">
      <c r="I113" s="16"/>
      <c r="J113" s="16"/>
      <c r="K113" s="16"/>
      <c r="L113" s="11"/>
      <c r="N113" s="11"/>
    </row>
    <row r="114" spans="1:17" x14ac:dyDescent="0.25">
      <c r="B114" s="46">
        <v>1</v>
      </c>
      <c r="C114" s="54" t="s">
        <v>48</v>
      </c>
      <c r="I114" s="13"/>
      <c r="J114" s="13"/>
      <c r="K114" s="13"/>
      <c r="L114" s="29">
        <v>0</v>
      </c>
      <c r="N114" s="29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C116" s="8" t="s">
        <v>9</v>
      </c>
      <c r="D116" s="8" t="s">
        <v>49</v>
      </c>
      <c r="I116" s="13"/>
      <c r="J116" s="13"/>
      <c r="K116" s="13"/>
      <c r="L116" s="12">
        <v>0</v>
      </c>
      <c r="M116" s="55"/>
      <c r="N116" s="12">
        <v>0</v>
      </c>
    </row>
    <row r="117" spans="1:17" x14ac:dyDescent="0.25">
      <c r="C117" s="8" t="s">
        <v>21</v>
      </c>
      <c r="D117" s="8" t="s">
        <v>50</v>
      </c>
      <c r="I117" s="56"/>
      <c r="J117" s="13"/>
      <c r="K117" s="13"/>
      <c r="L117" s="12">
        <v>0</v>
      </c>
      <c r="M117" s="55"/>
      <c r="N117" s="12">
        <v>0</v>
      </c>
    </row>
    <row r="118" spans="1:17" x14ac:dyDescent="0.25"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</row>
    <row r="120" spans="1:17" x14ac:dyDescent="0.25">
      <c r="B120" s="46">
        <v>2</v>
      </c>
      <c r="C120" s="28" t="s">
        <v>51</v>
      </c>
      <c r="I120" s="13"/>
      <c r="J120" s="13"/>
      <c r="K120" s="13"/>
      <c r="L120" s="25">
        <v>0</v>
      </c>
      <c r="M120" s="47"/>
      <c r="N120" s="25">
        <v>0</v>
      </c>
    </row>
    <row r="121" spans="1:17" x14ac:dyDescent="0.25">
      <c r="B121" s="46"/>
      <c r="C121" s="28" t="s">
        <v>43</v>
      </c>
      <c r="G121" s="14"/>
      <c r="I121" s="13"/>
      <c r="J121" s="13"/>
      <c r="K121" s="13"/>
      <c r="M121" s="47"/>
    </row>
    <row r="122" spans="1:17" x14ac:dyDescent="0.25">
      <c r="I122" s="13"/>
      <c r="J122" s="13"/>
      <c r="K122" s="13"/>
      <c r="M122" s="47"/>
      <c r="P122" s="30"/>
    </row>
    <row r="123" spans="1:17" x14ac:dyDescent="0.25">
      <c r="B123" s="46">
        <v>3</v>
      </c>
      <c r="C123" s="28" t="s">
        <v>52</v>
      </c>
      <c r="J123" s="56" t="s">
        <v>53</v>
      </c>
      <c r="K123" s="56"/>
      <c r="L123" s="29">
        <v>0</v>
      </c>
      <c r="M123" s="47"/>
      <c r="N123" s="29">
        <v>-306.327</v>
      </c>
      <c r="P123" s="38"/>
    </row>
    <row r="124" spans="1:17" s="24" customFormat="1" ht="15" x14ac:dyDescent="0.2">
      <c r="A124" s="3"/>
      <c r="E124" s="57"/>
      <c r="J124" s="58"/>
      <c r="K124" s="58"/>
      <c r="L124" s="10"/>
      <c r="M124" s="59"/>
      <c r="N124" s="10"/>
      <c r="O124" s="27"/>
      <c r="P124" s="8"/>
      <c r="Q124" s="8"/>
    </row>
    <row r="125" spans="1:17" x14ac:dyDescent="0.25">
      <c r="C125" s="8" t="s">
        <v>9</v>
      </c>
      <c r="D125" s="8" t="s">
        <v>54</v>
      </c>
      <c r="J125" s="56" t="s">
        <v>53</v>
      </c>
      <c r="K125" s="56"/>
      <c r="L125" s="10">
        <v>0</v>
      </c>
      <c r="M125" s="47"/>
      <c r="N125" s="10">
        <v>-306.327</v>
      </c>
    </row>
    <row r="126" spans="1:17" x14ac:dyDescent="0.25">
      <c r="C126" s="8" t="s">
        <v>21</v>
      </c>
      <c r="D126" s="8" t="s">
        <v>55</v>
      </c>
      <c r="I126" s="13"/>
      <c r="J126" s="13"/>
      <c r="K126" s="13"/>
      <c r="L126" s="10">
        <v>0</v>
      </c>
      <c r="M126" s="47"/>
      <c r="N126" s="10">
        <v>0</v>
      </c>
    </row>
    <row r="127" spans="1:17" x14ac:dyDescent="0.25">
      <c r="C127" s="8" t="s">
        <v>56</v>
      </c>
      <c r="D127" s="8" t="s">
        <v>57</v>
      </c>
      <c r="I127" s="13"/>
      <c r="J127" s="13"/>
      <c r="K127" s="13"/>
      <c r="L127" s="10">
        <v>0</v>
      </c>
      <c r="M127" s="47"/>
      <c r="N127" s="10">
        <v>0</v>
      </c>
    </row>
    <row r="130" spans="1:17" x14ac:dyDescent="0.25">
      <c r="A130" s="81" t="s">
        <v>85</v>
      </c>
      <c r="I130" s="44"/>
      <c r="J130" s="44"/>
      <c r="K130" s="44"/>
      <c r="L130" s="17" t="s">
        <v>3</v>
      </c>
      <c r="M130" s="18"/>
      <c r="N130" s="17" t="s">
        <v>4</v>
      </c>
    </row>
    <row r="131" spans="1:17" x14ac:dyDescent="0.25">
      <c r="I131" s="44"/>
      <c r="J131" s="44"/>
      <c r="K131" s="44"/>
      <c r="L131" s="60"/>
      <c r="M131" s="26"/>
      <c r="N131" s="60"/>
    </row>
    <row r="132" spans="1:17" x14ac:dyDescent="0.25">
      <c r="C132" s="8" t="s">
        <v>9</v>
      </c>
      <c r="D132" s="8" t="s">
        <v>58</v>
      </c>
      <c r="I132" s="44"/>
      <c r="J132" s="44"/>
      <c r="K132" s="44"/>
      <c r="L132" s="61">
        <v>0</v>
      </c>
      <c r="M132" s="26"/>
      <c r="N132" s="61">
        <v>0</v>
      </c>
    </row>
    <row r="133" spans="1:17" x14ac:dyDescent="0.25">
      <c r="D133" s="8" t="s">
        <v>43</v>
      </c>
      <c r="I133" s="44"/>
      <c r="J133" s="44"/>
      <c r="K133" s="44"/>
      <c r="L133" s="60"/>
      <c r="M133" s="26"/>
      <c r="N133" s="60"/>
    </row>
    <row r="134" spans="1:17" x14ac:dyDescent="0.25">
      <c r="C134" s="8" t="s">
        <v>21</v>
      </c>
      <c r="D134" s="8" t="s">
        <v>59</v>
      </c>
      <c r="I134" s="44"/>
      <c r="J134" s="44"/>
      <c r="K134" s="44"/>
      <c r="L134" s="61">
        <v>0</v>
      </c>
      <c r="M134" s="26"/>
      <c r="N134" s="61">
        <v>0</v>
      </c>
    </row>
    <row r="135" spans="1:17" x14ac:dyDescent="0.25">
      <c r="I135" s="44"/>
      <c r="J135" s="44"/>
      <c r="K135" s="44"/>
      <c r="L135" s="60"/>
      <c r="M135" s="26"/>
      <c r="N135" s="60"/>
    </row>
    <row r="136" spans="1:17" x14ac:dyDescent="0.25">
      <c r="C136" s="8" t="s">
        <v>56</v>
      </c>
      <c r="D136" s="8" t="s">
        <v>60</v>
      </c>
      <c r="I136" s="44"/>
      <c r="J136" s="44"/>
      <c r="K136" s="44"/>
      <c r="L136" s="61">
        <v>0</v>
      </c>
      <c r="M136" s="26"/>
      <c r="N136" s="61">
        <v>0</v>
      </c>
    </row>
    <row r="137" spans="1:17" x14ac:dyDescent="0.25">
      <c r="I137" s="44"/>
      <c r="J137" s="44"/>
      <c r="K137" s="44"/>
      <c r="L137" s="60"/>
      <c r="M137" s="26"/>
      <c r="N137" s="60"/>
    </row>
    <row r="138" spans="1:17" x14ac:dyDescent="0.25">
      <c r="C138" s="8" t="s">
        <v>61</v>
      </c>
      <c r="D138" s="8" t="s">
        <v>62</v>
      </c>
      <c r="I138" s="44"/>
      <c r="J138" s="44"/>
      <c r="K138" s="44"/>
      <c r="L138" s="62">
        <v>481.99559692000003</v>
      </c>
      <c r="M138" s="52"/>
      <c r="N138" s="62">
        <v>0</v>
      </c>
      <c r="O138" s="22"/>
      <c r="P138" s="16"/>
      <c r="Q138" s="16"/>
    </row>
    <row r="139" spans="1:17" x14ac:dyDescent="0.25">
      <c r="D139" s="8" t="s">
        <v>63</v>
      </c>
      <c r="I139" s="44"/>
      <c r="J139" s="44"/>
      <c r="K139" s="44"/>
      <c r="L139" s="62">
        <v>343.02979956999997</v>
      </c>
      <c r="M139" s="52"/>
      <c r="N139" s="62">
        <v>0</v>
      </c>
      <c r="O139" s="22"/>
      <c r="P139" s="16"/>
      <c r="Q139" s="16"/>
    </row>
    <row r="140" spans="1:17" x14ac:dyDescent="0.25">
      <c r="D140" s="14"/>
      <c r="I140" s="44"/>
      <c r="J140" s="44"/>
      <c r="K140" s="44"/>
      <c r="L140" s="60"/>
      <c r="M140" s="26"/>
      <c r="N140" s="60"/>
    </row>
    <row r="141" spans="1:17" x14ac:dyDescent="0.25">
      <c r="C141" s="8" t="s">
        <v>64</v>
      </c>
      <c r="D141" s="43" t="s">
        <v>65</v>
      </c>
      <c r="J141" s="44"/>
      <c r="K141" s="44"/>
      <c r="L141" s="61">
        <v>-344.20062910000001</v>
      </c>
      <c r="M141" s="52"/>
      <c r="N141" s="61">
        <v>271.40012052999998</v>
      </c>
    </row>
    <row r="142" spans="1:17" x14ac:dyDescent="0.25">
      <c r="I142" s="8" t="s">
        <v>66</v>
      </c>
      <c r="J142" s="44"/>
      <c r="K142" s="44"/>
      <c r="L142" s="41">
        <v>34.87421157</v>
      </c>
      <c r="N142" s="41">
        <v>-0.22854845000000001</v>
      </c>
    </row>
    <row r="143" spans="1:17" x14ac:dyDescent="0.25">
      <c r="I143" s="8" t="s">
        <v>67</v>
      </c>
      <c r="J143" s="44"/>
      <c r="K143" s="44"/>
      <c r="L143" s="41">
        <v>-367.85107599999998</v>
      </c>
      <c r="N143" s="41">
        <v>168.68069753999998</v>
      </c>
    </row>
    <row r="144" spans="1:17" x14ac:dyDescent="0.25">
      <c r="I144" s="8" t="s">
        <v>68</v>
      </c>
      <c r="J144" s="44"/>
      <c r="K144" s="44"/>
      <c r="L144" s="41">
        <v>-11.22376467</v>
      </c>
      <c r="N144" s="41">
        <v>102.94797144</v>
      </c>
    </row>
    <row r="145" spans="1:14" x14ac:dyDescent="0.25">
      <c r="I145" s="8" t="s">
        <v>69</v>
      </c>
      <c r="J145" s="44"/>
      <c r="K145" s="44"/>
      <c r="L145" s="41">
        <v>0</v>
      </c>
      <c r="N145" s="41">
        <v>0</v>
      </c>
    </row>
    <row r="146" spans="1:14" x14ac:dyDescent="0.25">
      <c r="I146" s="44"/>
      <c r="J146" s="44"/>
      <c r="K146" s="44"/>
      <c r="L146" s="60"/>
      <c r="M146" s="26"/>
      <c r="N146" s="60"/>
    </row>
    <row r="147" spans="1:14" x14ac:dyDescent="0.25">
      <c r="C147" s="8" t="s">
        <v>70</v>
      </c>
      <c r="D147" s="8" t="s">
        <v>71</v>
      </c>
      <c r="I147" s="44"/>
      <c r="J147" s="44"/>
      <c r="K147" s="44"/>
      <c r="L147" s="61">
        <v>0</v>
      </c>
      <c r="M147" s="26"/>
      <c r="N147" s="61">
        <v>0</v>
      </c>
    </row>
    <row r="148" spans="1:14" x14ac:dyDescent="0.25">
      <c r="D148" s="8" t="s">
        <v>43</v>
      </c>
      <c r="I148" s="44"/>
      <c r="J148" s="44"/>
      <c r="K148" s="44"/>
      <c r="L148" s="60"/>
      <c r="M148" s="26"/>
      <c r="N148" s="60"/>
    </row>
    <row r="149" spans="1:14" x14ac:dyDescent="0.25">
      <c r="I149" s="44"/>
      <c r="J149" s="44"/>
      <c r="K149" s="44"/>
      <c r="L149" s="60"/>
      <c r="M149" s="26"/>
      <c r="N149" s="60"/>
    </row>
    <row r="150" spans="1:14" x14ac:dyDescent="0.25">
      <c r="A150" s="63"/>
      <c r="B150" s="64"/>
      <c r="C150" s="65"/>
      <c r="D150" s="65"/>
      <c r="E150" s="65"/>
      <c r="F150" s="65"/>
      <c r="G150" s="65"/>
      <c r="H150" s="65"/>
      <c r="I150" s="66"/>
      <c r="J150" s="66"/>
      <c r="K150" s="66"/>
      <c r="L150" s="67"/>
      <c r="M150" s="68"/>
      <c r="N150" s="67"/>
    </row>
    <row r="151" spans="1:14" x14ac:dyDescent="0.25">
      <c r="I151" s="13"/>
      <c r="J151" s="13"/>
      <c r="K151" s="13"/>
      <c r="M151" s="47"/>
    </row>
    <row r="152" spans="1:14" x14ac:dyDescent="0.25">
      <c r="B152" s="1"/>
      <c r="I152" s="13"/>
      <c r="J152" s="13"/>
      <c r="K152" s="13"/>
      <c r="M152" s="47"/>
    </row>
    <row r="153" spans="1:14" x14ac:dyDescent="0.25">
      <c r="L153" s="8"/>
      <c r="M153" s="8"/>
      <c r="N153" s="8"/>
    </row>
    <row r="154" spans="1:14" ht="15" customHeight="1" x14ac:dyDescent="0.25">
      <c r="C154" s="69"/>
      <c r="D154" s="43"/>
      <c r="E154" s="43"/>
      <c r="F154" s="43"/>
      <c r="G154" s="43"/>
      <c r="H154" s="43"/>
      <c r="I154" s="43"/>
      <c r="J154" s="70"/>
      <c r="K154" s="70"/>
      <c r="L154" s="70"/>
      <c r="M154" s="71"/>
      <c r="N154" s="70"/>
    </row>
    <row r="155" spans="1:14" ht="15" customHeight="1" x14ac:dyDescent="0.25">
      <c r="C155" s="72"/>
      <c r="D155" s="43"/>
      <c r="E155" s="43"/>
      <c r="F155" s="43"/>
      <c r="G155" s="43"/>
      <c r="H155" s="43"/>
      <c r="I155" s="43"/>
      <c r="J155" s="70"/>
      <c r="K155" s="70"/>
      <c r="L155" s="73"/>
      <c r="M155" s="74"/>
      <c r="N155" s="73"/>
    </row>
    <row r="156" spans="1:14" ht="12.75" customHeight="1" x14ac:dyDescent="0.25">
      <c r="C156" s="7"/>
      <c r="D156" s="14"/>
      <c r="G156" s="14"/>
      <c r="J156" s="13"/>
      <c r="K156" s="13"/>
      <c r="L156" s="13"/>
      <c r="M156" s="75"/>
      <c r="N156" s="13"/>
    </row>
    <row r="157" spans="1:14" x14ac:dyDescent="0.25">
      <c r="C157" s="7"/>
      <c r="J157" s="13"/>
      <c r="K157" s="13"/>
      <c r="L157" s="13"/>
      <c r="M157" s="75"/>
      <c r="N157" s="13"/>
    </row>
    <row r="158" spans="1:14" x14ac:dyDescent="0.25">
      <c r="C158" s="7"/>
      <c r="K158" s="13"/>
      <c r="L158" s="41"/>
      <c r="M158" s="41"/>
      <c r="N158" s="41"/>
    </row>
    <row r="159" spans="1:14" x14ac:dyDescent="0.25">
      <c r="C159" s="7"/>
      <c r="J159" s="76"/>
      <c r="K159" s="13"/>
      <c r="L159" s="41"/>
      <c r="M159" s="41"/>
      <c r="N159" s="41"/>
    </row>
    <row r="160" spans="1:14" x14ac:dyDescent="0.25">
      <c r="C160" s="7"/>
      <c r="K160" s="13"/>
      <c r="L160" s="41"/>
      <c r="M160" s="41"/>
      <c r="N160" s="41"/>
    </row>
    <row r="161" spans="3:14" x14ac:dyDescent="0.25">
      <c r="C161" s="7"/>
      <c r="K161" s="13"/>
      <c r="L161" s="41"/>
      <c r="M161" s="41"/>
      <c r="N161" s="41"/>
    </row>
    <row r="162" spans="3:14" x14ac:dyDescent="0.25">
      <c r="C162" s="7"/>
      <c r="J162" s="13"/>
      <c r="K162" s="13"/>
      <c r="L162" s="75"/>
      <c r="M162" s="13"/>
      <c r="N162" s="75"/>
    </row>
    <row r="163" spans="3:14" x14ac:dyDescent="0.25">
      <c r="C163" s="7"/>
      <c r="J163" s="13"/>
      <c r="K163" s="13"/>
      <c r="L163" s="62"/>
      <c r="M163" s="61"/>
      <c r="N163" s="62"/>
    </row>
    <row r="164" spans="3:14" x14ac:dyDescent="0.25">
      <c r="C164" s="7"/>
      <c r="L164" s="8"/>
      <c r="M164" s="8"/>
      <c r="N164" s="8"/>
    </row>
    <row r="165" spans="3:14" x14ac:dyDescent="0.25">
      <c r="C165" s="7"/>
      <c r="L165" s="8"/>
      <c r="M165" s="75"/>
      <c r="N165" s="8"/>
    </row>
    <row r="166" spans="3:14" x14ac:dyDescent="0.25">
      <c r="C166" s="43"/>
      <c r="E166" s="43"/>
      <c r="F166" s="43"/>
      <c r="G166" s="43"/>
      <c r="H166" s="43"/>
      <c r="I166" s="43"/>
      <c r="K166" s="13"/>
      <c r="L166" s="41"/>
      <c r="M166" s="41"/>
      <c r="N166" s="41"/>
    </row>
    <row r="167" spans="3:14" x14ac:dyDescent="0.25">
      <c r="C167" s="43"/>
      <c r="D167" s="43"/>
      <c r="E167" s="43"/>
      <c r="F167" s="43"/>
      <c r="G167" s="43"/>
      <c r="H167" s="43"/>
      <c r="I167" s="43"/>
      <c r="J167" s="76"/>
      <c r="K167" s="13"/>
      <c r="L167" s="41"/>
      <c r="M167" s="41"/>
      <c r="N167" s="41"/>
    </row>
    <row r="168" spans="3:14" x14ac:dyDescent="0.25">
      <c r="C168" s="43"/>
      <c r="D168" s="43"/>
      <c r="E168" s="43"/>
      <c r="F168" s="43"/>
      <c r="G168" s="43"/>
      <c r="H168" s="43"/>
      <c r="I168" s="43"/>
      <c r="K168" s="13"/>
      <c r="L168" s="41"/>
      <c r="M168" s="41"/>
      <c r="N168" s="41"/>
    </row>
    <row r="169" spans="3:14" x14ac:dyDescent="0.25">
      <c r="C169" s="43"/>
      <c r="D169" s="43"/>
      <c r="E169" s="43"/>
      <c r="F169" s="43"/>
      <c r="G169" s="43"/>
      <c r="H169" s="43"/>
      <c r="I169" s="43"/>
      <c r="K169" s="13"/>
      <c r="L169" s="41"/>
      <c r="M169" s="41"/>
      <c r="N169" s="41"/>
    </row>
    <row r="170" spans="3:14" x14ac:dyDescent="0.25">
      <c r="C170" s="43"/>
      <c r="D170" s="43"/>
      <c r="E170" s="43"/>
      <c r="F170" s="43"/>
      <c r="G170" s="43"/>
      <c r="H170" s="43"/>
      <c r="I170" s="43"/>
      <c r="J170" s="13"/>
      <c r="K170" s="13"/>
      <c r="L170" s="75"/>
      <c r="M170" s="13"/>
      <c r="N170" s="75"/>
    </row>
    <row r="171" spans="3:14" x14ac:dyDescent="0.25">
      <c r="C171" s="43"/>
      <c r="D171" s="43"/>
      <c r="E171" s="43"/>
      <c r="F171" s="43"/>
      <c r="G171" s="43"/>
      <c r="H171" s="43"/>
      <c r="I171" s="43"/>
      <c r="J171" s="13"/>
      <c r="K171" s="13"/>
      <c r="L171" s="62"/>
      <c r="M171" s="61"/>
      <c r="N171" s="62"/>
    </row>
    <row r="172" spans="3:14" x14ac:dyDescent="0.25">
      <c r="C172" s="43"/>
      <c r="D172" s="43"/>
      <c r="E172" s="43"/>
      <c r="F172" s="43"/>
      <c r="G172" s="43"/>
      <c r="H172" s="43"/>
      <c r="I172" s="43"/>
      <c r="J172" s="43"/>
      <c r="K172" s="43"/>
      <c r="L172" s="77"/>
      <c r="M172" s="78"/>
      <c r="N172" s="77"/>
    </row>
    <row r="176" spans="3:14" x14ac:dyDescent="0.25">
      <c r="F176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2" max="15" man="1"/>
    <brk id="184" max="16383" man="1"/>
  </rowBreak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2"/>
  <sheetViews>
    <sheetView showGridLines="0" view="pageBreakPreview" topLeftCell="A23" zoomScale="60" zoomScaleNormal="100" workbookViewId="0">
      <selection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6"/>
    </row>
    <row r="2" spans="1:15" x14ac:dyDescent="0.25">
      <c r="J2" s="9" t="s">
        <v>1</v>
      </c>
      <c r="N2" s="12"/>
    </row>
    <row r="3" spans="1:15" x14ac:dyDescent="0.25">
      <c r="A3" s="14" t="s">
        <v>2</v>
      </c>
      <c r="C3" s="79" t="s">
        <v>126</v>
      </c>
      <c r="D3" s="15"/>
      <c r="E3" s="16"/>
      <c r="F3" s="16"/>
      <c r="G3" s="16"/>
      <c r="I3" s="16"/>
      <c r="J3" s="16"/>
      <c r="K3" s="16"/>
      <c r="L3" s="17" t="s">
        <v>3</v>
      </c>
      <c r="M3" s="18"/>
      <c r="N3" s="17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19"/>
      <c r="N4" s="19"/>
    </row>
    <row r="5" spans="1:15" ht="12" customHeight="1" x14ac:dyDescent="0.25"/>
    <row r="6" spans="1:15" s="16" customFormat="1" x14ac:dyDescent="0.25">
      <c r="A6" s="20" t="s">
        <v>5</v>
      </c>
      <c r="L6" s="19"/>
      <c r="M6" s="21"/>
      <c r="N6" s="19"/>
      <c r="O6" s="22"/>
    </row>
    <row r="8" spans="1:15" ht="16.5" x14ac:dyDescent="0.25">
      <c r="B8" s="2" t="s">
        <v>6</v>
      </c>
      <c r="C8" s="1" t="s">
        <v>7</v>
      </c>
      <c r="L8" s="23">
        <v>35522.447081524806</v>
      </c>
      <c r="N8" s="23">
        <v>10223.002404102399</v>
      </c>
    </row>
    <row r="9" spans="1:15" s="24" customFormat="1" ht="15" x14ac:dyDescent="0.2">
      <c r="A9" s="3"/>
      <c r="L9" s="25"/>
      <c r="M9" s="26"/>
      <c r="N9" s="25"/>
      <c r="O9" s="27"/>
    </row>
    <row r="10" spans="1:15" x14ac:dyDescent="0.25">
      <c r="B10" s="7">
        <v>1</v>
      </c>
      <c r="C10" s="28" t="s">
        <v>8</v>
      </c>
      <c r="L10" s="29">
        <v>23977.44544304</v>
      </c>
      <c r="N10" s="29">
        <v>9067.7170237700011</v>
      </c>
    </row>
    <row r="11" spans="1:15" ht="7.5" customHeight="1" x14ac:dyDescent="0.25">
      <c r="L11" s="19"/>
      <c r="N11" s="19"/>
    </row>
    <row r="12" spans="1:15" ht="15.75" customHeight="1" x14ac:dyDescent="0.25">
      <c r="C12" s="8" t="s">
        <v>9</v>
      </c>
      <c r="D12" s="8" t="s">
        <v>10</v>
      </c>
      <c r="L12" s="19">
        <v>20998.22443604</v>
      </c>
      <c r="N12" s="19">
        <v>3696.8646530000001</v>
      </c>
    </row>
    <row r="13" spans="1:15" ht="7.5" customHeight="1" x14ac:dyDescent="0.25"/>
    <row r="14" spans="1:15" ht="15" customHeight="1" x14ac:dyDescent="0.25">
      <c r="D14" s="8" t="s">
        <v>11</v>
      </c>
      <c r="L14" s="19">
        <v>18408.118851040002</v>
      </c>
      <c r="M14" s="21"/>
      <c r="N14" s="19">
        <v>3696.8646530000001</v>
      </c>
    </row>
    <row r="15" spans="1:15" ht="15" customHeight="1" x14ac:dyDescent="0.25">
      <c r="D15" s="30" t="s">
        <v>12</v>
      </c>
      <c r="E15" s="31" t="s">
        <v>13</v>
      </c>
      <c r="L15" s="10">
        <v>17686.47846604</v>
      </c>
      <c r="N15" s="10">
        <v>3696.8646530000001</v>
      </c>
    </row>
    <row r="16" spans="1:15" ht="15" customHeight="1" x14ac:dyDescent="0.25">
      <c r="D16" s="30" t="s">
        <v>14</v>
      </c>
      <c r="E16" s="8" t="s">
        <v>15</v>
      </c>
      <c r="L16" s="10">
        <v>0</v>
      </c>
      <c r="N16" s="10">
        <v>0</v>
      </c>
    </row>
    <row r="17" spans="3:14" ht="15" customHeight="1" x14ac:dyDescent="0.25">
      <c r="F17" s="32" t="s">
        <v>16</v>
      </c>
      <c r="L17" s="33">
        <v>0</v>
      </c>
      <c r="M17" s="34"/>
      <c r="N17" s="33">
        <v>0</v>
      </c>
    </row>
    <row r="18" spans="3:14" ht="15" customHeight="1" x14ac:dyDescent="0.25">
      <c r="F18" s="32" t="s">
        <v>17</v>
      </c>
      <c r="L18" s="33">
        <v>0</v>
      </c>
      <c r="M18" s="34"/>
      <c r="N18" s="33">
        <v>0</v>
      </c>
    </row>
    <row r="19" spans="3:14" ht="15" customHeight="1" x14ac:dyDescent="0.25">
      <c r="D19" s="30" t="s">
        <v>18</v>
      </c>
      <c r="E19" s="8" t="s">
        <v>19</v>
      </c>
      <c r="L19" s="10">
        <v>721.64038500000004</v>
      </c>
      <c r="N19" s="10">
        <v>0</v>
      </c>
    </row>
    <row r="20" spans="3:14" ht="15" customHeight="1" x14ac:dyDescent="0.25">
      <c r="F20" s="32" t="s">
        <v>16</v>
      </c>
      <c r="L20" s="33">
        <v>0</v>
      </c>
      <c r="M20" s="34"/>
      <c r="N20" s="33">
        <v>0</v>
      </c>
    </row>
    <row r="21" spans="3:14" ht="15" customHeight="1" x14ac:dyDescent="0.25">
      <c r="F21" s="32" t="s">
        <v>17</v>
      </c>
      <c r="L21" s="33">
        <v>721.64038500000004</v>
      </c>
      <c r="M21" s="34"/>
      <c r="N21" s="33">
        <v>0</v>
      </c>
    </row>
    <row r="22" spans="3:14" ht="21" customHeight="1" x14ac:dyDescent="0.25">
      <c r="D22" s="8" t="s">
        <v>20</v>
      </c>
      <c r="L22" s="19">
        <v>2590.1055849999998</v>
      </c>
      <c r="M22" s="21"/>
      <c r="N22" s="19">
        <v>0</v>
      </c>
    </row>
    <row r="23" spans="3:14" ht="15" customHeight="1" x14ac:dyDescent="0.25">
      <c r="D23" s="30" t="s">
        <v>12</v>
      </c>
      <c r="E23" s="31" t="s">
        <v>13</v>
      </c>
      <c r="L23" s="10">
        <v>1462.0268060000001</v>
      </c>
      <c r="N23" s="10">
        <v>0</v>
      </c>
    </row>
    <row r="24" spans="3:14" ht="15" customHeight="1" x14ac:dyDescent="0.25">
      <c r="D24" s="30" t="s">
        <v>14</v>
      </c>
      <c r="E24" s="8" t="s">
        <v>15</v>
      </c>
      <c r="L24" s="10">
        <v>272.65716099999997</v>
      </c>
      <c r="N24" s="10">
        <v>0</v>
      </c>
    </row>
    <row r="25" spans="3:14" ht="15" customHeight="1" x14ac:dyDescent="0.25">
      <c r="F25" s="32" t="s">
        <v>16</v>
      </c>
      <c r="L25" s="33">
        <v>272.65716099999997</v>
      </c>
      <c r="M25" s="34"/>
      <c r="N25" s="33">
        <v>0</v>
      </c>
    </row>
    <row r="26" spans="3:14" ht="15" customHeight="1" x14ac:dyDescent="0.25">
      <c r="F26" s="32" t="s">
        <v>17</v>
      </c>
      <c r="L26" s="33">
        <v>0</v>
      </c>
      <c r="M26" s="34"/>
      <c r="N26" s="33">
        <v>0</v>
      </c>
    </row>
    <row r="27" spans="3:14" ht="15" customHeight="1" x14ac:dyDescent="0.25">
      <c r="D27" s="30" t="s">
        <v>18</v>
      </c>
      <c r="E27" s="8" t="s">
        <v>19</v>
      </c>
      <c r="L27" s="10">
        <v>855.42161799999997</v>
      </c>
      <c r="N27" s="10">
        <v>0</v>
      </c>
    </row>
    <row r="28" spans="3:14" ht="15" customHeight="1" x14ac:dyDescent="0.25">
      <c r="F28" s="32" t="s">
        <v>16</v>
      </c>
      <c r="L28" s="33">
        <v>0</v>
      </c>
      <c r="M28" s="34"/>
      <c r="N28" s="33">
        <v>0</v>
      </c>
    </row>
    <row r="29" spans="3:14" ht="15" customHeight="1" x14ac:dyDescent="0.25">
      <c r="F29" s="32" t="s">
        <v>17</v>
      </c>
      <c r="L29" s="33">
        <v>855.42161799999997</v>
      </c>
      <c r="M29" s="34"/>
      <c r="N29" s="33">
        <v>0</v>
      </c>
    </row>
    <row r="30" spans="3:14" ht="7.5" customHeight="1" x14ac:dyDescent="0.25">
      <c r="L30" s="19"/>
      <c r="N30" s="19"/>
    </row>
    <row r="31" spans="3:14" ht="7.5" customHeight="1" x14ac:dyDescent="0.25">
      <c r="L31" s="19"/>
      <c r="N31" s="19"/>
    </row>
    <row r="32" spans="3:14" ht="15" customHeight="1" x14ac:dyDescent="0.25">
      <c r="C32" s="43" t="s">
        <v>21</v>
      </c>
      <c r="D32" s="43" t="s">
        <v>90</v>
      </c>
      <c r="E32" s="43"/>
      <c r="F32" s="43"/>
      <c r="G32" s="43"/>
      <c r="L32" s="19">
        <v>2979.2210070000001</v>
      </c>
      <c r="M32" s="19"/>
      <c r="N32" s="19">
        <v>5370.8523707700006</v>
      </c>
    </row>
    <row r="33" spans="2:16" ht="7.5" customHeight="1" x14ac:dyDescent="0.25">
      <c r="L33" s="19"/>
      <c r="N33" s="19"/>
    </row>
    <row r="34" spans="2:16" x14ac:dyDescent="0.25">
      <c r="D34" s="30" t="s">
        <v>12</v>
      </c>
      <c r="E34" s="8" t="s">
        <v>22</v>
      </c>
      <c r="L34" s="10">
        <v>706.12831200000005</v>
      </c>
      <c r="N34" s="10">
        <v>2.1260000000000001E-2</v>
      </c>
    </row>
    <row r="35" spans="2:16" x14ac:dyDescent="0.25">
      <c r="D35" s="30" t="s">
        <v>14</v>
      </c>
      <c r="E35" s="8" t="s">
        <v>23</v>
      </c>
      <c r="L35" s="10">
        <v>204.97910999999999</v>
      </c>
      <c r="N35" s="10">
        <v>445.9110076</v>
      </c>
    </row>
    <row r="36" spans="2:16" ht="15.75" customHeight="1" x14ac:dyDescent="0.25">
      <c r="F36" s="32" t="s">
        <v>16</v>
      </c>
      <c r="L36" s="35">
        <v>51.662109999999998</v>
      </c>
      <c r="N36" s="35">
        <v>427.34980460000003</v>
      </c>
    </row>
    <row r="37" spans="2:16" x14ac:dyDescent="0.25">
      <c r="F37" s="32" t="s">
        <v>17</v>
      </c>
      <c r="L37" s="35">
        <v>153.31700000000001</v>
      </c>
      <c r="N37" s="35">
        <v>18.561202999999999</v>
      </c>
    </row>
    <row r="38" spans="2:16" ht="7.5" customHeight="1" x14ac:dyDescent="0.25"/>
    <row r="39" spans="2:16" x14ac:dyDescent="0.25">
      <c r="D39" s="30" t="s">
        <v>18</v>
      </c>
      <c r="E39" s="8" t="s">
        <v>24</v>
      </c>
      <c r="L39" s="10">
        <v>3675.7274309999998</v>
      </c>
      <c r="N39" s="10">
        <v>5020.0209189999996</v>
      </c>
    </row>
    <row r="40" spans="2:16" x14ac:dyDescent="0.25">
      <c r="F40" s="32" t="s">
        <v>16</v>
      </c>
      <c r="L40" s="35">
        <v>892.28477299999997</v>
      </c>
      <c r="N40" s="35">
        <v>1295.4167990000001</v>
      </c>
    </row>
    <row r="41" spans="2:16" x14ac:dyDescent="0.25">
      <c r="F41" s="32" t="s">
        <v>17</v>
      </c>
      <c r="L41" s="35">
        <v>2783.4426579999999</v>
      </c>
      <c r="N41" s="35">
        <v>3724.60412</v>
      </c>
    </row>
    <row r="42" spans="2:16" x14ac:dyDescent="0.25">
      <c r="F42" s="32"/>
      <c r="L42" s="35"/>
      <c r="N42" s="35"/>
    </row>
    <row r="43" spans="2:16" x14ac:dyDescent="0.25">
      <c r="D43" s="82" t="s">
        <v>93</v>
      </c>
      <c r="E43" s="43" t="s">
        <v>78</v>
      </c>
      <c r="F43" s="32"/>
      <c r="L43" s="10">
        <v>-1607.613846</v>
      </c>
      <c r="N43" s="10">
        <v>-95.100815830000002</v>
      </c>
    </row>
    <row r="44" spans="2:16" x14ac:dyDescent="0.25">
      <c r="L44" s="17"/>
      <c r="M44" s="18"/>
      <c r="N44" s="17"/>
    </row>
    <row r="45" spans="2:16" x14ac:dyDescent="0.25">
      <c r="B45" s="7">
        <v>2</v>
      </c>
      <c r="C45" s="28" t="s">
        <v>25</v>
      </c>
      <c r="L45" s="29">
        <v>5354.0463449999997</v>
      </c>
      <c r="N45" s="29">
        <v>0</v>
      </c>
      <c r="P45" s="36"/>
    </row>
    <row r="47" spans="2:16" x14ac:dyDescent="0.25">
      <c r="B47" s="7">
        <v>3</v>
      </c>
      <c r="C47" s="28" t="s">
        <v>26</v>
      </c>
      <c r="L47" s="29">
        <v>318.800524</v>
      </c>
      <c r="N47" s="29">
        <v>0</v>
      </c>
      <c r="P47" s="36"/>
    </row>
    <row r="48" spans="2:16" x14ac:dyDescent="0.25">
      <c r="C48" s="28"/>
      <c r="P48" s="36"/>
    </row>
    <row r="49" spans="1:16" x14ac:dyDescent="0.25">
      <c r="B49" s="7">
        <v>4</v>
      </c>
      <c r="C49" s="28" t="s">
        <v>27</v>
      </c>
      <c r="H49" s="14"/>
      <c r="I49" s="8" t="s">
        <v>28</v>
      </c>
      <c r="L49" s="29">
        <v>5666.6053294847998</v>
      </c>
      <c r="N49" s="29">
        <v>758.06313933239994</v>
      </c>
      <c r="P49" s="36"/>
    </row>
    <row r="50" spans="1:16" x14ac:dyDescent="0.25">
      <c r="C50" s="24"/>
      <c r="H50" s="14"/>
      <c r="I50" s="8" t="s">
        <v>29</v>
      </c>
      <c r="L50" s="37">
        <v>22169817.408</v>
      </c>
      <c r="N50" s="37">
        <v>2965818.2289999998</v>
      </c>
      <c r="P50" s="38"/>
    </row>
    <row r="51" spans="1:16" x14ac:dyDescent="0.25">
      <c r="C51" s="24"/>
    </row>
    <row r="52" spans="1:16" x14ac:dyDescent="0.25">
      <c r="B52" s="7">
        <v>5</v>
      </c>
      <c r="C52" s="28" t="s">
        <v>30</v>
      </c>
      <c r="G52" s="14"/>
      <c r="L52" s="29">
        <v>205.54944</v>
      </c>
      <c r="N52" s="29">
        <v>397.222241</v>
      </c>
      <c r="P52" s="39"/>
    </row>
    <row r="53" spans="1:16" ht="7.5" customHeight="1" x14ac:dyDescent="0.25">
      <c r="C53" s="16"/>
      <c r="G53" s="14"/>
      <c r="L53" s="19"/>
      <c r="N53" s="19"/>
    </row>
    <row r="54" spans="1:16" ht="15.75" customHeight="1" x14ac:dyDescent="0.25">
      <c r="C54" s="16"/>
      <c r="E54" s="40" t="s">
        <v>31</v>
      </c>
      <c r="F54" s="43" t="s">
        <v>94</v>
      </c>
      <c r="G54" s="14"/>
      <c r="L54" s="41">
        <v>0</v>
      </c>
      <c r="N54" s="10">
        <v>68.999960999999999</v>
      </c>
      <c r="P54" s="38"/>
    </row>
    <row r="55" spans="1:16" ht="15.75" customHeight="1" x14ac:dyDescent="0.25">
      <c r="C55" s="16"/>
      <c r="F55" s="43" t="s">
        <v>79</v>
      </c>
      <c r="G55" s="14"/>
      <c r="L55" s="10">
        <v>-219.06335100000001</v>
      </c>
      <c r="N55" s="10">
        <v>328.22228000000001</v>
      </c>
      <c r="P55" s="38"/>
    </row>
    <row r="56" spans="1:16" ht="15.75" customHeight="1" x14ac:dyDescent="0.25">
      <c r="C56" s="16"/>
      <c r="F56" s="43"/>
      <c r="G56" s="42" t="s">
        <v>32</v>
      </c>
      <c r="L56" s="33">
        <v>-198.98989499999999</v>
      </c>
      <c r="M56" s="34"/>
      <c r="N56" s="33">
        <v>52.027380999999998</v>
      </c>
      <c r="P56" s="38"/>
    </row>
    <row r="57" spans="1:16" ht="15.75" customHeight="1" x14ac:dyDescent="0.25">
      <c r="C57" s="16"/>
      <c r="F57" s="8" t="s">
        <v>33</v>
      </c>
      <c r="G57" s="14"/>
      <c r="L57" s="10">
        <v>424.61279100000002</v>
      </c>
      <c r="N57" s="10">
        <v>0</v>
      </c>
    </row>
    <row r="58" spans="1:16" s="44" customFormat="1" ht="15.75" customHeight="1" x14ac:dyDescent="0.2">
      <c r="G58" s="42" t="s">
        <v>32</v>
      </c>
      <c r="L58" s="33">
        <v>424.61279100000002</v>
      </c>
      <c r="M58" s="45"/>
      <c r="N58" s="33">
        <v>0</v>
      </c>
      <c r="O58" s="27"/>
      <c r="P58" s="24"/>
    </row>
    <row r="59" spans="1:16" ht="9" customHeight="1" x14ac:dyDescent="0.25"/>
    <row r="60" spans="1:16" x14ac:dyDescent="0.25">
      <c r="B60" s="2" t="s">
        <v>34</v>
      </c>
      <c r="C60" s="1" t="s">
        <v>35</v>
      </c>
      <c r="L60" s="10">
        <v>0</v>
      </c>
      <c r="N60" s="10">
        <v>0</v>
      </c>
    </row>
    <row r="64" spans="1:16" x14ac:dyDescent="0.25">
      <c r="A64" s="81" t="s">
        <v>80</v>
      </c>
    </row>
    <row r="66" spans="2:14" x14ac:dyDescent="0.25">
      <c r="L66" s="17" t="s">
        <v>3</v>
      </c>
      <c r="M66" s="18"/>
      <c r="N66" s="17" t="s">
        <v>4</v>
      </c>
    </row>
    <row r="68" spans="2:14" x14ac:dyDescent="0.25">
      <c r="B68" s="46">
        <v>1</v>
      </c>
      <c r="C68" s="28" t="s">
        <v>36</v>
      </c>
      <c r="I68" s="16" t="s">
        <v>37</v>
      </c>
      <c r="J68" s="13"/>
      <c r="K68" s="13"/>
      <c r="L68" s="29">
        <v>-5188.4419330000001</v>
      </c>
      <c r="M68" s="47"/>
      <c r="N68" s="29">
        <v>-4780.3384564099997</v>
      </c>
    </row>
    <row r="69" spans="2:14" x14ac:dyDescent="0.25">
      <c r="C69" s="16"/>
      <c r="D69" s="14"/>
      <c r="I69" s="13"/>
      <c r="M69" s="47"/>
    </row>
    <row r="70" spans="2:14" x14ac:dyDescent="0.25">
      <c r="I70" s="8" t="s">
        <v>31</v>
      </c>
      <c r="J70" s="48" t="s">
        <v>38</v>
      </c>
      <c r="K70" s="48"/>
      <c r="L70" s="10">
        <v>-1079.808487</v>
      </c>
      <c r="M70" s="47"/>
      <c r="N70" s="10">
        <v>-2007.9124784099999</v>
      </c>
    </row>
    <row r="71" spans="2:14" x14ac:dyDescent="0.25">
      <c r="I71" s="13"/>
      <c r="J71" s="49" t="s">
        <v>39</v>
      </c>
      <c r="K71" s="49"/>
      <c r="L71" s="10">
        <v>-902.014318</v>
      </c>
      <c r="M71" s="47"/>
      <c r="N71" s="10">
        <v>-1657.5938169999999</v>
      </c>
    </row>
    <row r="72" spans="2:14" x14ac:dyDescent="0.25">
      <c r="I72" s="13"/>
      <c r="J72" s="48" t="s">
        <v>40</v>
      </c>
      <c r="K72" s="48"/>
      <c r="L72" s="10">
        <v>-3206.6191279999998</v>
      </c>
      <c r="M72" s="47"/>
      <c r="N72" s="10">
        <v>-1114.832161</v>
      </c>
    </row>
    <row r="73" spans="2:14" x14ac:dyDescent="0.25">
      <c r="L73" s="41"/>
      <c r="M73" s="47"/>
      <c r="N73" s="41"/>
    </row>
    <row r="74" spans="2:14" x14ac:dyDescent="0.25">
      <c r="B74" s="46">
        <v>2</v>
      </c>
      <c r="C74" s="28" t="s">
        <v>41</v>
      </c>
      <c r="I74" s="13"/>
      <c r="J74" s="13"/>
      <c r="K74" s="13"/>
      <c r="M74" s="47"/>
    </row>
    <row r="75" spans="2:14" x14ac:dyDescent="0.25">
      <c r="B75" s="46"/>
      <c r="C75" s="28" t="s">
        <v>42</v>
      </c>
      <c r="I75" s="13"/>
      <c r="J75" s="13"/>
      <c r="K75" s="13"/>
      <c r="L75" s="29">
        <v>1382.722039</v>
      </c>
      <c r="M75" s="47"/>
      <c r="N75" s="29">
        <v>-4469.7583189999996</v>
      </c>
    </row>
    <row r="76" spans="2:14" x14ac:dyDescent="0.25">
      <c r="B76" s="46"/>
      <c r="C76" s="28" t="s">
        <v>43</v>
      </c>
      <c r="D76" s="14"/>
      <c r="I76" s="13"/>
      <c r="J76" s="13"/>
      <c r="K76" s="13"/>
      <c r="M76" s="47"/>
    </row>
    <row r="77" spans="2:14" x14ac:dyDescent="0.25">
      <c r="C77" s="8" t="s">
        <v>9</v>
      </c>
      <c r="D77" s="8" t="s">
        <v>44</v>
      </c>
      <c r="I77" s="16" t="s">
        <v>37</v>
      </c>
      <c r="J77" s="13"/>
      <c r="K77" s="13"/>
      <c r="L77" s="29">
        <v>-1850.1618149999999</v>
      </c>
      <c r="M77" s="50"/>
      <c r="N77" s="29">
        <v>-4536.0913010000004</v>
      </c>
    </row>
    <row r="78" spans="2:14" x14ac:dyDescent="0.25">
      <c r="I78" s="13"/>
      <c r="M78" s="47"/>
    </row>
    <row r="79" spans="2:14" x14ac:dyDescent="0.25">
      <c r="B79" s="8"/>
      <c r="I79" s="8" t="s">
        <v>31</v>
      </c>
      <c r="J79" s="48" t="s">
        <v>38</v>
      </c>
      <c r="K79" s="48"/>
      <c r="L79" s="10">
        <v>-177.50452100000001</v>
      </c>
      <c r="M79" s="47"/>
      <c r="N79" s="10">
        <v>-3848.4759039999999</v>
      </c>
    </row>
    <row r="80" spans="2:14" x14ac:dyDescent="0.25">
      <c r="B80" s="8"/>
      <c r="I80" s="13"/>
      <c r="J80" s="49" t="s">
        <v>39</v>
      </c>
      <c r="K80" s="49"/>
      <c r="L80" s="10">
        <v>-502.42305199999998</v>
      </c>
      <c r="M80" s="47"/>
      <c r="N80" s="10">
        <v>-586.10595799999999</v>
      </c>
    </row>
    <row r="81" spans="2:14" x14ac:dyDescent="0.25">
      <c r="B81" s="8"/>
      <c r="I81" s="13"/>
      <c r="J81" s="48" t="s">
        <v>40</v>
      </c>
      <c r="K81" s="48"/>
      <c r="L81" s="10">
        <v>-1170.234242</v>
      </c>
      <c r="M81" s="47"/>
      <c r="N81" s="10">
        <v>-101.509439</v>
      </c>
    </row>
    <row r="82" spans="2:14" x14ac:dyDescent="0.25">
      <c r="B82" s="8"/>
      <c r="I82" s="13"/>
      <c r="J82" s="48"/>
      <c r="K82" s="48"/>
      <c r="M82" s="47"/>
    </row>
    <row r="83" spans="2:14" x14ac:dyDescent="0.25">
      <c r="B83" s="8"/>
      <c r="C83" s="8" t="s">
        <v>21</v>
      </c>
      <c r="D83" s="8" t="s">
        <v>45</v>
      </c>
      <c r="I83" s="16" t="s">
        <v>46</v>
      </c>
      <c r="J83" s="13"/>
      <c r="K83" s="13"/>
      <c r="L83" s="29">
        <v>3232.8838540000002</v>
      </c>
      <c r="M83" s="47"/>
      <c r="N83" s="29">
        <v>66.332982000000001</v>
      </c>
    </row>
    <row r="84" spans="2:14" x14ac:dyDescent="0.25">
      <c r="B84" s="8"/>
      <c r="I84" s="13"/>
      <c r="M84" s="47"/>
    </row>
    <row r="85" spans="2:14" x14ac:dyDescent="0.25">
      <c r="B85" s="8"/>
      <c r="I85" s="8" t="s">
        <v>31</v>
      </c>
      <c r="J85" s="48" t="s">
        <v>38</v>
      </c>
      <c r="K85" s="48"/>
      <c r="L85" s="10">
        <v>1694.5216929999999</v>
      </c>
      <c r="M85" s="47"/>
      <c r="N85" s="10">
        <v>44.195300000000003</v>
      </c>
    </row>
    <row r="86" spans="2:14" x14ac:dyDescent="0.25">
      <c r="B86" s="8"/>
      <c r="I86" s="13"/>
      <c r="J86" s="49" t="s">
        <v>39</v>
      </c>
      <c r="K86" s="49"/>
      <c r="L86" s="10">
        <v>413.819323</v>
      </c>
      <c r="M86" s="47"/>
      <c r="N86" s="10">
        <v>7.3347980000000002</v>
      </c>
    </row>
    <row r="87" spans="2:14" x14ac:dyDescent="0.25">
      <c r="B87" s="8"/>
      <c r="I87" s="13"/>
      <c r="J87" s="48" t="s">
        <v>40</v>
      </c>
      <c r="K87" s="48"/>
      <c r="L87" s="10">
        <v>1124.5428380000001</v>
      </c>
      <c r="M87" s="47"/>
      <c r="N87" s="10">
        <v>14.802884000000001</v>
      </c>
    </row>
    <row r="88" spans="2:14" x14ac:dyDescent="0.25">
      <c r="B88" s="8"/>
      <c r="I88" s="13"/>
      <c r="J88" s="13"/>
      <c r="K88" s="13"/>
      <c r="M88" s="47"/>
    </row>
    <row r="89" spans="2:14" x14ac:dyDescent="0.25">
      <c r="B89" s="8"/>
      <c r="I89" s="13"/>
      <c r="J89" s="13"/>
      <c r="K89" s="13"/>
      <c r="M89" s="47"/>
    </row>
    <row r="90" spans="2:14" x14ac:dyDescent="0.25">
      <c r="B90" s="8"/>
      <c r="I90" s="13"/>
      <c r="J90" s="13"/>
      <c r="K90" s="13"/>
      <c r="M90" s="47"/>
    </row>
    <row r="91" spans="2:14" x14ac:dyDescent="0.25">
      <c r="B91" s="46">
        <v>3</v>
      </c>
      <c r="C91" s="28" t="s">
        <v>88</v>
      </c>
      <c r="I91" s="16" t="s">
        <v>46</v>
      </c>
      <c r="J91" s="13"/>
      <c r="L91" s="19">
        <v>-419.89254199999999</v>
      </c>
      <c r="M91" s="19"/>
      <c r="N91" s="19">
        <v>0</v>
      </c>
    </row>
    <row r="92" spans="2:14" x14ac:dyDescent="0.25">
      <c r="B92" s="46"/>
      <c r="C92" s="28"/>
      <c r="I92" s="13"/>
      <c r="L92" s="19"/>
      <c r="N92" s="19"/>
    </row>
    <row r="93" spans="2:14" x14ac:dyDescent="0.25">
      <c r="B93" s="46"/>
      <c r="C93" s="28"/>
      <c r="I93" s="8" t="s">
        <v>31</v>
      </c>
      <c r="J93" s="48" t="s">
        <v>38</v>
      </c>
      <c r="L93" s="10">
        <v>-419.89254199999999</v>
      </c>
      <c r="N93" s="10">
        <v>0</v>
      </c>
    </row>
    <row r="94" spans="2:14" x14ac:dyDescent="0.25">
      <c r="B94" s="46"/>
      <c r="C94" s="28"/>
      <c r="I94" s="13"/>
      <c r="J94" s="49" t="s">
        <v>39</v>
      </c>
      <c r="L94" s="10">
        <v>0</v>
      </c>
      <c r="N94" s="10">
        <v>0</v>
      </c>
    </row>
    <row r="95" spans="2:14" x14ac:dyDescent="0.25">
      <c r="B95" s="46"/>
      <c r="C95" s="28"/>
      <c r="I95" s="13"/>
      <c r="J95" s="48" t="s">
        <v>40</v>
      </c>
      <c r="L95" s="10">
        <v>0</v>
      </c>
      <c r="N95" s="10">
        <v>0</v>
      </c>
    </row>
    <row r="96" spans="2:14" ht="24.75" customHeight="1" x14ac:dyDescent="0.25">
      <c r="B96" s="8"/>
    </row>
    <row r="97" spans="1:14" x14ac:dyDescent="0.25">
      <c r="B97" s="20" t="s">
        <v>47</v>
      </c>
      <c r="L97" s="19">
        <v>-4225.6124360000003</v>
      </c>
      <c r="M97" s="19"/>
      <c r="N97" s="19">
        <v>-9250.0967754100002</v>
      </c>
    </row>
    <row r="98" spans="1:14" x14ac:dyDescent="0.25">
      <c r="A98" s="51"/>
      <c r="B98" s="13"/>
      <c r="C98" s="13"/>
      <c r="D98" s="13"/>
      <c r="E98" s="13"/>
      <c r="F98" s="13"/>
      <c r="G98" s="13"/>
      <c r="H98" s="13"/>
      <c r="I98" s="13"/>
      <c r="J98" s="13"/>
      <c r="K98" s="13"/>
      <c r="M98" s="47"/>
    </row>
    <row r="99" spans="1:14" x14ac:dyDescent="0.25">
      <c r="B99" s="8"/>
    </row>
    <row r="100" spans="1:14" x14ac:dyDescent="0.25">
      <c r="B100" s="81" t="s">
        <v>89</v>
      </c>
      <c r="L100" s="29">
        <v>-22633.547363919999</v>
      </c>
      <c r="M100" s="29"/>
      <c r="N100" s="29">
        <v>-9802.837831689998</v>
      </c>
    </row>
    <row r="101" spans="1:14" x14ac:dyDescent="0.25">
      <c r="B101" s="69" t="s">
        <v>83</v>
      </c>
    </row>
    <row r="102" spans="1:14" x14ac:dyDescent="0.25">
      <c r="B102" s="8"/>
    </row>
    <row r="103" spans="1:14" x14ac:dyDescent="0.25">
      <c r="B103" s="8"/>
    </row>
    <row r="104" spans="1:14" x14ac:dyDescent="0.25">
      <c r="B104" s="8"/>
    </row>
    <row r="105" spans="1:14" x14ac:dyDescent="0.25">
      <c r="B105" s="8"/>
    </row>
    <row r="106" spans="1:14" x14ac:dyDescent="0.25">
      <c r="B106" s="8"/>
    </row>
    <row r="107" spans="1:14" x14ac:dyDescent="0.25">
      <c r="A107" s="81" t="s">
        <v>84</v>
      </c>
      <c r="B107" s="8"/>
    </row>
    <row r="109" spans="1:14" x14ac:dyDescent="0.25">
      <c r="B109" s="53"/>
      <c r="L109" s="17" t="s">
        <v>3</v>
      </c>
      <c r="M109" s="18"/>
      <c r="N109" s="17" t="s">
        <v>4</v>
      </c>
    </row>
    <row r="110" spans="1:14" x14ac:dyDescent="0.25">
      <c r="I110" s="16"/>
      <c r="J110" s="16"/>
      <c r="K110" s="16"/>
      <c r="L110" s="11"/>
      <c r="N110" s="11"/>
    </row>
    <row r="111" spans="1:14" x14ac:dyDescent="0.25">
      <c r="B111" s="46">
        <v>1</v>
      </c>
      <c r="C111" s="54" t="s">
        <v>48</v>
      </c>
      <c r="I111" s="13"/>
      <c r="J111" s="13"/>
      <c r="K111" s="13"/>
      <c r="L111" s="29">
        <v>0</v>
      </c>
      <c r="N111" s="29">
        <v>0</v>
      </c>
    </row>
    <row r="112" spans="1:14" x14ac:dyDescent="0.25">
      <c r="I112" s="13"/>
      <c r="J112" s="13"/>
      <c r="K112" s="13"/>
      <c r="M112" s="47"/>
    </row>
    <row r="113" spans="1:17" x14ac:dyDescent="0.25">
      <c r="C113" s="8" t="s">
        <v>9</v>
      </c>
      <c r="D113" s="8" t="s">
        <v>49</v>
      </c>
      <c r="I113" s="13"/>
      <c r="J113" s="13"/>
      <c r="K113" s="13"/>
      <c r="L113" s="12">
        <v>0</v>
      </c>
      <c r="M113" s="55"/>
      <c r="N113" s="12">
        <v>0</v>
      </c>
    </row>
    <row r="114" spans="1:17" x14ac:dyDescent="0.25">
      <c r="C114" s="8" t="s">
        <v>21</v>
      </c>
      <c r="D114" s="8" t="s">
        <v>50</v>
      </c>
      <c r="I114" s="56"/>
      <c r="J114" s="13"/>
      <c r="K114" s="13"/>
      <c r="L114" s="12">
        <v>0</v>
      </c>
      <c r="M114" s="55"/>
      <c r="N114" s="12">
        <v>0</v>
      </c>
    </row>
    <row r="115" spans="1:17" x14ac:dyDescent="0.25">
      <c r="I115" s="13"/>
      <c r="J115" s="13"/>
      <c r="K115" s="13"/>
      <c r="M115" s="47"/>
    </row>
    <row r="116" spans="1:17" x14ac:dyDescent="0.25">
      <c r="I116" s="13"/>
      <c r="J116" s="13"/>
      <c r="K116" s="13"/>
      <c r="M116" s="47"/>
    </row>
    <row r="117" spans="1:17" x14ac:dyDescent="0.25">
      <c r="B117" s="46">
        <v>2</v>
      </c>
      <c r="C117" s="28" t="s">
        <v>51</v>
      </c>
      <c r="I117" s="13"/>
      <c r="J117" s="13"/>
      <c r="K117" s="13"/>
      <c r="L117" s="25">
        <v>0</v>
      </c>
      <c r="M117" s="47"/>
      <c r="N117" s="25">
        <v>0</v>
      </c>
    </row>
    <row r="118" spans="1:17" x14ac:dyDescent="0.25">
      <c r="B118" s="46"/>
      <c r="C118" s="28" t="s">
        <v>43</v>
      </c>
      <c r="G118" s="14"/>
      <c r="I118" s="13"/>
      <c r="J118" s="13"/>
      <c r="K118" s="13"/>
      <c r="M118" s="47"/>
    </row>
    <row r="119" spans="1:17" x14ac:dyDescent="0.25">
      <c r="I119" s="13"/>
      <c r="J119" s="13"/>
      <c r="K119" s="13"/>
      <c r="M119" s="47"/>
      <c r="P119" s="30"/>
    </row>
    <row r="120" spans="1:17" x14ac:dyDescent="0.25">
      <c r="B120" s="46">
        <v>3</v>
      </c>
      <c r="C120" s="28" t="s">
        <v>52</v>
      </c>
      <c r="J120" s="56" t="s">
        <v>53</v>
      </c>
      <c r="K120" s="56"/>
      <c r="L120" s="29">
        <v>0</v>
      </c>
      <c r="M120" s="47"/>
      <c r="N120" s="29">
        <v>-310.358</v>
      </c>
      <c r="P120" s="38"/>
    </row>
    <row r="121" spans="1:17" s="24" customFormat="1" ht="15" x14ac:dyDescent="0.2">
      <c r="A121" s="3"/>
      <c r="E121" s="57"/>
      <c r="J121" s="58"/>
      <c r="K121" s="58"/>
      <c r="L121" s="10"/>
      <c r="M121" s="59"/>
      <c r="N121" s="10"/>
      <c r="O121" s="27"/>
      <c r="P121" s="8"/>
      <c r="Q121" s="8"/>
    </row>
    <row r="122" spans="1:17" x14ac:dyDescent="0.25">
      <c r="C122" s="8" t="s">
        <v>9</v>
      </c>
      <c r="D122" s="8" t="s">
        <v>54</v>
      </c>
      <c r="J122" s="56" t="s">
        <v>53</v>
      </c>
      <c r="K122" s="56"/>
      <c r="L122" s="10">
        <v>0</v>
      </c>
      <c r="M122" s="47"/>
      <c r="N122" s="10">
        <v>-310.358</v>
      </c>
    </row>
    <row r="123" spans="1:17" x14ac:dyDescent="0.25">
      <c r="C123" s="8" t="s">
        <v>21</v>
      </c>
      <c r="D123" s="8" t="s">
        <v>55</v>
      </c>
      <c r="I123" s="13"/>
      <c r="J123" s="13"/>
      <c r="K123" s="13"/>
      <c r="L123" s="10">
        <v>0</v>
      </c>
      <c r="M123" s="47"/>
      <c r="N123" s="10">
        <v>0</v>
      </c>
    </row>
    <row r="124" spans="1:17" x14ac:dyDescent="0.25">
      <c r="C124" s="8" t="s">
        <v>56</v>
      </c>
      <c r="D124" s="8" t="s">
        <v>57</v>
      </c>
      <c r="I124" s="13"/>
      <c r="J124" s="13"/>
      <c r="K124" s="13"/>
      <c r="L124" s="10">
        <v>0</v>
      </c>
      <c r="M124" s="47"/>
      <c r="N124" s="10">
        <v>0</v>
      </c>
    </row>
    <row r="126" spans="1:17" x14ac:dyDescent="0.25">
      <c r="A126" s="81" t="s">
        <v>85</v>
      </c>
      <c r="I126" s="44"/>
      <c r="J126" s="44"/>
      <c r="K126" s="44"/>
      <c r="L126" s="17" t="s">
        <v>3</v>
      </c>
      <c r="M126" s="18"/>
      <c r="N126" s="17" t="s">
        <v>4</v>
      </c>
    </row>
    <row r="127" spans="1:17" x14ac:dyDescent="0.25">
      <c r="I127" s="44"/>
      <c r="J127" s="44"/>
      <c r="K127" s="44"/>
      <c r="L127" s="60"/>
      <c r="M127" s="26"/>
      <c r="N127" s="60"/>
    </row>
    <row r="128" spans="1:17" x14ac:dyDescent="0.25">
      <c r="C128" s="8" t="s">
        <v>9</v>
      </c>
      <c r="D128" s="8" t="s">
        <v>58</v>
      </c>
      <c r="I128" s="44"/>
      <c r="J128" s="44"/>
      <c r="K128" s="44"/>
      <c r="L128" s="61">
        <v>0</v>
      </c>
      <c r="M128" s="26"/>
      <c r="N128" s="61">
        <v>0</v>
      </c>
    </row>
    <row r="129" spans="3:17" x14ac:dyDescent="0.25">
      <c r="D129" s="8" t="s">
        <v>43</v>
      </c>
      <c r="I129" s="44"/>
      <c r="J129" s="44"/>
      <c r="K129" s="44"/>
      <c r="L129" s="60"/>
      <c r="M129" s="26"/>
      <c r="N129" s="60"/>
    </row>
    <row r="130" spans="3:17" x14ac:dyDescent="0.25">
      <c r="C130" s="8" t="s">
        <v>21</v>
      </c>
      <c r="D130" s="8" t="s">
        <v>59</v>
      </c>
      <c r="I130" s="44"/>
      <c r="J130" s="44"/>
      <c r="K130" s="44"/>
      <c r="L130" s="61">
        <v>0</v>
      </c>
      <c r="M130" s="26"/>
      <c r="N130" s="61">
        <v>0</v>
      </c>
    </row>
    <row r="131" spans="3:17" x14ac:dyDescent="0.25">
      <c r="I131" s="44"/>
      <c r="J131" s="44"/>
      <c r="K131" s="44"/>
      <c r="L131" s="60"/>
      <c r="M131" s="26"/>
      <c r="N131" s="60"/>
    </row>
    <row r="132" spans="3:17" x14ac:dyDescent="0.25">
      <c r="C132" s="8" t="s">
        <v>56</v>
      </c>
      <c r="D132" s="8" t="s">
        <v>60</v>
      </c>
      <c r="I132" s="44"/>
      <c r="J132" s="44"/>
      <c r="K132" s="44"/>
      <c r="L132" s="61">
        <v>0</v>
      </c>
      <c r="M132" s="26"/>
      <c r="N132" s="61">
        <v>0</v>
      </c>
    </row>
    <row r="133" spans="3:17" x14ac:dyDescent="0.25">
      <c r="I133" s="44"/>
      <c r="J133" s="44"/>
      <c r="K133" s="44"/>
      <c r="L133" s="60"/>
      <c r="M133" s="26"/>
      <c r="N133" s="60"/>
    </row>
    <row r="134" spans="3:17" x14ac:dyDescent="0.25">
      <c r="C134" s="8" t="s">
        <v>61</v>
      </c>
      <c r="D134" s="8" t="s">
        <v>62</v>
      </c>
      <c r="I134" s="44"/>
      <c r="J134" s="44"/>
      <c r="K134" s="44"/>
      <c r="L134" s="62">
        <v>420.88127392000001</v>
      </c>
      <c r="M134" s="52"/>
      <c r="N134" s="62">
        <v>0</v>
      </c>
      <c r="O134" s="22"/>
      <c r="P134" s="16"/>
      <c r="Q134" s="16"/>
    </row>
    <row r="135" spans="3:17" x14ac:dyDescent="0.25">
      <c r="D135" s="8" t="s">
        <v>63</v>
      </c>
      <c r="I135" s="44"/>
      <c r="J135" s="44"/>
      <c r="K135" s="44"/>
      <c r="L135" s="62">
        <v>426.92563872000005</v>
      </c>
      <c r="M135" s="52"/>
      <c r="N135" s="62">
        <v>0</v>
      </c>
      <c r="O135" s="22"/>
      <c r="P135" s="16"/>
      <c r="Q135" s="16"/>
    </row>
    <row r="136" spans="3:17" x14ac:dyDescent="0.25">
      <c r="D136" s="14"/>
      <c r="I136" s="44"/>
      <c r="J136" s="44"/>
      <c r="K136" s="44"/>
      <c r="L136" s="60"/>
      <c r="M136" s="26"/>
      <c r="N136" s="60"/>
    </row>
    <row r="137" spans="3:17" x14ac:dyDescent="0.25">
      <c r="C137" s="8" t="s">
        <v>64</v>
      </c>
      <c r="D137" s="43" t="s">
        <v>65</v>
      </c>
      <c r="J137" s="44"/>
      <c r="K137" s="44"/>
      <c r="L137" s="61">
        <v>-219.06335068999999</v>
      </c>
      <c r="M137" s="52"/>
      <c r="N137" s="61">
        <v>328.22228100000001</v>
      </c>
    </row>
    <row r="138" spans="3:17" x14ac:dyDescent="0.25">
      <c r="I138" s="8" t="s">
        <v>66</v>
      </c>
      <c r="J138" s="44"/>
      <c r="K138" s="44"/>
      <c r="L138" s="41">
        <v>-30.271561350000002</v>
      </c>
      <c r="N138" s="41">
        <v>53.166088999999999</v>
      </c>
    </row>
    <row r="139" spans="3:17" x14ac:dyDescent="0.25">
      <c r="I139" s="8" t="s">
        <v>67</v>
      </c>
      <c r="J139" s="44"/>
      <c r="K139" s="44"/>
      <c r="L139" s="41">
        <v>-180.46076958</v>
      </c>
      <c r="N139" s="41">
        <v>167.12724399999999</v>
      </c>
    </row>
    <row r="140" spans="3:17" x14ac:dyDescent="0.25">
      <c r="I140" s="8" t="s">
        <v>68</v>
      </c>
      <c r="J140" s="44"/>
      <c r="K140" s="44"/>
      <c r="L140" s="41">
        <v>-8.3310197600000002</v>
      </c>
      <c r="N140" s="41">
        <v>107.92894800000001</v>
      </c>
    </row>
    <row r="141" spans="3:17" x14ac:dyDescent="0.25">
      <c r="I141" s="8" t="s">
        <v>69</v>
      </c>
      <c r="J141" s="44"/>
      <c r="K141" s="44"/>
      <c r="L141" s="41">
        <v>0</v>
      </c>
      <c r="N141" s="41">
        <v>0</v>
      </c>
    </row>
    <row r="142" spans="3:17" x14ac:dyDescent="0.25">
      <c r="I142" s="44"/>
      <c r="J142" s="44"/>
      <c r="K142" s="44"/>
      <c r="L142" s="60"/>
      <c r="M142" s="26"/>
      <c r="N142" s="60"/>
    </row>
    <row r="143" spans="3:17" x14ac:dyDescent="0.25">
      <c r="C143" s="8" t="s">
        <v>70</v>
      </c>
      <c r="D143" s="8" t="s">
        <v>71</v>
      </c>
      <c r="I143" s="44"/>
      <c r="J143" s="44"/>
      <c r="K143" s="44"/>
      <c r="L143" s="61">
        <v>0</v>
      </c>
      <c r="M143" s="26"/>
      <c r="N143" s="61">
        <v>0</v>
      </c>
    </row>
    <row r="144" spans="3:17" x14ac:dyDescent="0.25">
      <c r="D144" s="8" t="s">
        <v>43</v>
      </c>
      <c r="I144" s="44"/>
      <c r="J144" s="44"/>
      <c r="K144" s="44"/>
      <c r="L144" s="60"/>
      <c r="M144" s="26"/>
      <c r="N144" s="60"/>
    </row>
    <row r="145" spans="1:14" x14ac:dyDescent="0.25">
      <c r="I145" s="44"/>
      <c r="J145" s="44"/>
      <c r="K145" s="44"/>
      <c r="L145" s="60"/>
      <c r="M145" s="26"/>
      <c r="N145" s="60"/>
    </row>
    <row r="146" spans="1:14" x14ac:dyDescent="0.25">
      <c r="A146" s="63"/>
      <c r="B146" s="64"/>
      <c r="C146" s="65"/>
      <c r="D146" s="65"/>
      <c r="E146" s="65"/>
      <c r="F146" s="65"/>
      <c r="G146" s="65"/>
      <c r="H146" s="65"/>
      <c r="I146" s="66"/>
      <c r="J146" s="66"/>
      <c r="K146" s="66"/>
      <c r="L146" s="67"/>
      <c r="M146" s="68"/>
      <c r="N146" s="67"/>
    </row>
    <row r="147" spans="1:14" x14ac:dyDescent="0.25">
      <c r="I147" s="13"/>
      <c r="J147" s="13"/>
      <c r="K147" s="13"/>
      <c r="M147" s="47"/>
    </row>
    <row r="148" spans="1:14" x14ac:dyDescent="0.25">
      <c r="B148" s="1"/>
      <c r="I148" s="13"/>
      <c r="J148" s="13"/>
      <c r="K148" s="13"/>
      <c r="M148" s="47"/>
    </row>
    <row r="149" spans="1:14" x14ac:dyDescent="0.25">
      <c r="L149" s="8"/>
      <c r="M149" s="8"/>
      <c r="N149" s="8"/>
    </row>
    <row r="150" spans="1:14" ht="15" customHeight="1" x14ac:dyDescent="0.25">
      <c r="C150" s="69"/>
      <c r="D150" s="43"/>
      <c r="E150" s="43"/>
      <c r="F150" s="43"/>
      <c r="G150" s="43"/>
      <c r="H150" s="43"/>
      <c r="I150" s="43"/>
      <c r="J150" s="70"/>
      <c r="K150" s="70"/>
      <c r="L150" s="70"/>
      <c r="M150" s="71"/>
      <c r="N150" s="70"/>
    </row>
    <row r="151" spans="1:14" ht="15" customHeight="1" x14ac:dyDescent="0.25">
      <c r="C151" s="72"/>
      <c r="D151" s="43"/>
      <c r="E151" s="43"/>
      <c r="F151" s="43"/>
      <c r="G151" s="43"/>
      <c r="H151" s="43"/>
      <c r="I151" s="43"/>
      <c r="J151" s="70"/>
      <c r="K151" s="70"/>
      <c r="L151" s="73"/>
      <c r="M151" s="74"/>
      <c r="N151" s="73"/>
    </row>
    <row r="152" spans="1:14" ht="12.75" customHeight="1" x14ac:dyDescent="0.25">
      <c r="C152" s="7"/>
      <c r="D152" s="14"/>
      <c r="G152" s="14"/>
      <c r="J152" s="13"/>
      <c r="K152" s="13"/>
      <c r="L152" s="13"/>
      <c r="M152" s="75"/>
      <c r="N152" s="13"/>
    </row>
    <row r="153" spans="1:14" x14ac:dyDescent="0.25">
      <c r="C153" s="7"/>
      <c r="J153" s="13"/>
      <c r="K153" s="13"/>
      <c r="L153" s="13"/>
      <c r="M153" s="75"/>
      <c r="N153" s="13"/>
    </row>
    <row r="154" spans="1:14" x14ac:dyDescent="0.25">
      <c r="C154" s="7"/>
      <c r="K154" s="13"/>
      <c r="L154" s="41"/>
      <c r="M154" s="41"/>
      <c r="N154" s="41"/>
    </row>
    <row r="155" spans="1:14" x14ac:dyDescent="0.25">
      <c r="C155" s="7"/>
      <c r="J155" s="76"/>
      <c r="K155" s="13"/>
      <c r="L155" s="41"/>
      <c r="M155" s="41"/>
      <c r="N155" s="41"/>
    </row>
    <row r="156" spans="1:14" x14ac:dyDescent="0.25">
      <c r="C156" s="7"/>
      <c r="K156" s="13"/>
      <c r="L156" s="41"/>
      <c r="M156" s="41"/>
      <c r="N156" s="41"/>
    </row>
    <row r="157" spans="1:14" x14ac:dyDescent="0.25">
      <c r="C157" s="7"/>
      <c r="K157" s="13"/>
      <c r="L157" s="41"/>
      <c r="M157" s="41"/>
      <c r="N157" s="41"/>
    </row>
    <row r="158" spans="1:14" x14ac:dyDescent="0.25">
      <c r="C158" s="7"/>
      <c r="J158" s="13"/>
      <c r="K158" s="13"/>
      <c r="L158" s="75"/>
      <c r="M158" s="13"/>
      <c r="N158" s="75"/>
    </row>
    <row r="159" spans="1:14" x14ac:dyDescent="0.25">
      <c r="C159" s="7"/>
      <c r="J159" s="13"/>
      <c r="K159" s="13"/>
      <c r="L159" s="62"/>
      <c r="M159" s="61"/>
      <c r="N159" s="62"/>
    </row>
    <row r="160" spans="1:14" x14ac:dyDescent="0.25">
      <c r="C160" s="7"/>
      <c r="L160" s="8"/>
      <c r="M160" s="8"/>
      <c r="N160" s="8"/>
    </row>
    <row r="161" spans="3:14" x14ac:dyDescent="0.25">
      <c r="C161" s="7"/>
      <c r="L161" s="8"/>
      <c r="M161" s="75"/>
      <c r="N161" s="8"/>
    </row>
    <row r="162" spans="3:14" x14ac:dyDescent="0.25">
      <c r="C162" s="43"/>
      <c r="E162" s="43"/>
      <c r="F162" s="43"/>
      <c r="G162" s="43"/>
      <c r="H162" s="43"/>
      <c r="I162" s="43"/>
      <c r="K162" s="13"/>
      <c r="L162" s="41"/>
      <c r="M162" s="41"/>
      <c r="N162" s="41"/>
    </row>
    <row r="163" spans="3:14" x14ac:dyDescent="0.25">
      <c r="C163" s="43"/>
      <c r="D163" s="43"/>
      <c r="E163" s="43"/>
      <c r="F163" s="43"/>
      <c r="G163" s="43"/>
      <c r="H163" s="43"/>
      <c r="I163" s="43"/>
      <c r="J163" s="76"/>
      <c r="K163" s="13"/>
      <c r="L163" s="41"/>
      <c r="M163" s="41"/>
      <c r="N163" s="41"/>
    </row>
    <row r="164" spans="3:14" x14ac:dyDescent="0.25">
      <c r="C164" s="43"/>
      <c r="D164" s="43"/>
      <c r="E164" s="43"/>
      <c r="F164" s="43"/>
      <c r="G164" s="43"/>
      <c r="H164" s="43"/>
      <c r="I164" s="43"/>
      <c r="K164" s="13"/>
      <c r="L164" s="41"/>
      <c r="M164" s="41"/>
      <c r="N164" s="41"/>
    </row>
    <row r="165" spans="3:14" x14ac:dyDescent="0.25">
      <c r="C165" s="43"/>
      <c r="D165" s="43"/>
      <c r="E165" s="43"/>
      <c r="F165" s="43"/>
      <c r="G165" s="43"/>
      <c r="H165" s="43"/>
      <c r="I165" s="43"/>
      <c r="K165" s="13"/>
      <c r="L165" s="41"/>
      <c r="M165" s="41"/>
      <c r="N165" s="41"/>
    </row>
    <row r="166" spans="3:14" x14ac:dyDescent="0.25">
      <c r="C166" s="43"/>
      <c r="D166" s="43"/>
      <c r="E166" s="43"/>
      <c r="F166" s="43"/>
      <c r="G166" s="43"/>
      <c r="H166" s="43"/>
      <c r="I166" s="43"/>
      <c r="J166" s="13"/>
      <c r="K166" s="13"/>
      <c r="L166" s="75"/>
      <c r="M166" s="13"/>
      <c r="N166" s="75"/>
    </row>
    <row r="167" spans="3:14" x14ac:dyDescent="0.25">
      <c r="C167" s="43"/>
      <c r="D167" s="43"/>
      <c r="E167" s="43"/>
      <c r="F167" s="43"/>
      <c r="G167" s="43"/>
      <c r="H167" s="43"/>
      <c r="I167" s="43"/>
      <c r="J167" s="13"/>
      <c r="K167" s="13"/>
      <c r="L167" s="62"/>
      <c r="M167" s="61"/>
      <c r="N167" s="62"/>
    </row>
    <row r="168" spans="3:14" x14ac:dyDescent="0.25">
      <c r="C168" s="43"/>
      <c r="D168" s="43"/>
      <c r="E168" s="43"/>
      <c r="F168" s="43"/>
      <c r="G168" s="43"/>
      <c r="H168" s="43"/>
      <c r="I168" s="43"/>
      <c r="J168" s="43"/>
      <c r="K168" s="43"/>
      <c r="L168" s="77"/>
      <c r="M168" s="78"/>
      <c r="N168" s="77"/>
    </row>
    <row r="172" spans="3:14" x14ac:dyDescent="0.25">
      <c r="F172" s="30"/>
    </row>
  </sheetData>
  <phoneticPr fontId="0" type="noConversion"/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2" manualBreakCount="2">
    <brk id="61" max="15" man="1"/>
    <brk id="184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view="pageBreakPreview" zoomScaleNormal="100" zoomScaleSheetLayoutView="100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6384" width="9.140625" style="13"/>
  </cols>
  <sheetData>
    <row r="1" spans="1:14" s="6" customFormat="1" x14ac:dyDescent="0.25">
      <c r="A1" s="1" t="s">
        <v>0</v>
      </c>
      <c r="B1" s="2"/>
      <c r="C1" s="3"/>
      <c r="D1" s="3"/>
      <c r="E1" s="3"/>
      <c r="F1" s="3"/>
      <c r="G1" s="1"/>
      <c r="H1" s="3"/>
      <c r="I1" s="3"/>
      <c r="J1" s="3"/>
      <c r="K1" s="3"/>
      <c r="L1" s="4"/>
      <c r="M1" s="5"/>
      <c r="N1" s="4"/>
    </row>
    <row r="2" spans="1:14" x14ac:dyDescent="0.25">
      <c r="J2" s="9" t="s">
        <v>1</v>
      </c>
      <c r="N2" s="12"/>
    </row>
    <row r="3" spans="1:14" x14ac:dyDescent="0.25">
      <c r="B3" s="1"/>
      <c r="I3" s="13"/>
      <c r="J3" s="13"/>
      <c r="K3" s="13"/>
      <c r="M3" s="47"/>
    </row>
    <row r="4" spans="1:14" ht="15" customHeight="1" x14ac:dyDescent="0.25">
      <c r="C4" s="1" t="s">
        <v>97</v>
      </c>
      <c r="J4" s="13"/>
      <c r="K4" s="13"/>
      <c r="L4" s="13"/>
      <c r="M4" s="75"/>
      <c r="N4" s="13"/>
    </row>
    <row r="5" spans="1:14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4" ht="12.75" customHeight="1" x14ac:dyDescent="0.25">
      <c r="C6" s="7"/>
      <c r="D6" s="157" t="s">
        <v>138</v>
      </c>
      <c r="E6" s="123">
        <v>41820</v>
      </c>
      <c r="G6" s="14" t="s">
        <v>109</v>
      </c>
      <c r="J6" s="13"/>
      <c r="K6" s="13"/>
      <c r="L6" s="13"/>
      <c r="M6" s="75"/>
      <c r="N6" s="13"/>
    </row>
    <row r="7" spans="1:14" x14ac:dyDescent="0.25">
      <c r="C7" s="7"/>
      <c r="J7" s="13"/>
      <c r="K7" s="13"/>
      <c r="L7" s="13"/>
      <c r="M7" s="75"/>
      <c r="N7" s="13"/>
    </row>
    <row r="8" spans="1:14" x14ac:dyDescent="0.25">
      <c r="C8" s="7"/>
      <c r="I8" s="8" t="s">
        <v>74</v>
      </c>
      <c r="J8" s="8" t="s">
        <v>100</v>
      </c>
      <c r="K8" s="13"/>
      <c r="L8" s="10">
        <v>32525.066451360002</v>
      </c>
      <c r="M8" s="41"/>
      <c r="N8" s="41">
        <v>2055.2900294800002</v>
      </c>
    </row>
    <row r="9" spans="1:14" x14ac:dyDescent="0.25">
      <c r="C9" s="7"/>
      <c r="J9" s="76" t="s">
        <v>123</v>
      </c>
      <c r="K9" s="13"/>
      <c r="L9" s="10">
        <v>38165.643867034327</v>
      </c>
      <c r="M9" s="41"/>
      <c r="N9" s="41">
        <v>19389.069814739192</v>
      </c>
    </row>
    <row r="10" spans="1:14" x14ac:dyDescent="0.25">
      <c r="C10" s="7"/>
      <c r="J10" s="8" t="s">
        <v>102</v>
      </c>
      <c r="K10" s="13"/>
      <c r="L10" s="10">
        <v>3980.9997695064203</v>
      </c>
      <c r="M10" s="41"/>
      <c r="N10" s="41">
        <v>1415.5592101283282</v>
      </c>
    </row>
    <row r="11" spans="1:14" x14ac:dyDescent="0.25">
      <c r="C11" s="7"/>
      <c r="J11" s="8" t="s">
        <v>103</v>
      </c>
      <c r="K11" s="13"/>
      <c r="L11" s="10">
        <v>1246.6444062840717</v>
      </c>
      <c r="M11" s="41"/>
      <c r="N11" s="41">
        <v>3527.3817402237823</v>
      </c>
    </row>
    <row r="12" spans="1:14" x14ac:dyDescent="0.25">
      <c r="C12" s="7"/>
      <c r="J12" s="13" t="s">
        <v>104</v>
      </c>
      <c r="K12" s="13"/>
      <c r="L12" s="10">
        <v>22745.763950851349</v>
      </c>
      <c r="M12" s="13"/>
    </row>
    <row r="13" spans="1:14" x14ac:dyDescent="0.25">
      <c r="C13" s="7"/>
      <c r="J13" s="8" t="s">
        <v>105</v>
      </c>
      <c r="L13" s="10">
        <v>13117.374419430345</v>
      </c>
      <c r="N13" s="10">
        <v>0</v>
      </c>
    </row>
    <row r="14" spans="1:14" x14ac:dyDescent="0.25">
      <c r="C14" s="7"/>
    </row>
    <row r="15" spans="1:14" x14ac:dyDescent="0.25">
      <c r="C15" s="7"/>
      <c r="J15" s="13" t="s">
        <v>106</v>
      </c>
      <c r="K15" s="13"/>
      <c r="L15" s="62">
        <v>111781.49286446652</v>
      </c>
      <c r="M15" s="61"/>
      <c r="N15" s="62">
        <v>26387.300794571307</v>
      </c>
    </row>
    <row r="17" spans="9:14" s="13" customFormat="1" ht="12" x14ac:dyDescent="0.2">
      <c r="I17" s="8"/>
      <c r="J17" s="8"/>
      <c r="K17" s="8"/>
      <c r="L17" s="8"/>
      <c r="M17" s="8"/>
      <c r="N17" s="8"/>
    </row>
    <row r="18" spans="9:14" s="13" customFormat="1" ht="12" x14ac:dyDescent="0.2">
      <c r="I18" s="8"/>
      <c r="J18" s="8"/>
      <c r="K18" s="8"/>
      <c r="L18" s="8"/>
      <c r="M18" s="75"/>
      <c r="N18" s="8"/>
    </row>
    <row r="19" spans="9:14" s="13" customFormat="1" ht="12" x14ac:dyDescent="0.2">
      <c r="I19" s="8" t="s">
        <v>75</v>
      </c>
      <c r="J19" s="8" t="s">
        <v>100</v>
      </c>
      <c r="L19" s="10">
        <v>-22849.392861820095</v>
      </c>
      <c r="M19" s="41"/>
      <c r="N19" s="41">
        <v>-2055.8491527299975</v>
      </c>
    </row>
    <row r="20" spans="9:14" s="13" customFormat="1" ht="12" x14ac:dyDescent="0.2">
      <c r="I20" s="8"/>
      <c r="J20" s="76" t="s">
        <v>123</v>
      </c>
      <c r="L20" s="10">
        <v>-28453.56299507973</v>
      </c>
      <c r="M20" s="41"/>
      <c r="N20" s="41">
        <v>-19388.876157598927</v>
      </c>
    </row>
    <row r="21" spans="9:14" s="13" customFormat="1" ht="12" x14ac:dyDescent="0.2">
      <c r="I21" s="8"/>
      <c r="J21" s="8" t="s">
        <v>102</v>
      </c>
      <c r="L21" s="10">
        <v>862.16521995064102</v>
      </c>
      <c r="M21" s="41"/>
      <c r="N21" s="41">
        <v>-1414.4514415301098</v>
      </c>
    </row>
    <row r="22" spans="9:14" s="13" customFormat="1" ht="12" x14ac:dyDescent="0.2">
      <c r="I22" s="8"/>
      <c r="J22" s="8" t="s">
        <v>103</v>
      </c>
      <c r="L22" s="10">
        <v>-1226.1538753732459</v>
      </c>
      <c r="M22" s="41"/>
      <c r="N22" s="41">
        <v>-3527.1909217415009</v>
      </c>
    </row>
    <row r="23" spans="9:14" s="13" customFormat="1" ht="12" x14ac:dyDescent="0.2">
      <c r="I23" s="8"/>
      <c r="J23" s="8" t="s">
        <v>104</v>
      </c>
      <c r="K23" s="8"/>
      <c r="L23" s="10">
        <v>-15666.364253638199</v>
      </c>
      <c r="M23" s="11"/>
      <c r="N23" s="10"/>
    </row>
    <row r="24" spans="9:14" s="13" customFormat="1" ht="12" x14ac:dyDescent="0.2">
      <c r="I24" s="8"/>
      <c r="J24" s="13" t="s">
        <v>105</v>
      </c>
      <c r="L24" s="10"/>
      <c r="N24" s="41">
        <v>0</v>
      </c>
    </row>
    <row r="25" spans="9:14" s="13" customFormat="1" ht="12" x14ac:dyDescent="0.2">
      <c r="I25" s="8"/>
      <c r="J25" s="8"/>
      <c r="K25" s="8"/>
      <c r="L25" s="10"/>
      <c r="M25" s="11"/>
      <c r="N25" s="10"/>
    </row>
    <row r="26" spans="9:14" s="13" customFormat="1" ht="12.75" x14ac:dyDescent="0.2">
      <c r="I26" s="8"/>
      <c r="J26" s="13" t="s">
        <v>106</v>
      </c>
      <c r="L26" s="62">
        <v>-67333.308765960624</v>
      </c>
      <c r="M26" s="61"/>
      <c r="N26" s="62">
        <v>-26386.367673600536</v>
      </c>
    </row>
    <row r="27" spans="9:14" s="13" customFormat="1" ht="12" x14ac:dyDescent="0.2">
      <c r="I27" s="8"/>
      <c r="J27" s="8"/>
      <c r="K27" s="8"/>
      <c r="L27" s="10"/>
      <c r="M27" s="11"/>
      <c r="N27" s="10"/>
    </row>
    <row r="28" spans="9:14" s="13" customFormat="1" ht="12" x14ac:dyDescent="0.2">
      <c r="I28" s="8"/>
      <c r="J28" s="8"/>
      <c r="K28" s="8"/>
      <c r="L28" s="10"/>
      <c r="M28" s="11"/>
      <c r="N28" s="10"/>
    </row>
    <row r="29" spans="9:14" s="13" customFormat="1" ht="12" x14ac:dyDescent="0.2">
      <c r="I29" s="8"/>
      <c r="J29" s="8"/>
      <c r="K29" s="8"/>
      <c r="L29" s="10"/>
      <c r="M29" s="11"/>
      <c r="N29" s="10"/>
    </row>
    <row r="30" spans="9:14" s="13" customFormat="1" ht="12" x14ac:dyDescent="0.2">
      <c r="I30" s="30" t="s">
        <v>212</v>
      </c>
      <c r="J30" s="8" t="s">
        <v>213</v>
      </c>
      <c r="K30" s="8"/>
      <c r="L30" s="10">
        <v>115628.41919551908</v>
      </c>
      <c r="M30" s="11"/>
      <c r="N30" s="10">
        <v>20148.522214606837</v>
      </c>
    </row>
    <row r="31" spans="9:14" s="13" customFormat="1" ht="12" x14ac:dyDescent="0.2">
      <c r="I31" s="8"/>
      <c r="J31" s="8" t="s">
        <v>214</v>
      </c>
      <c r="K31" s="8"/>
      <c r="L31" s="10">
        <v>335.3868201324949</v>
      </c>
      <c r="M31" s="11"/>
      <c r="N31" s="10">
        <v>7264.2681599408024</v>
      </c>
    </row>
    <row r="32" spans="9:14" s="13" customFormat="1" ht="12" x14ac:dyDescent="0.2">
      <c r="I32" s="8"/>
      <c r="J32" s="8"/>
      <c r="K32" s="8"/>
      <c r="L32" s="19">
        <v>115963.80601565157</v>
      </c>
      <c r="M32" s="11"/>
      <c r="N32" s="19">
        <v>27412.79037454764</v>
      </c>
    </row>
    <row r="33" spans="1:15" ht="12" x14ac:dyDescent="0.2">
      <c r="A33" s="8"/>
      <c r="B33" s="8"/>
      <c r="L33" s="8"/>
      <c r="M33" s="8"/>
      <c r="N33" s="8"/>
      <c r="O33" s="8"/>
    </row>
    <row r="34" spans="1:15" ht="12" x14ac:dyDescent="0.2">
      <c r="A34" s="8"/>
      <c r="B34" s="8"/>
      <c r="L34" s="8"/>
      <c r="M34" s="8"/>
      <c r="N34" s="8"/>
      <c r="O34" s="8"/>
    </row>
    <row r="35" spans="1:15" ht="12" x14ac:dyDescent="0.2">
      <c r="A35" s="8"/>
      <c r="B35" s="8"/>
      <c r="L35" s="8"/>
      <c r="M35" s="8"/>
      <c r="N35" s="8"/>
      <c r="O35" s="8"/>
    </row>
    <row r="36" spans="1:15" ht="12" x14ac:dyDescent="0.2">
      <c r="A36" s="8"/>
      <c r="B36" s="8"/>
      <c r="L36" s="8"/>
      <c r="M36" s="8"/>
      <c r="N36" s="8"/>
      <c r="O36" s="8"/>
    </row>
    <row r="37" spans="1:15" ht="12" x14ac:dyDescent="0.2">
      <c r="A37" s="8"/>
      <c r="B37" s="8"/>
      <c r="L37" s="8"/>
      <c r="M37" s="8"/>
      <c r="N37" s="8"/>
      <c r="O37" s="8"/>
    </row>
    <row r="38" spans="1:15" ht="12" x14ac:dyDescent="0.2">
      <c r="A38" s="8"/>
      <c r="B38" s="8"/>
      <c r="C38" s="30" t="s">
        <v>107</v>
      </c>
      <c r="D38" s="8" t="s">
        <v>108</v>
      </c>
      <c r="L38" s="8"/>
      <c r="M38" s="8"/>
      <c r="N38" s="8"/>
      <c r="O38" s="8"/>
    </row>
    <row r="39" spans="1:15" ht="12" x14ac:dyDescent="0.2">
      <c r="A39" s="8"/>
      <c r="B39" s="8"/>
      <c r="C39" s="93" t="s">
        <v>215</v>
      </c>
      <c r="D39" s="8" t="s">
        <v>216</v>
      </c>
      <c r="L39" s="8"/>
      <c r="M39" s="8"/>
      <c r="N39" s="8"/>
      <c r="O39" s="8"/>
    </row>
    <row r="40" spans="1:15" ht="12" x14ac:dyDescent="0.2">
      <c r="A40" s="8"/>
      <c r="B40" s="8"/>
      <c r="L40" s="8"/>
      <c r="M40" s="8"/>
      <c r="N40" s="8"/>
      <c r="O40" s="8"/>
    </row>
    <row r="41" spans="1:15" ht="12" x14ac:dyDescent="0.2">
      <c r="A41" s="8"/>
      <c r="B41" s="8"/>
      <c r="L41" s="8"/>
      <c r="M41" s="8"/>
      <c r="N41" s="8"/>
      <c r="O41" s="8"/>
    </row>
    <row r="42" spans="1:15" ht="12" x14ac:dyDescent="0.2">
      <c r="A42" s="8"/>
      <c r="B42" s="8"/>
      <c r="L42" s="8"/>
      <c r="M42" s="8"/>
      <c r="N42" s="8"/>
      <c r="O42" s="8"/>
    </row>
    <row r="43" spans="1:15" ht="12" x14ac:dyDescent="0.2">
      <c r="A43" s="8"/>
      <c r="B43" s="8"/>
      <c r="L43" s="8"/>
      <c r="M43" s="8"/>
      <c r="N43" s="8"/>
      <c r="O43" s="8"/>
    </row>
    <row r="44" spans="1:15" ht="12" x14ac:dyDescent="0.2">
      <c r="A44" s="8"/>
      <c r="B44" s="8"/>
      <c r="L44" s="8"/>
      <c r="M44" s="8"/>
      <c r="N44" s="8"/>
      <c r="O44" s="8"/>
    </row>
    <row r="45" spans="1:15" ht="12" x14ac:dyDescent="0.2">
      <c r="A45" s="8"/>
      <c r="B45" s="8"/>
      <c r="L45" s="8"/>
      <c r="M45" s="8"/>
      <c r="N45" s="8"/>
      <c r="O45" s="8"/>
    </row>
    <row r="46" spans="1:15" ht="12" x14ac:dyDescent="0.2">
      <c r="A46" s="8"/>
      <c r="B46" s="8"/>
      <c r="L46" s="8"/>
      <c r="M46" s="8"/>
      <c r="N46" s="8"/>
      <c r="O46" s="8"/>
    </row>
    <row r="47" spans="1:15" ht="12" x14ac:dyDescent="0.2">
      <c r="A47" s="8"/>
      <c r="B47" s="8"/>
      <c r="L47" s="8"/>
      <c r="M47" s="8"/>
      <c r="N47" s="8"/>
      <c r="O47" s="8"/>
    </row>
    <row r="48" spans="1:15" ht="12" x14ac:dyDescent="0.2">
      <c r="A48" s="8"/>
      <c r="B48" s="8"/>
      <c r="L48" s="8"/>
      <c r="M48" s="8"/>
      <c r="N48" s="8"/>
      <c r="O48" s="8"/>
    </row>
    <row r="49" spans="1:15" ht="12" x14ac:dyDescent="0.2">
      <c r="A49" s="8"/>
      <c r="B49" s="8"/>
      <c r="L49" s="8"/>
      <c r="M49" s="8"/>
      <c r="N49" s="8"/>
      <c r="O49" s="8"/>
    </row>
    <row r="50" spans="1:15" ht="12" x14ac:dyDescent="0.2">
      <c r="A50" s="8"/>
      <c r="B50" s="8"/>
      <c r="L50" s="8"/>
      <c r="M50" s="8"/>
      <c r="N50" s="8"/>
      <c r="O50" s="8"/>
    </row>
    <row r="51" spans="1:15" ht="12" x14ac:dyDescent="0.2">
      <c r="A51" s="8"/>
      <c r="B51" s="8"/>
      <c r="L51" s="8"/>
      <c r="M51" s="8"/>
      <c r="N51" s="8"/>
      <c r="O51" s="8"/>
    </row>
    <row r="52" spans="1:15" ht="12" x14ac:dyDescent="0.2">
      <c r="A52" s="8"/>
      <c r="B52" s="8"/>
      <c r="L52" s="8"/>
      <c r="M52" s="8"/>
      <c r="N52" s="8"/>
      <c r="O52" s="8"/>
    </row>
    <row r="53" spans="1:15" ht="12" x14ac:dyDescent="0.2">
      <c r="A53" s="8"/>
      <c r="B53" s="8"/>
      <c r="L53" s="8"/>
      <c r="M53" s="8"/>
      <c r="N53" s="8"/>
      <c r="O53" s="8"/>
    </row>
    <row r="54" spans="1:15" ht="12" x14ac:dyDescent="0.2">
      <c r="A54" s="8"/>
      <c r="B54" s="8"/>
      <c r="L54" s="8"/>
      <c r="M54" s="8"/>
      <c r="N54" s="8"/>
      <c r="O54" s="8"/>
    </row>
    <row r="55" spans="1:15" ht="12" x14ac:dyDescent="0.2">
      <c r="A55" s="8"/>
      <c r="B55" s="8"/>
      <c r="L55" s="8"/>
      <c r="M55" s="8"/>
      <c r="N55" s="8"/>
      <c r="O55" s="8"/>
    </row>
    <row r="56" spans="1:15" ht="12" x14ac:dyDescent="0.2">
      <c r="A56" s="8"/>
      <c r="B56" s="8"/>
      <c r="L56" s="8"/>
      <c r="M56" s="8"/>
      <c r="N56" s="8"/>
      <c r="O56" s="8"/>
    </row>
  </sheetData>
  <pageMargins left="0.7" right="0.7" top="0.75" bottom="0.75" header="0.3" footer="0.3"/>
  <pageSetup paperSize="9" scale="81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75" zoomScaleSheetLayoutView="100" workbookViewId="0">
      <pane xSplit="8" ySplit="7" topLeftCell="I74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41820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115963.80601565166</v>
      </c>
      <c r="M8" s="23"/>
      <c r="N8" s="23">
        <v>27412.790374547643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73380.744264400651</v>
      </c>
      <c r="M10" s="29"/>
      <c r="N10" s="29">
        <v>11252.597070679189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72947.158054585103</v>
      </c>
      <c r="N12" s="19">
        <v>10505.9775973579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70074.065030393598</v>
      </c>
      <c r="M14" s="418"/>
      <c r="N14" s="19">
        <v>8136.2389606138604</v>
      </c>
    </row>
    <row r="15" spans="1:15" ht="15" customHeight="1" x14ac:dyDescent="0.25">
      <c r="D15" s="351" t="s">
        <v>12</v>
      </c>
      <c r="E15" s="428" t="s">
        <v>13</v>
      </c>
      <c r="L15" s="10">
        <v>69631.249282381701</v>
      </c>
      <c r="N15" s="10">
        <v>8136.2389606138604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442.815748011908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442.815748011908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2873.0930241914916</v>
      </c>
      <c r="M23" s="418"/>
      <c r="N23" s="19">
        <v>2369.7386367440399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2607.8436019383698</v>
      </c>
      <c r="M24" s="347"/>
      <c r="N24" s="10">
        <v>2369.7386367440399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265.24942225312202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265.24942225312202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433.58620981554583</v>
      </c>
      <c r="M32" s="418"/>
      <c r="N32" s="19">
        <v>746.61947332128864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423.25042202020273</v>
      </c>
      <c r="M34" s="347"/>
      <c r="N34" s="10">
        <v>31.017530588337443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1.9700359564658514</v>
      </c>
      <c r="M35" s="347"/>
      <c r="N35" s="10">
        <v>711.75322509301805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1.9668709564658513</v>
      </c>
      <c r="M36" s="347"/>
      <c r="N36" s="35">
        <v>711.75322509301805</v>
      </c>
      <c r="O36" s="352"/>
    </row>
    <row r="37" spans="2:16" s="345" customFormat="1" ht="12" x14ac:dyDescent="0.2">
      <c r="B37" s="348"/>
      <c r="F37" s="427" t="s">
        <v>17</v>
      </c>
      <c r="L37" s="35">
        <v>3.1649999999999998E-3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8.3657518388772392</v>
      </c>
      <c r="M38" s="347"/>
      <c r="N38" s="10">
        <v>3.8487176399331506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8.3657518388772392</v>
      </c>
      <c r="M40" s="347"/>
      <c r="N40" s="35">
        <v>3.8487176399331506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7.5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7838.3888074308779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14907.375143420471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13117.374419430345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113</v>
      </c>
      <c r="G51" s="354"/>
      <c r="L51" s="29">
        <v>6719.9233809693087</v>
      </c>
      <c r="M51" s="347"/>
      <c r="N51" s="29">
        <v>16160.193303868453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3946.5864211229896</v>
      </c>
      <c r="M54" s="347"/>
      <c r="N54" s="10">
        <v>72.439902535253196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3883.4566112964103</v>
      </c>
      <c r="M55" s="421"/>
      <c r="N55" s="33">
        <v>35.975873278288503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2773.3369598463196</v>
      </c>
      <c r="M56" s="347"/>
      <c r="N56" s="10">
        <v>16087.753401333199</v>
      </c>
      <c r="O56" s="352"/>
    </row>
    <row r="57" spans="2:16" s="374" customFormat="1" ht="15.75" customHeight="1" x14ac:dyDescent="0.2">
      <c r="G57" s="354" t="s">
        <v>32</v>
      </c>
      <c r="L57" s="33">
        <v>2445.4206993210601</v>
      </c>
      <c r="M57" s="420"/>
      <c r="N57" s="33">
        <v>8936.7567449707913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0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41820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-19884.471089870087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-7441.3191875083367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-5689.8842505464809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-6753.2676518152712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-10403.44178744746</v>
      </c>
      <c r="M79" s="359"/>
      <c r="N79" s="29">
        <v>-3576.2982747502524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-17333.384804805079</v>
      </c>
      <c r="M81" s="411"/>
      <c r="N81" s="29">
        <v>-4462.4797327906508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-2058.0148451454002</v>
      </c>
      <c r="M83" s="359"/>
      <c r="N83" s="10">
        <v>-1092.7247908280699</v>
      </c>
    </row>
    <row r="84" spans="2:14" s="345" customFormat="1" ht="12" x14ac:dyDescent="0.2">
      <c r="I84" s="352"/>
      <c r="J84" s="410" t="s">
        <v>39</v>
      </c>
      <c r="K84" s="410"/>
      <c r="L84" s="10">
        <v>-3379.2651625992798</v>
      </c>
      <c r="M84" s="359"/>
      <c r="N84" s="10">
        <v>-1354.55844192719</v>
      </c>
    </row>
    <row r="85" spans="2:14" s="345" customFormat="1" ht="12" x14ac:dyDescent="0.2">
      <c r="I85" s="352"/>
      <c r="J85" s="408" t="s">
        <v>40</v>
      </c>
      <c r="K85" s="408"/>
      <c r="L85" s="10">
        <v>-11896.1047970604</v>
      </c>
      <c r="M85" s="359"/>
      <c r="N85" s="10">
        <v>-2015.19650003539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6929.9430173576202</v>
      </c>
      <c r="M87" s="359"/>
      <c r="N87" s="29">
        <v>886.18145804039796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414.80934999999999</v>
      </c>
      <c r="M89" s="359"/>
      <c r="N89" s="10">
        <v>857.86745804039799</v>
      </c>
    </row>
    <row r="90" spans="2:14" s="345" customFormat="1" ht="12" x14ac:dyDescent="0.2">
      <c r="I90" s="352"/>
      <c r="J90" s="410" t="s">
        <v>39</v>
      </c>
      <c r="K90" s="410"/>
      <c r="L90" s="10">
        <v>1443.4534000000001</v>
      </c>
      <c r="M90" s="359"/>
      <c r="N90" s="10">
        <v>22.651199999999999</v>
      </c>
    </row>
    <row r="91" spans="2:14" s="345" customFormat="1" ht="12" x14ac:dyDescent="0.2">
      <c r="I91" s="352"/>
      <c r="J91" s="408" t="s">
        <v>40</v>
      </c>
      <c r="K91" s="408"/>
      <c r="L91" s="10">
        <v>5071.6802673576203</v>
      </c>
      <c r="M91" s="359"/>
      <c r="N91" s="10">
        <v>5.6627999999999998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-5194.5667625549031</v>
      </c>
      <c r="M93" s="411"/>
      <c r="N93" s="29">
        <v>-3.049677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-5256.6787015549035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-3462.8660808939399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-1398.24099735609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-395.57162330487301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0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0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0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-235.72673</v>
      </c>
      <c r="M104" s="402"/>
      <c r="N104" s="19">
        <v>-953.04967699999997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-235.72673</v>
      </c>
      <c r="M105" s="347"/>
      <c r="N105" s="10">
        <v>-953.04967699999997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297.83866899999998</v>
      </c>
      <c r="M109" s="402"/>
      <c r="N109" s="19">
        <v>950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297.83866899999998</v>
      </c>
      <c r="M110" s="347"/>
      <c r="N110" s="10">
        <v>950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-15598.008550002363</v>
      </c>
      <c r="M113" s="402"/>
      <c r="N113" s="19">
        <v>-23463.81904162034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41820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41820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5168.5177034001499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2854.8011417482498</v>
      </c>
      <c r="M149" s="386"/>
      <c r="N149" s="62">
        <v>16623.323385777599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3946.5019220150471</v>
      </c>
      <c r="M151" s="386"/>
      <c r="N151" s="61">
        <v>72.439902535267109</v>
      </c>
    </row>
    <row r="152" spans="1:17" x14ac:dyDescent="0.25">
      <c r="I152" s="345" t="s">
        <v>66</v>
      </c>
      <c r="J152" s="374"/>
      <c r="K152" s="374"/>
      <c r="L152" s="41">
        <v>50.977746887446628</v>
      </c>
      <c r="N152" s="41">
        <v>36.721891200918201</v>
      </c>
    </row>
    <row r="153" spans="1:17" x14ac:dyDescent="0.25">
      <c r="I153" s="345" t="s">
        <v>67</v>
      </c>
      <c r="J153" s="374"/>
      <c r="K153" s="374"/>
      <c r="L153" s="41">
        <v>3750.0976075632016</v>
      </c>
      <c r="N153" s="41">
        <v>43.200467819465871</v>
      </c>
    </row>
    <row r="154" spans="1:17" x14ac:dyDescent="0.25">
      <c r="I154" s="345" t="s">
        <v>68</v>
      </c>
      <c r="J154" s="374"/>
      <c r="K154" s="374"/>
      <c r="L154" s="41">
        <v>145.42656756439899</v>
      </c>
      <c r="N154" s="41">
        <v>-7.4824564851169617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111781.49286446655</v>
      </c>
      <c r="M169" s="379"/>
      <c r="N169" s="379">
        <v>26387.300794571314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3946.5864211229896</v>
      </c>
      <c r="M170" s="379"/>
      <c r="N170" s="379">
        <v>72.439902535253196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-235.72673006211301</v>
      </c>
      <c r="M171" s="379"/>
      <c r="N171" s="381">
        <v>-953.04967744107307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115963.80601565166</v>
      </c>
      <c r="M172" s="379"/>
      <c r="N172" s="379">
        <v>27412.790374547643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2" max="13" man="1"/>
    <brk id="63" max="13" man="1"/>
    <brk id="115" max="16383" man="1"/>
    <brk id="13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75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41789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113608.12321547048</v>
      </c>
      <c r="M8" s="23"/>
      <c r="N8" s="23">
        <v>24936.522710562487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71444.014235251423</v>
      </c>
      <c r="M10" s="29"/>
      <c r="N10" s="29">
        <v>11423.538871209159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70809.353820054806</v>
      </c>
      <c r="N12" s="19">
        <v>10508.57863701419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67797.716148022591</v>
      </c>
      <c r="M14" s="418"/>
      <c r="N14" s="19">
        <v>8103.4968545208994</v>
      </c>
    </row>
    <row r="15" spans="1:15" ht="15" customHeight="1" x14ac:dyDescent="0.25">
      <c r="D15" s="351" t="s">
        <v>12</v>
      </c>
      <c r="E15" s="428" t="s">
        <v>13</v>
      </c>
      <c r="L15" s="10">
        <v>67356.341921662402</v>
      </c>
      <c r="N15" s="10">
        <v>8103.4968545208994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441.37422636018402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441.37422636018402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3011.6376720322141</v>
      </c>
      <c r="M23" s="418"/>
      <c r="N23" s="19">
        <v>2405.0817824932901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2747.3226000220998</v>
      </c>
      <c r="M24" s="347"/>
      <c r="N24" s="10">
        <v>2405.0817824932901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264.31507201011402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264.31507201011402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634.66041519662235</v>
      </c>
      <c r="M32" s="418"/>
      <c r="N32" s="19">
        <v>914.96023419496794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364.56612193308996</v>
      </c>
      <c r="M34" s="347"/>
      <c r="N34" s="10">
        <v>28.59283673118987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1.7818937478711556</v>
      </c>
      <c r="M35" s="347"/>
      <c r="N35" s="10">
        <v>884.36292175487335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1.7786537478711557</v>
      </c>
      <c r="M36" s="347"/>
      <c r="N36" s="35">
        <v>884.36292175487335</v>
      </c>
      <c r="O36" s="352"/>
    </row>
    <row r="37" spans="2:16" s="345" customFormat="1" ht="12" x14ac:dyDescent="0.2">
      <c r="B37" s="348"/>
      <c r="F37" s="427" t="s">
        <v>17</v>
      </c>
      <c r="L37" s="35">
        <v>3.2399999999999998E-3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268.3123995156613</v>
      </c>
      <c r="M38" s="347"/>
      <c r="N38" s="10">
        <v>2.0044757089047356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268.3123995156613</v>
      </c>
      <c r="M40" s="347"/>
      <c r="N40" s="35">
        <v>2.0044757089047356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7.5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7518.0250299912568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14876.415258876421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12474.03780387155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113</v>
      </c>
      <c r="G51" s="354"/>
      <c r="L51" s="29">
        <v>7295.6308874798306</v>
      </c>
      <c r="M51" s="347"/>
      <c r="N51" s="29">
        <v>13512.983839353328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3119.9734394368302</v>
      </c>
      <c r="M54" s="347"/>
      <c r="N54" s="10">
        <v>127.668154360529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3030.0356893158701</v>
      </c>
      <c r="M55" s="421"/>
      <c r="N55" s="33">
        <v>64.402134573044691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4175.6574480430008</v>
      </c>
      <c r="M56" s="347"/>
      <c r="N56" s="10">
        <v>13385.3156849928</v>
      </c>
      <c r="O56" s="352"/>
    </row>
    <row r="57" spans="2:16" s="374" customFormat="1" ht="15.75" customHeight="1" x14ac:dyDescent="0.2">
      <c r="G57" s="354" t="s">
        <v>32</v>
      </c>
      <c r="L57" s="33">
        <v>3411.7892082273006</v>
      </c>
      <c r="M57" s="420"/>
      <c r="N57" s="33">
        <v>7564.2861592638801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0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41789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-17629.989161797454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-4872.2709969954649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-6317.4832581627506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-6440.2349066392417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-10422.678021964022</v>
      </c>
      <c r="M79" s="359"/>
      <c r="N79" s="29">
        <v>-2799.4070288868297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-17197.999548647949</v>
      </c>
      <c r="M81" s="411"/>
      <c r="N81" s="29">
        <v>-3255.762812143374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-665.7311107758369</v>
      </c>
      <c r="M83" s="359"/>
      <c r="N83" s="10">
        <v>-1048.9509491294</v>
      </c>
    </row>
    <row r="84" spans="2:14" s="345" customFormat="1" ht="12" x14ac:dyDescent="0.2">
      <c r="I84" s="352"/>
      <c r="J84" s="410" t="s">
        <v>39</v>
      </c>
      <c r="K84" s="410"/>
      <c r="L84" s="10">
        <v>-2899.5353614174101</v>
      </c>
      <c r="M84" s="359"/>
      <c r="N84" s="10">
        <v>-880.43940556804398</v>
      </c>
    </row>
    <row r="85" spans="2:14" s="345" customFormat="1" ht="12" x14ac:dyDescent="0.2">
      <c r="I85" s="352"/>
      <c r="J85" s="408" t="s">
        <v>40</v>
      </c>
      <c r="K85" s="408"/>
      <c r="L85" s="10">
        <v>-13632.7330764547</v>
      </c>
      <c r="M85" s="359"/>
      <c r="N85" s="10">
        <v>-1326.37245744593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6775.3215266839279</v>
      </c>
      <c r="M87" s="359"/>
      <c r="N87" s="29">
        <v>456.35578325654399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519.95744026262798</v>
      </c>
      <c r="M89" s="359"/>
      <c r="N89" s="10">
        <v>439.60138325654401</v>
      </c>
    </row>
    <row r="90" spans="2:14" s="345" customFormat="1" ht="12" x14ac:dyDescent="0.2">
      <c r="I90" s="352"/>
      <c r="J90" s="410" t="s">
        <v>39</v>
      </c>
      <c r="K90" s="410"/>
      <c r="L90" s="10">
        <v>1482.7682</v>
      </c>
      <c r="M90" s="359"/>
      <c r="N90" s="10">
        <v>11.169600000000001</v>
      </c>
    </row>
    <row r="91" spans="2:14" s="345" customFormat="1" ht="12" x14ac:dyDescent="0.2">
      <c r="I91" s="352"/>
      <c r="J91" s="408" t="s">
        <v>40</v>
      </c>
      <c r="K91" s="408"/>
      <c r="L91" s="10">
        <v>4772.5958864212998</v>
      </c>
      <c r="M91" s="359"/>
      <c r="N91" s="10">
        <v>5.5848000000000004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-6364.4326320428472</v>
      </c>
      <c r="M93" s="411"/>
      <c r="N93" s="29">
        <v>-419.501304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-6496.2470110428476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-3548.1558993781896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-2553.81966534092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-394.27144632373796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0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0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0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-553.64239599999996</v>
      </c>
      <c r="M104" s="402"/>
      <c r="N104" s="19">
        <v>-984.46097199999997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-553.64239599999996</v>
      </c>
      <c r="M105" s="347"/>
      <c r="N105" s="10">
        <v>-984.46097199999997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685.45677499999999</v>
      </c>
      <c r="M109" s="402"/>
      <c r="N109" s="19">
        <v>564.95966799999997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685.45677499999999</v>
      </c>
      <c r="M110" s="347"/>
      <c r="N110" s="10">
        <v>564.95966799999997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-16787.110654006869</v>
      </c>
      <c r="M113" s="402"/>
      <c r="N113" s="19">
        <v>-20848.897494684283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41789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41789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6388.0635480246001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4297.5407595934203</v>
      </c>
      <c r="M149" s="386"/>
      <c r="N149" s="62">
        <v>13901.481369962299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3119.9734394373277</v>
      </c>
      <c r="M151" s="386"/>
      <c r="N151" s="61">
        <v>127.6681543605557</v>
      </c>
    </row>
    <row r="152" spans="1:17" x14ac:dyDescent="0.25">
      <c r="I152" s="345" t="s">
        <v>66</v>
      </c>
      <c r="J152" s="374"/>
      <c r="K152" s="374"/>
      <c r="L152" s="41">
        <v>74.478584680488197</v>
      </c>
      <c r="N152" s="41">
        <v>69.009111742034406</v>
      </c>
    </row>
    <row r="153" spans="1:17" x14ac:dyDescent="0.25">
      <c r="I153" s="345" t="s">
        <v>67</v>
      </c>
      <c r="J153" s="374"/>
      <c r="K153" s="374"/>
      <c r="L153" s="41">
        <v>2930.2132542594668</v>
      </c>
      <c r="N153" s="41">
        <v>61.502894785572252</v>
      </c>
    </row>
    <row r="154" spans="1:17" x14ac:dyDescent="0.25">
      <c r="I154" s="345" t="s">
        <v>68</v>
      </c>
      <c r="J154" s="374"/>
      <c r="K154" s="374"/>
      <c r="L154" s="41">
        <v>115.28160049737301</v>
      </c>
      <c r="N154" s="41">
        <v>-2.8438521670509509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109934.50738026087</v>
      </c>
      <c r="M169" s="379"/>
      <c r="N169" s="379">
        <v>23824.393583821384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3119.9734394368302</v>
      </c>
      <c r="M170" s="379"/>
      <c r="N170" s="379">
        <v>127.668154360529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-553.6423957728</v>
      </c>
      <c r="M171" s="379"/>
      <c r="N171" s="381">
        <v>-984.46097238057018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113608.12321547049</v>
      </c>
      <c r="M172" s="379"/>
      <c r="N172" s="379">
        <v>24936.522710562484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2" max="13" man="1"/>
    <brk id="63" max="13" man="1"/>
    <brk id="115" max="16383" man="1"/>
    <brk id="13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6"/>
  <sheetViews>
    <sheetView showGridLines="0" view="pageBreakPreview" zoomScale="85" zoomScaleNormal="80" zoomScaleSheetLayoutView="85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2.75" x14ac:dyDescent="0.2"/>
  <cols>
    <col min="1" max="3" width="4" style="611" customWidth="1"/>
    <col min="4" max="8" width="9.140625" style="611"/>
    <col min="9" max="9" width="20.7109375" style="611" customWidth="1"/>
    <col min="10" max="10" width="14.85546875" style="611" bestFit="1" customWidth="1"/>
    <col min="11" max="11" width="19.42578125" style="611" bestFit="1" customWidth="1"/>
    <col min="12" max="12" width="6.85546875" style="611" customWidth="1"/>
    <col min="13" max="13" width="20.140625" style="611" bestFit="1" customWidth="1"/>
    <col min="14" max="15" width="9.140625" style="611"/>
    <col min="16" max="16" width="11.5703125" style="611" customWidth="1"/>
    <col min="17" max="17" width="9.140625" style="611"/>
    <col min="18" max="18" width="9.28515625" style="611" bestFit="1" customWidth="1"/>
    <col min="19" max="19" width="6.42578125" style="611" customWidth="1"/>
    <col min="20" max="20" width="18.42578125" style="611" bestFit="1" customWidth="1"/>
    <col min="21" max="23" width="9.140625" style="611"/>
    <col min="24" max="24" width="13.5703125" style="611" bestFit="1" customWidth="1"/>
    <col min="25" max="26" width="9.140625" style="611"/>
    <col min="27" max="27" width="18.42578125" style="611" bestFit="1" customWidth="1"/>
    <col min="28" max="16384" width="9.140625" style="611"/>
  </cols>
  <sheetData>
    <row r="1" spans="1:18" ht="15.75" x14ac:dyDescent="0.25">
      <c r="A1" s="650" t="s">
        <v>0</v>
      </c>
      <c r="B1" s="662"/>
      <c r="C1" s="661"/>
      <c r="D1" s="661"/>
      <c r="E1" s="661"/>
      <c r="F1" s="661"/>
      <c r="G1" s="650"/>
      <c r="H1" s="661"/>
      <c r="I1" s="661"/>
      <c r="J1" s="661"/>
      <c r="K1" s="4"/>
      <c r="L1" s="660"/>
      <c r="M1" s="4"/>
      <c r="N1" s="659"/>
      <c r="O1" s="615"/>
      <c r="P1" s="615"/>
      <c r="Q1" s="615"/>
    </row>
    <row r="2" spans="1:18" ht="15.75" x14ac:dyDescent="0.25">
      <c r="A2" s="650"/>
      <c r="B2" s="649"/>
      <c r="C2" s="627"/>
      <c r="D2" s="627"/>
      <c r="E2" s="627"/>
      <c r="F2" s="627"/>
      <c r="G2" s="627"/>
      <c r="H2" s="627"/>
      <c r="I2" s="627"/>
      <c r="J2" s="658" t="s">
        <v>1</v>
      </c>
      <c r="K2" s="10"/>
      <c r="L2" s="632"/>
      <c r="M2" s="12"/>
      <c r="N2" s="635"/>
      <c r="O2" s="615"/>
      <c r="P2" s="615"/>
      <c r="Q2" s="615"/>
    </row>
    <row r="3" spans="1:18" ht="15.75" x14ac:dyDescent="0.25">
      <c r="A3" s="650"/>
      <c r="B3" s="650"/>
      <c r="C3" s="627"/>
      <c r="D3" s="627"/>
      <c r="E3" s="627"/>
      <c r="F3" s="627"/>
      <c r="G3" s="627"/>
      <c r="H3" s="627"/>
      <c r="I3" s="635"/>
      <c r="J3" s="635"/>
      <c r="K3" s="10"/>
      <c r="L3" s="647"/>
      <c r="M3" s="10"/>
      <c r="N3" s="635"/>
      <c r="O3" s="615"/>
      <c r="P3" s="615"/>
      <c r="Q3" s="615"/>
    </row>
    <row r="4" spans="1:18" ht="15.75" x14ac:dyDescent="0.25">
      <c r="A4" s="650"/>
      <c r="B4" s="649"/>
      <c r="C4" s="657" t="s">
        <v>97</v>
      </c>
      <c r="D4" s="638"/>
      <c r="E4" s="638"/>
      <c r="F4" s="638"/>
      <c r="G4" s="638"/>
      <c r="H4" s="638"/>
      <c r="I4" s="638"/>
      <c r="J4" s="654"/>
      <c r="K4" s="654"/>
      <c r="L4" s="71"/>
      <c r="M4" s="654"/>
      <c r="N4" s="635"/>
      <c r="O4" s="615"/>
      <c r="P4" s="615"/>
      <c r="Q4" s="615"/>
    </row>
    <row r="5" spans="1:18" ht="15.75" x14ac:dyDescent="0.25">
      <c r="A5" s="650"/>
      <c r="B5" s="649"/>
      <c r="C5" s="656"/>
      <c r="D5" s="638"/>
      <c r="E5" s="655"/>
      <c r="F5" s="638"/>
      <c r="G5" s="638"/>
      <c r="H5" s="638"/>
      <c r="I5" s="638"/>
      <c r="J5" s="654"/>
      <c r="K5" s="73" t="s">
        <v>3</v>
      </c>
      <c r="L5" s="653"/>
      <c r="M5" s="73" t="s">
        <v>4</v>
      </c>
      <c r="N5" s="635"/>
      <c r="O5" s="615"/>
      <c r="P5" s="615"/>
      <c r="Q5" s="615"/>
    </row>
    <row r="6" spans="1:18" ht="15.75" x14ac:dyDescent="0.25">
      <c r="A6" s="650"/>
      <c r="B6" s="649"/>
      <c r="C6" s="649"/>
      <c r="D6" s="651" t="s">
        <v>138</v>
      </c>
      <c r="E6" s="652">
        <v>42369</v>
      </c>
      <c r="F6" s="627"/>
      <c r="G6" s="651" t="s">
        <v>109</v>
      </c>
      <c r="H6" s="627"/>
      <c r="I6" s="627"/>
      <c r="J6" s="635"/>
      <c r="K6" s="635"/>
      <c r="L6" s="75"/>
      <c r="M6" s="635"/>
      <c r="N6" s="635"/>
      <c r="O6" s="615"/>
      <c r="P6" s="615"/>
      <c r="Q6" s="615"/>
    </row>
    <row r="7" spans="1:18" ht="15.75" x14ac:dyDescent="0.25">
      <c r="A7" s="650"/>
      <c r="B7" s="649"/>
      <c r="C7" s="649"/>
      <c r="D7" s="627"/>
      <c r="E7" s="627"/>
      <c r="F7" s="627"/>
      <c r="G7" s="627"/>
      <c r="H7" s="627"/>
      <c r="I7" s="627"/>
      <c r="J7" s="635"/>
      <c r="K7" s="635"/>
      <c r="L7" s="75"/>
      <c r="M7" s="635"/>
      <c r="N7" s="635"/>
      <c r="O7" s="646"/>
      <c r="P7" s="646"/>
      <c r="Q7" s="615"/>
    </row>
    <row r="8" spans="1:18" ht="15.75" x14ac:dyDescent="0.25">
      <c r="A8" s="650"/>
      <c r="B8" s="649"/>
      <c r="C8" s="649"/>
      <c r="D8" s="627"/>
      <c r="E8" s="627"/>
      <c r="F8" s="627"/>
      <c r="G8" s="627"/>
      <c r="H8" s="627"/>
      <c r="I8" s="627" t="s">
        <v>74</v>
      </c>
      <c r="J8" s="627" t="s">
        <v>100</v>
      </c>
      <c r="K8" s="41">
        <v>47295.325526676104</v>
      </c>
      <c r="L8" s="41"/>
      <c r="M8" s="10">
        <v>2323.8847257299999</v>
      </c>
      <c r="N8" s="647"/>
      <c r="O8" s="640"/>
      <c r="P8" s="641"/>
      <c r="Q8" s="615"/>
    </row>
    <row r="9" spans="1:18" ht="15.75" x14ac:dyDescent="0.25">
      <c r="A9" s="650"/>
      <c r="B9" s="649"/>
      <c r="C9" s="649"/>
      <c r="D9" s="627"/>
      <c r="E9" s="627"/>
      <c r="F9" s="627"/>
      <c r="G9" s="627"/>
      <c r="H9" s="627"/>
      <c r="I9" s="627"/>
      <c r="J9" s="644" t="s">
        <v>123</v>
      </c>
      <c r="K9" s="41">
        <v>43636.669098284627</v>
      </c>
      <c r="L9" s="41"/>
      <c r="M9" s="10">
        <v>21083.813023594103</v>
      </c>
      <c r="N9" s="647"/>
      <c r="O9" s="640"/>
      <c r="P9" s="646"/>
      <c r="Q9" s="615"/>
    </row>
    <row r="10" spans="1:18" ht="15.75" x14ac:dyDescent="0.25">
      <c r="A10" s="650"/>
      <c r="B10" s="649"/>
      <c r="C10" s="649"/>
      <c r="D10" s="627"/>
      <c r="E10" s="627"/>
      <c r="F10" s="627"/>
      <c r="G10" s="627"/>
      <c r="H10" s="627"/>
      <c r="I10" s="627"/>
      <c r="J10" s="627" t="s">
        <v>102</v>
      </c>
      <c r="K10" s="41">
        <v>9433.3151556681751</v>
      </c>
      <c r="L10" s="41"/>
      <c r="M10" s="10">
        <v>1182.0885493955884</v>
      </c>
      <c r="N10" s="647"/>
      <c r="O10" s="640"/>
      <c r="P10" s="646"/>
      <c r="Q10" s="615"/>
    </row>
    <row r="11" spans="1:18" ht="15.75" x14ac:dyDescent="0.25">
      <c r="A11" s="650"/>
      <c r="B11" s="649"/>
      <c r="C11" s="649"/>
      <c r="D11" s="627"/>
      <c r="E11" s="627"/>
      <c r="F11" s="627"/>
      <c r="G11" s="627"/>
      <c r="H11" s="627"/>
      <c r="I11" s="627"/>
      <c r="J11" s="627" t="s">
        <v>103</v>
      </c>
      <c r="K11" s="41">
        <v>1821.7404825375572</v>
      </c>
      <c r="L11" s="41"/>
      <c r="M11" s="10">
        <v>803.65601253058742</v>
      </c>
      <c r="N11" s="647"/>
      <c r="O11" s="640"/>
      <c r="P11" s="646"/>
      <c r="Q11" s="615"/>
    </row>
    <row r="12" spans="1:18" ht="15.75" x14ac:dyDescent="0.25">
      <c r="A12" s="650"/>
      <c r="B12" s="649"/>
      <c r="C12" s="649"/>
      <c r="D12" s="627"/>
      <c r="E12" s="627"/>
      <c r="F12" s="627"/>
      <c r="G12" s="627"/>
      <c r="H12" s="627"/>
      <c r="I12" s="627"/>
      <c r="J12" s="635" t="s">
        <v>104</v>
      </c>
      <c r="K12" s="10">
        <v>17635.762181361632</v>
      </c>
      <c r="L12" s="635"/>
      <c r="M12" s="10"/>
      <c r="N12" s="635"/>
      <c r="O12" s="646"/>
      <c r="P12" s="646"/>
      <c r="Q12" s="615"/>
    </row>
    <row r="13" spans="1:18" ht="15.75" x14ac:dyDescent="0.25">
      <c r="A13" s="650"/>
      <c r="B13" s="649"/>
      <c r="C13" s="649"/>
      <c r="D13" s="627"/>
      <c r="E13" s="627"/>
      <c r="F13" s="627"/>
      <c r="G13" s="627"/>
      <c r="H13" s="627"/>
      <c r="I13" s="627"/>
      <c r="J13" s="627" t="s">
        <v>105</v>
      </c>
      <c r="K13" s="10">
        <v>10594.057629897712</v>
      </c>
      <c r="L13" s="632"/>
      <c r="M13" s="10">
        <v>0</v>
      </c>
      <c r="N13" s="635"/>
      <c r="O13" s="646"/>
      <c r="P13" s="646"/>
      <c r="Q13" s="615"/>
    </row>
    <row r="14" spans="1:18" ht="15.75" x14ac:dyDescent="0.25">
      <c r="A14" s="650"/>
      <c r="B14" s="649"/>
      <c r="C14" s="649"/>
      <c r="D14" s="627"/>
      <c r="E14" s="627"/>
      <c r="F14" s="627"/>
      <c r="G14" s="627"/>
      <c r="H14" s="627"/>
      <c r="I14" s="627"/>
      <c r="J14" s="627"/>
      <c r="K14" s="10"/>
      <c r="L14" s="632"/>
      <c r="M14" s="10"/>
      <c r="N14" s="635"/>
      <c r="O14" s="646"/>
      <c r="P14" s="646"/>
      <c r="Q14" s="615"/>
    </row>
    <row r="15" spans="1:18" ht="15.75" x14ac:dyDescent="0.25">
      <c r="A15" s="650"/>
      <c r="B15" s="649"/>
      <c r="C15" s="649"/>
      <c r="D15" s="627"/>
      <c r="E15" s="627"/>
      <c r="F15" s="627"/>
      <c r="G15" s="627"/>
      <c r="H15" s="627"/>
      <c r="I15" s="627"/>
      <c r="J15" s="635" t="s">
        <v>106</v>
      </c>
      <c r="K15" s="62">
        <v>130416.87007442579</v>
      </c>
      <c r="L15" s="61"/>
      <c r="M15" s="19">
        <v>25393.442311250281</v>
      </c>
      <c r="N15" s="647"/>
      <c r="O15" s="640"/>
      <c r="P15" s="634"/>
      <c r="Q15" s="615"/>
      <c r="R15" s="613"/>
    </row>
    <row r="16" spans="1:18" ht="15.75" x14ac:dyDescent="0.25">
      <c r="A16" s="650"/>
      <c r="B16" s="649"/>
      <c r="C16" s="638"/>
      <c r="D16" s="627"/>
      <c r="E16" s="638"/>
      <c r="F16" s="638"/>
      <c r="G16" s="638"/>
      <c r="H16" s="638"/>
      <c r="I16" s="627"/>
      <c r="J16" s="627"/>
      <c r="K16" s="10"/>
      <c r="L16" s="632"/>
      <c r="M16" s="10"/>
      <c r="N16" s="635"/>
      <c r="O16" s="646"/>
      <c r="P16" s="643"/>
      <c r="Q16" s="615"/>
    </row>
    <row r="17" spans="3:19" x14ac:dyDescent="0.2">
      <c r="C17" s="638"/>
      <c r="D17" s="638"/>
      <c r="E17" s="638"/>
      <c r="F17" s="638"/>
      <c r="G17" s="638"/>
      <c r="H17" s="638"/>
      <c r="I17" s="627"/>
      <c r="J17" s="627"/>
      <c r="K17" s="627"/>
      <c r="L17" s="627"/>
      <c r="M17" s="647"/>
      <c r="N17" s="646"/>
      <c r="O17" s="646"/>
      <c r="P17" s="643"/>
      <c r="Q17" s="648"/>
      <c r="R17" s="636"/>
    </row>
    <row r="18" spans="3:19" x14ac:dyDescent="0.2">
      <c r="C18" s="638"/>
      <c r="D18" s="638"/>
      <c r="E18" s="638"/>
      <c r="F18" s="638"/>
      <c r="G18" s="638"/>
      <c r="H18" s="638"/>
      <c r="I18" s="627"/>
      <c r="J18" s="627"/>
      <c r="K18" s="627"/>
      <c r="L18" s="75"/>
      <c r="M18" s="647"/>
      <c r="N18" s="646"/>
      <c r="O18" s="646"/>
      <c r="P18" s="643"/>
      <c r="Q18" s="645"/>
      <c r="R18" s="636"/>
    </row>
    <row r="19" spans="3:19" x14ac:dyDescent="0.2">
      <c r="C19" s="638"/>
      <c r="D19" s="638"/>
      <c r="E19" s="638"/>
      <c r="F19" s="638"/>
      <c r="G19" s="638"/>
      <c r="H19" s="638"/>
      <c r="I19" s="638" t="s">
        <v>75</v>
      </c>
      <c r="J19" s="627" t="s">
        <v>100</v>
      </c>
      <c r="K19" s="41">
        <v>-38654.276586139997</v>
      </c>
      <c r="L19" s="41"/>
      <c r="M19" s="10">
        <v>-2323.6755831399996</v>
      </c>
      <c r="N19" s="641"/>
      <c r="O19" s="640"/>
      <c r="P19" s="634"/>
      <c r="Q19" s="639"/>
      <c r="R19" s="636"/>
      <c r="S19" s="642"/>
    </row>
    <row r="20" spans="3:19" x14ac:dyDescent="0.2">
      <c r="C20" s="638"/>
      <c r="D20" s="638"/>
      <c r="E20" s="638"/>
      <c r="F20" s="638"/>
      <c r="G20" s="638"/>
      <c r="H20" s="638"/>
      <c r="I20" s="638"/>
      <c r="J20" s="644" t="s">
        <v>123</v>
      </c>
      <c r="K20" s="41">
        <v>-35041.269982300997</v>
      </c>
      <c r="L20" s="41"/>
      <c r="M20" s="10">
        <v>-21085.1114914237</v>
      </c>
      <c r="N20" s="641"/>
      <c r="O20" s="640"/>
      <c r="P20" s="643"/>
      <c r="Q20" s="639"/>
      <c r="R20" s="636"/>
      <c r="S20" s="642"/>
    </row>
    <row r="21" spans="3:19" x14ac:dyDescent="0.2">
      <c r="C21" s="638"/>
      <c r="D21" s="638"/>
      <c r="E21" s="638"/>
      <c r="F21" s="638"/>
      <c r="G21" s="638"/>
      <c r="H21" s="638"/>
      <c r="I21" s="638"/>
      <c r="J21" s="627" t="s">
        <v>102</v>
      </c>
      <c r="K21" s="41">
        <v>-5120.759870012047</v>
      </c>
      <c r="L21" s="41"/>
      <c r="M21" s="10">
        <v>-1182.469827034437</v>
      </c>
      <c r="N21" s="641"/>
      <c r="O21" s="640"/>
      <c r="P21" s="637"/>
      <c r="Q21" s="639"/>
      <c r="R21" s="636"/>
      <c r="S21" s="642"/>
    </row>
    <row r="22" spans="3:19" x14ac:dyDescent="0.2">
      <c r="C22" s="638"/>
      <c r="D22" s="638"/>
      <c r="E22" s="638"/>
      <c r="F22" s="638"/>
      <c r="G22" s="638"/>
      <c r="H22" s="638"/>
      <c r="I22" s="638"/>
      <c r="J22" s="627" t="s">
        <v>103</v>
      </c>
      <c r="K22" s="41">
        <v>-1793.9115693887472</v>
      </c>
      <c r="L22" s="41"/>
      <c r="M22" s="10">
        <v>-802.42872382827261</v>
      </c>
      <c r="N22" s="641"/>
      <c r="O22" s="640"/>
      <c r="P22" s="637"/>
      <c r="Q22" s="639"/>
      <c r="R22" s="636"/>
      <c r="S22" s="642"/>
    </row>
    <row r="23" spans="3:19" x14ac:dyDescent="0.2">
      <c r="C23" s="627"/>
      <c r="D23" s="627"/>
      <c r="E23" s="627"/>
      <c r="F23" s="627"/>
      <c r="G23" s="627"/>
      <c r="H23" s="627"/>
      <c r="I23" s="638"/>
      <c r="J23" s="627" t="s">
        <v>104</v>
      </c>
      <c r="K23" s="10">
        <v>-14043.270179116298</v>
      </c>
      <c r="L23" s="632"/>
      <c r="M23" s="10"/>
      <c r="N23" s="641"/>
      <c r="O23" s="640"/>
      <c r="P23" s="637"/>
      <c r="Q23" s="639"/>
      <c r="R23" s="636"/>
      <c r="S23" s="642"/>
    </row>
    <row r="24" spans="3:19" x14ac:dyDescent="0.2">
      <c r="C24" s="627"/>
      <c r="D24" s="627"/>
      <c r="E24" s="627"/>
      <c r="F24" s="627"/>
      <c r="G24" s="627"/>
      <c r="H24" s="627"/>
      <c r="I24" s="638"/>
      <c r="J24" s="635" t="s">
        <v>105</v>
      </c>
      <c r="K24" s="10"/>
      <c r="L24" s="635"/>
      <c r="M24" s="10">
        <v>0</v>
      </c>
      <c r="N24" s="641"/>
      <c r="O24" s="640"/>
      <c r="P24" s="637"/>
      <c r="Q24" s="639"/>
      <c r="R24" s="636"/>
    </row>
    <row r="25" spans="3:19" x14ac:dyDescent="0.2">
      <c r="C25" s="627"/>
      <c r="D25" s="627"/>
      <c r="E25" s="627"/>
      <c r="F25" s="627"/>
      <c r="G25" s="627"/>
      <c r="H25" s="627"/>
      <c r="I25" s="638"/>
      <c r="J25" s="627"/>
      <c r="K25" s="10"/>
      <c r="L25" s="632"/>
      <c r="M25" s="10"/>
      <c r="N25" s="612"/>
      <c r="O25" s="612"/>
      <c r="P25" s="637"/>
      <c r="Q25" s="636"/>
      <c r="R25" s="636"/>
    </row>
    <row r="26" spans="3:19" x14ac:dyDescent="0.2">
      <c r="C26" s="627"/>
      <c r="D26" s="627"/>
      <c r="E26" s="627"/>
      <c r="F26" s="627"/>
      <c r="G26" s="627"/>
      <c r="H26" s="627"/>
      <c r="I26" s="627"/>
      <c r="J26" s="635" t="s">
        <v>106</v>
      </c>
      <c r="K26" s="62">
        <v>-94653.488186958086</v>
      </c>
      <c r="L26" s="61"/>
      <c r="M26" s="62">
        <v>-25393.685625426413</v>
      </c>
      <c r="N26" s="612"/>
      <c r="O26" s="612"/>
      <c r="P26" s="634"/>
      <c r="R26" s="613"/>
    </row>
    <row r="27" spans="3:19" x14ac:dyDescent="0.2">
      <c r="K27" s="612"/>
      <c r="L27" s="612"/>
      <c r="M27" s="633"/>
      <c r="N27" s="612"/>
      <c r="O27" s="612"/>
      <c r="P27" s="612"/>
    </row>
    <row r="28" spans="3:19" x14ac:dyDescent="0.2">
      <c r="K28" s="612"/>
      <c r="L28" s="612"/>
      <c r="M28" s="633"/>
      <c r="N28" s="612"/>
      <c r="O28" s="612"/>
      <c r="P28" s="612"/>
    </row>
    <row r="29" spans="3:19" x14ac:dyDescent="0.2">
      <c r="K29" s="612"/>
      <c r="L29" s="612"/>
      <c r="M29" s="633"/>
      <c r="N29" s="612"/>
      <c r="O29" s="612"/>
      <c r="P29" s="612"/>
    </row>
    <row r="30" spans="3:19" x14ac:dyDescent="0.2">
      <c r="C30" s="627"/>
      <c r="D30" s="627"/>
      <c r="E30" s="627"/>
      <c r="F30" s="627"/>
      <c r="G30" s="627"/>
      <c r="H30" s="627"/>
      <c r="I30" s="630" t="s">
        <v>212</v>
      </c>
      <c r="J30" s="627" t="s">
        <v>213</v>
      </c>
      <c r="K30" s="10">
        <v>130149.07807428476</v>
      </c>
      <c r="L30" s="632"/>
      <c r="M30" s="10">
        <v>25290.472318547523</v>
      </c>
      <c r="N30" s="612"/>
      <c r="O30" s="612"/>
      <c r="P30" s="612"/>
    </row>
    <row r="31" spans="3:19" x14ac:dyDescent="0.2">
      <c r="C31" s="627"/>
      <c r="D31" s="627"/>
      <c r="E31" s="627"/>
      <c r="F31" s="627"/>
      <c r="G31" s="627"/>
      <c r="H31" s="627"/>
      <c r="I31" s="627"/>
      <c r="J31" s="627" t="s">
        <v>214</v>
      </c>
      <c r="K31" s="10">
        <v>337.41828342793451</v>
      </c>
      <c r="L31" s="632"/>
      <c r="M31" s="10">
        <v>102.96999270280503</v>
      </c>
      <c r="N31" s="612"/>
      <c r="O31" s="612"/>
      <c r="P31" s="612"/>
    </row>
    <row r="32" spans="3:19" x14ac:dyDescent="0.2">
      <c r="C32" s="627"/>
      <c r="D32" s="627"/>
      <c r="E32" s="627"/>
      <c r="F32" s="627"/>
      <c r="G32" s="627"/>
      <c r="H32" s="627"/>
      <c r="I32" s="627"/>
      <c r="J32" s="627"/>
      <c r="K32" s="19">
        <v>130486.49635771269</v>
      </c>
      <c r="L32" s="632"/>
      <c r="M32" s="19">
        <v>25393.442311250328</v>
      </c>
      <c r="N32" s="612"/>
      <c r="O32" s="612"/>
      <c r="P32" s="612"/>
    </row>
    <row r="33" spans="3:26" x14ac:dyDescent="0.2">
      <c r="K33" s="612"/>
      <c r="L33" s="612"/>
      <c r="M33" s="612"/>
      <c r="N33" s="612"/>
      <c r="O33" s="612"/>
      <c r="P33" s="612"/>
    </row>
    <row r="34" spans="3:26" x14ac:dyDescent="0.2">
      <c r="I34" s="611" t="s">
        <v>473</v>
      </c>
      <c r="K34" s="725">
        <v>129483.75429109017</v>
      </c>
      <c r="L34" s="612"/>
      <c r="M34" s="612"/>
      <c r="N34" s="612"/>
      <c r="O34" s="612"/>
      <c r="P34" s="612"/>
    </row>
    <row r="35" spans="3:26" x14ac:dyDescent="0.2">
      <c r="I35" s="611" t="s">
        <v>472</v>
      </c>
      <c r="K35" s="725">
        <v>337.41828342793451</v>
      </c>
      <c r="L35" s="629"/>
      <c r="M35" s="629"/>
      <c r="N35" s="612"/>
      <c r="O35" s="612"/>
      <c r="P35" s="612"/>
    </row>
    <row r="36" spans="3:26" x14ac:dyDescent="0.2">
      <c r="K36" s="725">
        <v>129821.1725745181</v>
      </c>
      <c r="L36" s="629"/>
      <c r="M36" s="629"/>
      <c r="T36" s="612"/>
      <c r="W36" s="612"/>
      <c r="X36" s="612"/>
      <c r="Y36" s="612"/>
    </row>
    <row r="37" spans="3:26" x14ac:dyDescent="0.2">
      <c r="K37" s="334">
        <v>0</v>
      </c>
      <c r="L37" s="629"/>
      <c r="M37" s="629"/>
      <c r="T37" s="612"/>
      <c r="W37" s="612"/>
      <c r="X37" s="612"/>
      <c r="Y37" s="612"/>
    </row>
    <row r="38" spans="3:26" x14ac:dyDescent="0.2">
      <c r="C38" s="630" t="s">
        <v>107</v>
      </c>
      <c r="D38" s="627" t="s">
        <v>108</v>
      </c>
      <c r="K38" s="629"/>
      <c r="L38" s="629"/>
      <c r="M38" s="629"/>
      <c r="T38" s="612"/>
      <c r="W38" s="612"/>
      <c r="X38" s="612"/>
      <c r="Y38" s="612"/>
    </row>
    <row r="39" spans="3:26" x14ac:dyDescent="0.2">
      <c r="C39" s="628" t="s">
        <v>215</v>
      </c>
      <c r="D39" s="627" t="s">
        <v>216</v>
      </c>
      <c r="M39" s="626"/>
      <c r="N39" s="625"/>
      <c r="O39" s="625"/>
      <c r="P39" s="624"/>
      <c r="Q39" s="624"/>
      <c r="W39" s="612"/>
      <c r="X39" s="612"/>
      <c r="Y39" s="623"/>
    </row>
    <row r="40" spans="3:26" x14ac:dyDescent="0.2">
      <c r="M40" s="614"/>
      <c r="N40" s="614"/>
      <c r="W40" s="612"/>
      <c r="X40" s="614"/>
      <c r="Y40" s="614"/>
    </row>
    <row r="41" spans="3:26" x14ac:dyDescent="0.2">
      <c r="K41" s="615"/>
      <c r="L41" s="615"/>
      <c r="M41" s="616"/>
      <c r="N41" s="616"/>
      <c r="W41" s="612"/>
      <c r="X41" s="622"/>
      <c r="Y41" s="614"/>
    </row>
    <row r="42" spans="3:26" x14ac:dyDescent="0.2">
      <c r="K42" s="615"/>
      <c r="L42" s="615"/>
      <c r="M42" s="621"/>
      <c r="N42" s="621"/>
      <c r="W42" s="612"/>
      <c r="X42" s="622"/>
      <c r="Y42" s="614"/>
    </row>
    <row r="43" spans="3:26" x14ac:dyDescent="0.2">
      <c r="K43" s="615"/>
      <c r="L43" s="615"/>
      <c r="M43" s="621"/>
      <c r="N43" s="620"/>
      <c r="W43" s="612"/>
      <c r="X43" s="619"/>
      <c r="Y43" s="618"/>
      <c r="Z43" s="617"/>
    </row>
    <row r="44" spans="3:26" x14ac:dyDescent="0.2">
      <c r="K44" s="615"/>
      <c r="L44" s="615"/>
      <c r="M44" s="621"/>
      <c r="N44" s="620"/>
      <c r="W44" s="612"/>
      <c r="X44" s="619"/>
      <c r="Y44" s="618"/>
      <c r="Z44" s="617"/>
    </row>
    <row r="45" spans="3:26" x14ac:dyDescent="0.2">
      <c r="K45" s="615"/>
      <c r="L45" s="615"/>
      <c r="M45" s="621"/>
      <c r="N45" s="620"/>
      <c r="W45" s="612"/>
      <c r="X45" s="619"/>
      <c r="Y45" s="618"/>
      <c r="Z45" s="617"/>
    </row>
    <row r="46" spans="3:26" x14ac:dyDescent="0.2">
      <c r="K46" s="615"/>
      <c r="L46" s="615"/>
      <c r="M46" s="621"/>
      <c r="N46" s="620"/>
      <c r="W46" s="612"/>
      <c r="X46" s="619"/>
      <c r="Y46" s="618"/>
      <c r="Z46" s="617"/>
    </row>
    <row r="47" spans="3:26" x14ac:dyDescent="0.2">
      <c r="K47" s="615"/>
      <c r="L47" s="615"/>
      <c r="M47" s="621"/>
      <c r="N47" s="620"/>
      <c r="W47" s="612"/>
      <c r="X47" s="619"/>
      <c r="Y47" s="618"/>
      <c r="Z47" s="617"/>
    </row>
    <row r="48" spans="3:26" x14ac:dyDescent="0.2">
      <c r="K48" s="615"/>
      <c r="L48" s="615"/>
      <c r="M48" s="616"/>
      <c r="N48" s="616"/>
      <c r="W48" s="612"/>
      <c r="X48" s="614"/>
      <c r="Y48" s="614"/>
    </row>
    <row r="49" spans="5:25" x14ac:dyDescent="0.2">
      <c r="E49" s="613"/>
      <c r="K49" s="615"/>
      <c r="L49" s="615"/>
      <c r="M49" s="615"/>
      <c r="N49" s="615"/>
      <c r="W49" s="612"/>
      <c r="X49" s="614"/>
      <c r="Y49" s="614"/>
    </row>
    <row r="50" spans="5:25" x14ac:dyDescent="0.2">
      <c r="E50" s="613"/>
      <c r="W50" s="612"/>
      <c r="X50" s="614"/>
      <c r="Y50" s="614"/>
    </row>
    <row r="51" spans="5:25" x14ac:dyDescent="0.2">
      <c r="E51" s="613"/>
      <c r="T51" s="612"/>
      <c r="W51" s="612"/>
      <c r="X51" s="612"/>
      <c r="Y51" s="612"/>
    </row>
    <row r="52" spans="5:25" x14ac:dyDescent="0.2">
      <c r="T52" s="612"/>
      <c r="W52" s="612"/>
      <c r="X52" s="612"/>
      <c r="Y52" s="612"/>
    </row>
    <row r="53" spans="5:25" x14ac:dyDescent="0.2">
      <c r="T53" s="612"/>
      <c r="W53" s="612"/>
      <c r="X53" s="612"/>
      <c r="Y53" s="612"/>
    </row>
    <row r="54" spans="5:25" x14ac:dyDescent="0.2">
      <c r="T54" s="612"/>
      <c r="W54" s="612"/>
      <c r="X54" s="612"/>
      <c r="Y54" s="612"/>
    </row>
    <row r="55" spans="5:25" x14ac:dyDescent="0.2">
      <c r="T55" s="612"/>
      <c r="W55" s="612"/>
      <c r="X55" s="612"/>
      <c r="Y55" s="612"/>
    </row>
    <row r="56" spans="5:25" x14ac:dyDescent="0.2">
      <c r="T56" s="612"/>
      <c r="W56" s="612"/>
      <c r="X56" s="612"/>
      <c r="Y56" s="612"/>
    </row>
  </sheetData>
  <pageMargins left="0.74803149606299213" right="0.74803149606299213" top="0.98425196850393704" bottom="0.98425196850393704" header="0.51181102362204722" footer="0.5118110236220472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75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41759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111673.52098156627</v>
      </c>
      <c r="M8" s="23"/>
      <c r="N8" s="23">
        <v>27316.725939648273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68472.201959608312</v>
      </c>
      <c r="M10" s="29"/>
      <c r="N10" s="29">
        <v>12135.458877513329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68125.365280529062</v>
      </c>
      <c r="N12" s="19">
        <v>11325.507846851551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66370.567983557354</v>
      </c>
      <c r="M14" s="418"/>
      <c r="N14" s="19">
        <v>7825.9738913155416</v>
      </c>
    </row>
    <row r="15" spans="1:15" ht="15" customHeight="1" x14ac:dyDescent="0.25">
      <c r="D15" s="351" t="s">
        <v>12</v>
      </c>
      <c r="E15" s="428" t="s">
        <v>13</v>
      </c>
      <c r="L15" s="10">
        <v>65978.550324187599</v>
      </c>
      <c r="N15" s="10">
        <v>7825.9738913155416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392.01765936975903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392.01765936975903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1754.7972969717121</v>
      </c>
      <c r="M23" s="418"/>
      <c r="N23" s="19">
        <v>3499.5339555360097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1486.3515431457001</v>
      </c>
      <c r="M24" s="347"/>
      <c r="N24" s="10">
        <v>3499.5339555360097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268.44575382601204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268.44575382601204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346.83667907925468</v>
      </c>
      <c r="M32" s="418"/>
      <c r="N32" s="19">
        <v>809.95103066177717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331.71589492090504</v>
      </c>
      <c r="M34" s="347"/>
      <c r="N34" s="10">
        <v>24.377070604992063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5.9991359432193843</v>
      </c>
      <c r="M35" s="347"/>
      <c r="N35" s="10">
        <v>780.19529057534078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5.9958209432193845</v>
      </c>
      <c r="M36" s="347"/>
      <c r="N36" s="35">
        <v>780.19529057534078</v>
      </c>
      <c r="O36" s="352"/>
    </row>
    <row r="37" spans="2:16" s="345" customFormat="1" ht="12" x14ac:dyDescent="0.2">
      <c r="B37" s="348"/>
      <c r="F37" s="427" t="s">
        <v>17</v>
      </c>
      <c r="L37" s="35">
        <v>3.3149999999999998E-3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9.1216482151302767</v>
      </c>
      <c r="M38" s="347"/>
      <c r="N38" s="10">
        <v>5.3786694814443328</v>
      </c>
      <c r="O38" s="352"/>
    </row>
    <row r="39" spans="2:16" s="345" customFormat="1" ht="12" x14ac:dyDescent="0.2">
      <c r="B39" s="348"/>
      <c r="F39" s="427" t="s">
        <v>16</v>
      </c>
      <c r="L39" s="35">
        <v>0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9.1216482151302767</v>
      </c>
      <c r="M40" s="347"/>
      <c r="N40" s="35">
        <v>5.3786694814443328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7.5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7728.8386240536902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14965.559044887066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12853.032535755703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113</v>
      </c>
      <c r="G51" s="354"/>
      <c r="L51" s="29">
        <v>7653.8888172614998</v>
      </c>
      <c r="M51" s="347"/>
      <c r="N51" s="29">
        <v>15181.267062134944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3227.6059805841001</v>
      </c>
      <c r="M54" s="347"/>
      <c r="N54" s="10">
        <v>-208.67337034375402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3118.8199700346099</v>
      </c>
      <c r="M55" s="421"/>
      <c r="N55" s="33">
        <v>-160.569096229694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4426.2828366773992</v>
      </c>
      <c r="M56" s="347"/>
      <c r="N56" s="10">
        <v>15389.940432478699</v>
      </c>
      <c r="O56" s="352"/>
    </row>
    <row r="57" spans="2:16" s="374" customFormat="1" ht="15.75" customHeight="1" x14ac:dyDescent="0.2">
      <c r="G57" s="354" t="s">
        <v>32</v>
      </c>
      <c r="L57" s="33">
        <v>3558.5720091000799</v>
      </c>
      <c r="M57" s="420"/>
      <c r="N57" s="33">
        <v>8420.76904201865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0.85943052492382177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0.85943052492382177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41759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-21154.662287340107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-8658.7751814150379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-6892.8233451698597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-5603.0637607552098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-10865.178733386463</v>
      </c>
      <c r="M79" s="359"/>
      <c r="N79" s="29">
        <v>-2187.6380743211907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-18057.048657573192</v>
      </c>
      <c r="M81" s="411"/>
      <c r="N81" s="29">
        <v>-2197.299103454262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-1506.3164021167731</v>
      </c>
      <c r="M83" s="359"/>
      <c r="N83" s="10">
        <v>-511.35487467511501</v>
      </c>
    </row>
    <row r="84" spans="2:14" s="345" customFormat="1" ht="12" x14ac:dyDescent="0.2">
      <c r="I84" s="352"/>
      <c r="J84" s="410" t="s">
        <v>39</v>
      </c>
      <c r="K84" s="410"/>
      <c r="L84" s="10">
        <v>-2686.6284693253197</v>
      </c>
      <c r="M84" s="359"/>
      <c r="N84" s="10">
        <v>-1252.7969370841499</v>
      </c>
    </row>
    <row r="85" spans="2:14" s="345" customFormat="1" ht="12" x14ac:dyDescent="0.2">
      <c r="I85" s="352"/>
      <c r="J85" s="408" t="s">
        <v>40</v>
      </c>
      <c r="K85" s="408"/>
      <c r="L85" s="10">
        <v>-13864.1037861311</v>
      </c>
      <c r="M85" s="359"/>
      <c r="N85" s="10">
        <v>-433.14729169499702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7191.8699241867307</v>
      </c>
      <c r="M87" s="359"/>
      <c r="N87" s="29">
        <v>9.6610291330710005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843.25737500000002</v>
      </c>
      <c r="M89" s="359"/>
      <c r="N89" s="10">
        <v>4.1026291330709999</v>
      </c>
    </row>
    <row r="90" spans="2:14" s="345" customFormat="1" ht="12" x14ac:dyDescent="0.2">
      <c r="I90" s="352"/>
      <c r="J90" s="410" t="s">
        <v>39</v>
      </c>
      <c r="K90" s="410"/>
      <c r="L90" s="10">
        <v>877.35131999999999</v>
      </c>
      <c r="M90" s="359"/>
      <c r="N90" s="10">
        <v>0</v>
      </c>
    </row>
    <row r="91" spans="2:14" s="345" customFormat="1" ht="12" x14ac:dyDescent="0.2">
      <c r="I91" s="352"/>
      <c r="J91" s="408" t="s">
        <v>40</v>
      </c>
      <c r="K91" s="408"/>
      <c r="L91" s="10">
        <v>5471.2612291867308</v>
      </c>
      <c r="M91" s="359"/>
      <c r="N91" s="10">
        <v>5.5583999999999998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-4694.2908052773782</v>
      </c>
      <c r="M93" s="411"/>
      <c r="N93" s="29">
        <v>0.31212099999999998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-5358.047688482322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-4029.1539370164505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-1089.31353176211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-239.58021970376103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839.36998820494375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839.36998820494375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0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-1180.799953</v>
      </c>
      <c r="M104" s="402"/>
      <c r="N104" s="19">
        <v>-1199.6878790000001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-1180.799953</v>
      </c>
      <c r="M105" s="347"/>
      <c r="N105" s="10">
        <v>-1199.6878790000001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1005.1868480000001</v>
      </c>
      <c r="M109" s="402"/>
      <c r="N109" s="19">
        <v>1200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1005.1868480000001</v>
      </c>
      <c r="M110" s="347"/>
      <c r="N110" s="10">
        <v>1200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-15559.469538663841</v>
      </c>
      <c r="M113" s="402"/>
      <c r="N113" s="19">
        <v>-23341.988240661296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41759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41759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5260.5894895852698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5391.9116654060372</v>
      </c>
      <c r="M149" s="386"/>
      <c r="N149" s="62">
        <v>15862.674741328501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3228.4654111092041</v>
      </c>
      <c r="M151" s="386"/>
      <c r="N151" s="61">
        <v>-208.67337034375166</v>
      </c>
    </row>
    <row r="152" spans="1:17" x14ac:dyDescent="0.25">
      <c r="I152" s="345" t="s">
        <v>66</v>
      </c>
      <c r="J152" s="374"/>
      <c r="K152" s="374"/>
      <c r="L152" s="41">
        <v>-4.6730857029864783</v>
      </c>
      <c r="N152" s="41">
        <v>-228.43398633418406</v>
      </c>
    </row>
    <row r="153" spans="1:17" x14ac:dyDescent="0.25">
      <c r="I153" s="345" t="s">
        <v>67</v>
      </c>
      <c r="J153" s="374"/>
      <c r="K153" s="374"/>
      <c r="L153" s="41">
        <v>2944.7189717472243</v>
      </c>
      <c r="N153" s="41">
        <v>25.091199198783261</v>
      </c>
    </row>
    <row r="154" spans="1:17" x14ac:dyDescent="0.25">
      <c r="I154" s="345" t="s">
        <v>68</v>
      </c>
      <c r="J154" s="374"/>
      <c r="K154" s="374"/>
      <c r="L154" s="41">
        <v>288.41952506496602</v>
      </c>
      <c r="N154" s="41">
        <v>-5.33058320835086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107265.11504836558</v>
      </c>
      <c r="M169" s="379"/>
      <c r="N169" s="379">
        <v>26325.711431267864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3227.6059805841001</v>
      </c>
      <c r="M170" s="379"/>
      <c r="N170" s="379">
        <v>-208.67337034375402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-1180.7999526166</v>
      </c>
      <c r="M171" s="379"/>
      <c r="N171" s="381">
        <v>-1199.6878787241599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111673.52098156628</v>
      </c>
      <c r="M172" s="379"/>
      <c r="N172" s="379">
        <v>27316.72593964827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2" max="13" man="1"/>
    <brk id="63" max="13" man="1"/>
    <brk id="115" max="16383" man="1"/>
    <brk id="13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view="pageBreakPreview" zoomScaleNormal="100" zoomScaleSheetLayoutView="100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6384" width="9.140625" style="13"/>
  </cols>
  <sheetData>
    <row r="1" spans="1:14" s="6" customFormat="1" x14ac:dyDescent="0.25">
      <c r="A1" s="1" t="s">
        <v>0</v>
      </c>
      <c r="B1" s="2"/>
      <c r="C1" s="3"/>
      <c r="D1" s="3"/>
      <c r="E1" s="3"/>
      <c r="F1" s="3"/>
      <c r="G1" s="1"/>
      <c r="H1" s="3"/>
      <c r="I1" s="3"/>
      <c r="J1" s="3"/>
      <c r="K1" s="3"/>
      <c r="L1" s="4"/>
      <c r="M1" s="5"/>
      <c r="N1" s="4"/>
    </row>
    <row r="2" spans="1:14" x14ac:dyDescent="0.25">
      <c r="J2" s="9" t="s">
        <v>1</v>
      </c>
      <c r="N2" s="12"/>
    </row>
    <row r="3" spans="1:14" x14ac:dyDescent="0.25">
      <c r="B3" s="1"/>
      <c r="I3" s="13"/>
      <c r="J3" s="13"/>
      <c r="K3" s="13"/>
      <c r="M3" s="47"/>
    </row>
    <row r="4" spans="1:14" ht="15" customHeight="1" x14ac:dyDescent="0.25">
      <c r="C4" s="1" t="s">
        <v>97</v>
      </c>
      <c r="J4" s="13"/>
      <c r="K4" s="13"/>
      <c r="L4" s="13"/>
      <c r="M4" s="75"/>
      <c r="N4" s="13"/>
    </row>
    <row r="5" spans="1:14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4" ht="12.75" customHeight="1" x14ac:dyDescent="0.25">
      <c r="C6" s="7"/>
      <c r="D6" s="157" t="s">
        <v>138</v>
      </c>
      <c r="E6" s="123">
        <v>41729</v>
      </c>
      <c r="G6" s="14" t="s">
        <v>109</v>
      </c>
      <c r="J6" s="13"/>
      <c r="K6" s="13"/>
      <c r="L6" s="13"/>
      <c r="M6" s="75"/>
      <c r="N6" s="13"/>
    </row>
    <row r="7" spans="1:14" x14ac:dyDescent="0.25">
      <c r="C7" s="7"/>
      <c r="J7" s="13"/>
      <c r="K7" s="13"/>
      <c r="L7" s="13"/>
      <c r="M7" s="75"/>
      <c r="N7" s="13"/>
    </row>
    <row r="8" spans="1:14" x14ac:dyDescent="0.25">
      <c r="C8" s="7"/>
      <c r="I8" s="8" t="s">
        <v>74</v>
      </c>
      <c r="J8" s="8" t="s">
        <v>100</v>
      </c>
      <c r="K8" s="13"/>
      <c r="L8" s="41">
        <v>30967.342715533803</v>
      </c>
      <c r="M8" s="41"/>
      <c r="N8" s="41">
        <v>2043.6473477699999</v>
      </c>
    </row>
    <row r="9" spans="1:14" x14ac:dyDescent="0.25">
      <c r="C9" s="7"/>
      <c r="J9" s="76" t="s">
        <v>123</v>
      </c>
      <c r="K9" s="13"/>
      <c r="L9" s="41">
        <v>38043.49100347871</v>
      </c>
      <c r="M9" s="41"/>
      <c r="N9" s="41">
        <v>22703.73920816063</v>
      </c>
    </row>
    <row r="10" spans="1:14" x14ac:dyDescent="0.25">
      <c r="C10" s="7"/>
      <c r="J10" s="8" t="s">
        <v>102</v>
      </c>
      <c r="K10" s="13"/>
      <c r="L10" s="41">
        <v>5821.546262921448</v>
      </c>
      <c r="M10" s="41"/>
      <c r="N10" s="41">
        <v>1189.8837730750588</v>
      </c>
    </row>
    <row r="11" spans="1:14" x14ac:dyDescent="0.25">
      <c r="C11" s="7"/>
      <c r="J11" s="8" t="s">
        <v>103</v>
      </c>
      <c r="K11" s="13"/>
      <c r="L11" s="41">
        <v>525.17514981022873</v>
      </c>
      <c r="M11" s="41"/>
      <c r="N11" s="41">
        <v>34.751789383636329</v>
      </c>
    </row>
    <row r="12" spans="1:14" x14ac:dyDescent="0.25">
      <c r="C12" s="7"/>
      <c r="J12" s="13" t="s">
        <v>104</v>
      </c>
      <c r="K12" s="13"/>
      <c r="L12" s="10">
        <v>22640.792617701176</v>
      </c>
      <c r="M12" s="13"/>
    </row>
    <row r="13" spans="1:14" x14ac:dyDescent="0.25">
      <c r="C13" s="7"/>
      <c r="J13" s="8" t="s">
        <v>105</v>
      </c>
      <c r="L13" s="10">
        <v>12885.574380602991</v>
      </c>
      <c r="N13" s="10">
        <v>0</v>
      </c>
    </row>
    <row r="14" spans="1:14" x14ac:dyDescent="0.25">
      <c r="C14" s="7"/>
    </row>
    <row r="15" spans="1:14" x14ac:dyDescent="0.25">
      <c r="C15" s="7"/>
      <c r="J15" s="13" t="s">
        <v>106</v>
      </c>
      <c r="K15" s="13"/>
      <c r="L15" s="62">
        <v>110883.92213004835</v>
      </c>
      <c r="M15" s="61"/>
      <c r="N15" s="62">
        <v>25972.022118389326</v>
      </c>
    </row>
    <row r="17" spans="9:14" x14ac:dyDescent="0.25">
      <c r="L17" s="8"/>
      <c r="M17" s="8"/>
      <c r="N17" s="8"/>
    </row>
    <row r="18" spans="9:14" x14ac:dyDescent="0.25">
      <c r="L18" s="8"/>
      <c r="M18" s="75"/>
      <c r="N18" s="8"/>
    </row>
    <row r="19" spans="9:14" x14ac:dyDescent="0.25">
      <c r="I19" s="8" t="s">
        <v>75</v>
      </c>
      <c r="J19" s="8" t="s">
        <v>100</v>
      </c>
      <c r="K19" s="13"/>
      <c r="L19" s="41">
        <v>-21348.95501166</v>
      </c>
      <c r="M19" s="41"/>
      <c r="N19" s="41">
        <v>-2045.7555452599984</v>
      </c>
    </row>
    <row r="20" spans="9:14" x14ac:dyDescent="0.25">
      <c r="J20" s="76" t="s">
        <v>123</v>
      </c>
      <c r="K20" s="13"/>
      <c r="L20" s="41">
        <v>-28429.28114857883</v>
      </c>
      <c r="M20" s="41"/>
      <c r="N20" s="41">
        <v>-22704.300561195101</v>
      </c>
    </row>
    <row r="21" spans="9:14" x14ac:dyDescent="0.25">
      <c r="J21" s="8" t="s">
        <v>102</v>
      </c>
      <c r="K21" s="13"/>
      <c r="L21" s="41">
        <v>-1000.13392530343</v>
      </c>
      <c r="M21" s="41"/>
      <c r="N21" s="41">
        <v>-1189.90775480144</v>
      </c>
    </row>
    <row r="22" spans="9:14" x14ac:dyDescent="0.25">
      <c r="J22" s="8" t="s">
        <v>103</v>
      </c>
      <c r="K22" s="13"/>
      <c r="L22" s="41">
        <v>-512.88062139357874</v>
      </c>
      <c r="M22" s="41"/>
      <c r="N22" s="41">
        <v>-36.521131577304324</v>
      </c>
    </row>
    <row r="23" spans="9:14" x14ac:dyDescent="0.25">
      <c r="J23" s="8" t="s">
        <v>104</v>
      </c>
      <c r="L23" s="10">
        <v>-15663.729360660102</v>
      </c>
    </row>
    <row r="24" spans="9:14" x14ac:dyDescent="0.25">
      <c r="J24" s="13" t="s">
        <v>105</v>
      </c>
      <c r="K24" s="13"/>
      <c r="M24" s="13"/>
      <c r="N24" s="41">
        <v>0</v>
      </c>
    </row>
    <row r="26" spans="9:14" x14ac:dyDescent="0.25">
      <c r="J26" s="13" t="s">
        <v>106</v>
      </c>
      <c r="K26" s="13"/>
      <c r="L26" s="62">
        <v>-66954.980067595941</v>
      </c>
      <c r="M26" s="61"/>
      <c r="N26" s="62">
        <v>-25976.484992833844</v>
      </c>
    </row>
    <row r="30" spans="9:14" x14ac:dyDescent="0.25">
      <c r="I30" s="30" t="s">
        <v>212</v>
      </c>
      <c r="J30" s="8" t="s">
        <v>213</v>
      </c>
      <c r="L30" s="10">
        <v>115273.68967138085</v>
      </c>
      <c r="N30" s="10">
        <v>20343.422213624955</v>
      </c>
    </row>
    <row r="31" spans="9:14" x14ac:dyDescent="0.25">
      <c r="J31" s="8" t="s">
        <v>214</v>
      </c>
      <c r="L31" s="10">
        <v>58.96423997778038</v>
      </c>
      <c r="N31" s="10">
        <v>5409.0045996812951</v>
      </c>
    </row>
    <row r="32" spans="9:14" x14ac:dyDescent="0.25">
      <c r="L32" s="19">
        <v>115350.85207360834</v>
      </c>
      <c r="N32" s="19">
        <v>25752.426813306251</v>
      </c>
    </row>
    <row r="33" spans="1:15" ht="12" x14ac:dyDescent="0.2">
      <c r="A33" s="8"/>
      <c r="B33" s="8"/>
      <c r="L33" s="8"/>
      <c r="M33" s="8"/>
      <c r="N33" s="8"/>
      <c r="O33" s="8"/>
    </row>
    <row r="34" spans="1:15" ht="12" x14ac:dyDescent="0.2">
      <c r="A34" s="8"/>
      <c r="B34" s="8"/>
      <c r="L34" s="8"/>
      <c r="M34" s="8"/>
      <c r="N34" s="8"/>
      <c r="O34" s="8"/>
    </row>
    <row r="35" spans="1:15" ht="12" x14ac:dyDescent="0.2">
      <c r="A35" s="8"/>
      <c r="B35" s="8"/>
      <c r="L35" s="8"/>
      <c r="M35" s="8"/>
      <c r="N35" s="8"/>
      <c r="O35" s="8"/>
    </row>
    <row r="36" spans="1:15" ht="12" x14ac:dyDescent="0.2">
      <c r="A36" s="8"/>
      <c r="B36" s="8"/>
      <c r="L36" s="8"/>
      <c r="M36" s="8"/>
      <c r="N36" s="8"/>
      <c r="O36" s="8"/>
    </row>
    <row r="37" spans="1:15" ht="12" x14ac:dyDescent="0.2">
      <c r="A37" s="8"/>
      <c r="B37" s="8"/>
      <c r="L37" s="8"/>
      <c r="M37" s="8"/>
      <c r="N37" s="8"/>
      <c r="O37" s="8"/>
    </row>
    <row r="38" spans="1:15" ht="12" x14ac:dyDescent="0.2">
      <c r="A38" s="8"/>
      <c r="B38" s="8"/>
      <c r="C38" s="30" t="s">
        <v>107</v>
      </c>
      <c r="D38" s="8" t="s">
        <v>108</v>
      </c>
      <c r="L38" s="8"/>
      <c r="M38" s="8"/>
      <c r="N38" s="8"/>
      <c r="O38" s="8"/>
    </row>
    <row r="39" spans="1:15" ht="12" x14ac:dyDescent="0.2">
      <c r="A39" s="8"/>
      <c r="B39" s="8"/>
      <c r="C39" s="93" t="s">
        <v>215</v>
      </c>
      <c r="D39" s="8" t="s">
        <v>216</v>
      </c>
      <c r="L39" s="8"/>
      <c r="M39" s="8"/>
      <c r="N39" s="8"/>
      <c r="O39" s="8"/>
    </row>
    <row r="40" spans="1:15" ht="12" x14ac:dyDescent="0.2">
      <c r="A40" s="8"/>
      <c r="B40" s="8"/>
      <c r="L40" s="8"/>
      <c r="M40" s="8"/>
      <c r="N40" s="8"/>
      <c r="O40" s="8"/>
    </row>
    <row r="41" spans="1:15" ht="12" x14ac:dyDescent="0.2">
      <c r="A41" s="8"/>
      <c r="B41" s="8"/>
      <c r="L41" s="8"/>
      <c r="M41" s="8"/>
      <c r="N41" s="8"/>
      <c r="O41" s="8"/>
    </row>
    <row r="42" spans="1:15" ht="12" x14ac:dyDescent="0.2">
      <c r="A42" s="8"/>
      <c r="B42" s="8"/>
      <c r="L42" s="8"/>
      <c r="M42" s="8"/>
      <c r="N42" s="8"/>
      <c r="O42" s="8"/>
    </row>
    <row r="43" spans="1:15" ht="12" x14ac:dyDescent="0.2">
      <c r="A43" s="8"/>
      <c r="B43" s="8"/>
      <c r="L43" s="8"/>
      <c r="M43" s="8"/>
      <c r="N43" s="8"/>
      <c r="O43" s="8"/>
    </row>
    <row r="44" spans="1:15" ht="12" x14ac:dyDescent="0.2">
      <c r="A44" s="8"/>
      <c r="B44" s="8"/>
      <c r="L44" s="8"/>
      <c r="M44" s="8"/>
      <c r="N44" s="8"/>
      <c r="O44" s="8"/>
    </row>
    <row r="45" spans="1:15" ht="12" x14ac:dyDescent="0.2">
      <c r="A45" s="8"/>
      <c r="B45" s="8"/>
      <c r="L45" s="8"/>
      <c r="M45" s="8"/>
      <c r="N45" s="8"/>
      <c r="O45" s="8"/>
    </row>
    <row r="46" spans="1:15" ht="12" x14ac:dyDescent="0.2">
      <c r="A46" s="8"/>
      <c r="B46" s="8"/>
      <c r="L46" s="8"/>
      <c r="M46" s="8"/>
      <c r="N46" s="8"/>
      <c r="O46" s="8"/>
    </row>
    <row r="47" spans="1:15" ht="12" x14ac:dyDescent="0.2">
      <c r="A47" s="8"/>
      <c r="B47" s="8"/>
      <c r="L47" s="8"/>
      <c r="M47" s="8"/>
      <c r="N47" s="8"/>
      <c r="O47" s="8"/>
    </row>
    <row r="48" spans="1:15" ht="12" x14ac:dyDescent="0.2">
      <c r="A48" s="8"/>
      <c r="B48" s="8"/>
      <c r="L48" s="8"/>
      <c r="M48" s="8"/>
      <c r="N48" s="8"/>
      <c r="O48" s="8"/>
    </row>
    <row r="49" spans="1:15" ht="12" x14ac:dyDescent="0.2">
      <c r="A49" s="8"/>
      <c r="B49" s="8"/>
      <c r="L49" s="8"/>
      <c r="M49" s="8"/>
      <c r="N49" s="8"/>
      <c r="O49" s="8"/>
    </row>
    <row r="50" spans="1:15" ht="12" x14ac:dyDescent="0.2">
      <c r="A50" s="8"/>
      <c r="B50" s="8"/>
      <c r="L50" s="8"/>
      <c r="M50" s="8"/>
      <c r="N50" s="8"/>
      <c r="O50" s="8"/>
    </row>
    <row r="51" spans="1:15" ht="12" x14ac:dyDescent="0.2">
      <c r="A51" s="8"/>
      <c r="B51" s="8"/>
      <c r="L51" s="8"/>
      <c r="M51" s="8"/>
      <c r="N51" s="8"/>
      <c r="O51" s="8"/>
    </row>
    <row r="52" spans="1:15" ht="12" x14ac:dyDescent="0.2">
      <c r="A52" s="8"/>
      <c r="B52" s="8"/>
      <c r="L52" s="8"/>
      <c r="M52" s="8"/>
      <c r="N52" s="8"/>
      <c r="O52" s="8"/>
    </row>
    <row r="53" spans="1:15" ht="12" x14ac:dyDescent="0.2">
      <c r="A53" s="8"/>
      <c r="B53" s="8"/>
      <c r="L53" s="8"/>
      <c r="M53" s="8"/>
      <c r="N53" s="8"/>
      <c r="O53" s="8"/>
    </row>
    <row r="54" spans="1:15" ht="12" x14ac:dyDescent="0.2">
      <c r="A54" s="8"/>
      <c r="B54" s="8"/>
      <c r="L54" s="8"/>
      <c r="M54" s="8"/>
      <c r="N54" s="8"/>
      <c r="O54" s="8"/>
    </row>
    <row r="55" spans="1:15" ht="12" x14ac:dyDescent="0.2">
      <c r="A55" s="8"/>
      <c r="B55" s="8"/>
      <c r="L55" s="8"/>
      <c r="M55" s="8"/>
      <c r="N55" s="8"/>
      <c r="O55" s="8"/>
    </row>
    <row r="56" spans="1:15" ht="12" x14ac:dyDescent="0.2">
      <c r="A56" s="8"/>
      <c r="B56" s="8"/>
      <c r="L56" s="8"/>
      <c r="M56" s="8"/>
      <c r="N56" s="8"/>
      <c r="O56" s="8"/>
    </row>
  </sheetData>
  <pageMargins left="0.7" right="0.7" top="0.75" bottom="0.75" header="0.3" footer="0.3"/>
  <pageSetup paperSize="9" scale="8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75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432"/>
    </row>
    <row r="2" spans="1:15" x14ac:dyDescent="0.25">
      <c r="J2" s="412" t="s">
        <v>1</v>
      </c>
      <c r="N2" s="12"/>
    </row>
    <row r="3" spans="1:15" x14ac:dyDescent="0.25">
      <c r="A3" s="354"/>
      <c r="C3" s="431" t="s">
        <v>98</v>
      </c>
      <c r="D3" s="388">
        <v>41729</v>
      </c>
      <c r="E3" s="358"/>
      <c r="F3" s="358"/>
      <c r="G3" s="358"/>
      <c r="I3" s="358"/>
      <c r="J3" s="358"/>
      <c r="K3" s="358"/>
      <c r="L3" s="17" t="s">
        <v>3</v>
      </c>
      <c r="M3" s="357"/>
      <c r="N3" s="17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19"/>
      <c r="N4" s="19"/>
    </row>
    <row r="5" spans="1:15" ht="12" customHeight="1" x14ac:dyDescent="0.25"/>
    <row r="6" spans="1:15" s="358" customFormat="1" x14ac:dyDescent="0.25">
      <c r="A6" s="391" t="s">
        <v>5</v>
      </c>
      <c r="L6" s="19"/>
      <c r="M6" s="418"/>
      <c r="N6" s="19"/>
      <c r="O6" s="387"/>
    </row>
    <row r="8" spans="1:15" ht="16.5" x14ac:dyDescent="0.25">
      <c r="B8" s="364" t="s">
        <v>6</v>
      </c>
      <c r="C8" s="349" t="s">
        <v>7</v>
      </c>
      <c r="L8" s="23">
        <v>115350.85207360845</v>
      </c>
      <c r="M8" s="23"/>
      <c r="N8" s="23">
        <v>25752.426813306185</v>
      </c>
    </row>
    <row r="9" spans="1:15" s="393" customFormat="1" ht="15" x14ac:dyDescent="0.2">
      <c r="A9" s="361"/>
      <c r="L9" s="569"/>
      <c r="M9" s="385"/>
      <c r="N9" s="569"/>
      <c r="O9" s="394"/>
    </row>
    <row r="10" spans="1:15" x14ac:dyDescent="0.25">
      <c r="B10" s="348">
        <v>1</v>
      </c>
      <c r="C10" s="400" t="s">
        <v>8</v>
      </c>
      <c r="L10" s="19">
        <v>67341.233568311407</v>
      </c>
      <c r="M10" s="29"/>
      <c r="N10" s="29">
        <v>12463.118849209724</v>
      </c>
    </row>
    <row r="11" spans="1:15" ht="7.5" customHeight="1" x14ac:dyDescent="0.25">
      <c r="L11" s="19"/>
      <c r="N11" s="19"/>
    </row>
    <row r="12" spans="1:15" ht="15.75" customHeight="1" x14ac:dyDescent="0.25">
      <c r="C12" s="345" t="s">
        <v>9</v>
      </c>
      <c r="D12" s="345" t="s">
        <v>10</v>
      </c>
      <c r="L12" s="19">
        <v>66856.588747579037</v>
      </c>
      <c r="N12" s="19">
        <v>11659.34719227701</v>
      </c>
    </row>
    <row r="13" spans="1:15" ht="7.5" customHeight="1" x14ac:dyDescent="0.25"/>
    <row r="14" spans="1:15" ht="15" customHeight="1" x14ac:dyDescent="0.25">
      <c r="D14" s="345" t="s">
        <v>11</v>
      </c>
      <c r="L14" s="19">
        <v>64787.250256439824</v>
      </c>
      <c r="M14" s="418"/>
      <c r="N14" s="19">
        <v>7721.4613382215502</v>
      </c>
    </row>
    <row r="15" spans="1:15" ht="15" customHeight="1" x14ac:dyDescent="0.25">
      <c r="D15" s="351" t="s">
        <v>12</v>
      </c>
      <c r="E15" s="428" t="s">
        <v>13</v>
      </c>
      <c r="L15" s="10">
        <v>64170.397497860606</v>
      </c>
      <c r="N15" s="10">
        <v>7721.4613382215502</v>
      </c>
    </row>
    <row r="16" spans="1:15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</row>
    <row r="17" spans="3:14" s="345" customFormat="1" ht="15" customHeight="1" x14ac:dyDescent="0.2">
      <c r="F17" s="427" t="s">
        <v>16</v>
      </c>
      <c r="L17" s="33">
        <v>0</v>
      </c>
      <c r="M17" s="421"/>
      <c r="N17" s="33">
        <v>0</v>
      </c>
    </row>
    <row r="18" spans="3:14" s="345" customFormat="1" ht="15" customHeight="1" x14ac:dyDescent="0.2">
      <c r="F18" s="427" t="s">
        <v>17</v>
      </c>
      <c r="L18" s="33">
        <v>0</v>
      </c>
      <c r="M18" s="421"/>
      <c r="N18" s="33">
        <v>0</v>
      </c>
    </row>
    <row r="19" spans="3:14" s="345" customFormat="1" ht="15" customHeight="1" x14ac:dyDescent="0.2">
      <c r="D19" s="351" t="s">
        <v>18</v>
      </c>
      <c r="E19" s="345" t="s">
        <v>19</v>
      </c>
      <c r="L19" s="10">
        <v>616.85275857922295</v>
      </c>
      <c r="M19" s="347"/>
      <c r="N19" s="10">
        <v>0</v>
      </c>
    </row>
    <row r="20" spans="3:14" s="345" customFormat="1" ht="15" customHeight="1" x14ac:dyDescent="0.2">
      <c r="F20" s="427" t="s">
        <v>16</v>
      </c>
      <c r="L20" s="33">
        <v>0</v>
      </c>
      <c r="M20" s="421"/>
      <c r="N20" s="33">
        <v>0</v>
      </c>
    </row>
    <row r="21" spans="3:14" s="345" customFormat="1" ht="15" customHeight="1" x14ac:dyDescent="0.2">
      <c r="F21" s="427" t="s">
        <v>17</v>
      </c>
      <c r="L21" s="33">
        <v>616.85275857922295</v>
      </c>
      <c r="M21" s="421"/>
      <c r="N21" s="33">
        <v>0</v>
      </c>
    </row>
    <row r="22" spans="3:14" s="345" customFormat="1" ht="7.5" customHeight="1" x14ac:dyDescent="0.2">
      <c r="F22" s="427"/>
      <c r="L22" s="33"/>
      <c r="M22" s="421"/>
      <c r="N22" s="33"/>
    </row>
    <row r="23" spans="3:14" s="345" customFormat="1" ht="12" x14ac:dyDescent="0.2">
      <c r="D23" s="345" t="s">
        <v>20</v>
      </c>
      <c r="L23" s="19">
        <v>2069.33849113921</v>
      </c>
      <c r="M23" s="418"/>
      <c r="N23" s="19">
        <v>3937.8858540554606</v>
      </c>
    </row>
    <row r="24" spans="3:14" s="345" customFormat="1" ht="15" customHeight="1" x14ac:dyDescent="0.2">
      <c r="D24" s="351" t="s">
        <v>12</v>
      </c>
      <c r="E24" s="428" t="s">
        <v>13</v>
      </c>
      <c r="L24" s="10">
        <v>2069.33849113921</v>
      </c>
      <c r="M24" s="347"/>
      <c r="N24" s="10">
        <v>3937.8858540554606</v>
      </c>
    </row>
    <row r="25" spans="3:14" s="345" customFormat="1" ht="15" customHeight="1" x14ac:dyDescent="0.2">
      <c r="D25" s="351" t="s">
        <v>14</v>
      </c>
      <c r="E25" s="345" t="s">
        <v>15</v>
      </c>
      <c r="L25" s="10">
        <v>0</v>
      </c>
      <c r="M25" s="347"/>
      <c r="N25" s="10">
        <v>0</v>
      </c>
    </row>
    <row r="26" spans="3:14" s="345" customFormat="1" ht="15" customHeight="1" x14ac:dyDescent="0.2">
      <c r="F26" s="427" t="s">
        <v>16</v>
      </c>
      <c r="L26" s="33">
        <v>0</v>
      </c>
      <c r="M26" s="421"/>
      <c r="N26" s="33">
        <v>0</v>
      </c>
    </row>
    <row r="27" spans="3:14" s="345" customFormat="1" ht="15" customHeight="1" x14ac:dyDescent="0.2">
      <c r="F27" s="427" t="s">
        <v>17</v>
      </c>
      <c r="L27" s="33">
        <v>0</v>
      </c>
      <c r="M27" s="421"/>
      <c r="N27" s="33">
        <v>0</v>
      </c>
    </row>
    <row r="28" spans="3:14" s="345" customFormat="1" ht="15" customHeight="1" x14ac:dyDescent="0.2">
      <c r="D28" s="351" t="s">
        <v>18</v>
      </c>
      <c r="E28" s="345" t="s">
        <v>19</v>
      </c>
      <c r="L28" s="10">
        <v>0</v>
      </c>
      <c r="M28" s="347"/>
      <c r="N28" s="10">
        <v>0</v>
      </c>
    </row>
    <row r="29" spans="3:14" s="345" customFormat="1" ht="15" customHeight="1" x14ac:dyDescent="0.2">
      <c r="F29" s="427" t="s">
        <v>16</v>
      </c>
      <c r="L29" s="33">
        <v>0</v>
      </c>
      <c r="M29" s="421"/>
      <c r="N29" s="33">
        <v>0</v>
      </c>
    </row>
    <row r="30" spans="3:14" s="345" customFormat="1" ht="15" customHeight="1" x14ac:dyDescent="0.2">
      <c r="F30" s="427" t="s">
        <v>17</v>
      </c>
      <c r="L30" s="33">
        <v>0</v>
      </c>
      <c r="M30" s="421"/>
      <c r="N30" s="33">
        <v>0</v>
      </c>
    </row>
    <row r="31" spans="3:14" s="345" customFormat="1" ht="12" x14ac:dyDescent="0.2">
      <c r="L31" s="19"/>
      <c r="M31" s="347"/>
      <c r="N31" s="19"/>
    </row>
    <row r="32" spans="3:14" s="345" customFormat="1" ht="15" customHeight="1" x14ac:dyDescent="0.2">
      <c r="C32" s="345" t="s">
        <v>21</v>
      </c>
      <c r="D32" s="345" t="s">
        <v>90</v>
      </c>
      <c r="F32" s="427"/>
      <c r="L32" s="19">
        <v>484.64482073236832</v>
      </c>
      <c r="M32" s="418"/>
      <c r="N32" s="19">
        <v>803.77165693271434</v>
      </c>
    </row>
    <row r="33" spans="2:16" s="345" customFormat="1" ht="7.5" customHeight="1" x14ac:dyDescent="0.2">
      <c r="B33" s="348"/>
      <c r="L33" s="19"/>
      <c r="M33" s="347"/>
      <c r="N33" s="19"/>
      <c r="O33" s="352"/>
    </row>
    <row r="34" spans="2:16" s="345" customFormat="1" ht="12" x14ac:dyDescent="0.2">
      <c r="B34" s="348"/>
      <c r="D34" s="351" t="s">
        <v>12</v>
      </c>
      <c r="E34" s="345" t="s">
        <v>22</v>
      </c>
      <c r="L34" s="10">
        <v>259.38754143892317</v>
      </c>
      <c r="M34" s="347"/>
      <c r="N34" s="10">
        <v>20.749534966881374</v>
      </c>
      <c r="O34" s="352"/>
    </row>
    <row r="35" spans="2:16" s="345" customFormat="1" ht="12" x14ac:dyDescent="0.2">
      <c r="B35" s="348"/>
      <c r="D35" s="351" t="s">
        <v>14</v>
      </c>
      <c r="E35" s="345" t="s">
        <v>23</v>
      </c>
      <c r="L35" s="10">
        <v>1.7490910306031529</v>
      </c>
      <c r="M35" s="347"/>
      <c r="N35" s="10">
        <v>778.7908256768194</v>
      </c>
      <c r="O35" s="352"/>
    </row>
    <row r="36" spans="2:16" s="345" customFormat="1" ht="15.75" customHeight="1" x14ac:dyDescent="0.2">
      <c r="B36" s="348"/>
      <c r="F36" s="427" t="s">
        <v>16</v>
      </c>
      <c r="L36" s="35">
        <v>1.7457010306031528</v>
      </c>
      <c r="M36" s="347"/>
      <c r="N36" s="35">
        <v>778.7908256768194</v>
      </c>
      <c r="O36" s="352"/>
    </row>
    <row r="37" spans="2:16" s="345" customFormat="1" ht="12" x14ac:dyDescent="0.2">
      <c r="B37" s="348"/>
      <c r="F37" s="427" t="s">
        <v>17</v>
      </c>
      <c r="L37" s="35">
        <v>3.3899999999999998E-3</v>
      </c>
      <c r="M37" s="347"/>
      <c r="N37" s="35">
        <v>0</v>
      </c>
      <c r="O37" s="352"/>
    </row>
    <row r="38" spans="2:16" s="345" customFormat="1" ht="12" x14ac:dyDescent="0.2">
      <c r="B38" s="348"/>
      <c r="D38" s="351" t="s">
        <v>18</v>
      </c>
      <c r="E38" s="345" t="s">
        <v>24</v>
      </c>
      <c r="L38" s="10">
        <v>223.50818826284203</v>
      </c>
      <c r="M38" s="347"/>
      <c r="N38" s="10">
        <v>4.2312962890136063</v>
      </c>
      <c r="O38" s="352"/>
    </row>
    <row r="39" spans="2:16" s="345" customFormat="1" ht="12" x14ac:dyDescent="0.2">
      <c r="B39" s="348"/>
      <c r="F39" s="427" t="s">
        <v>16</v>
      </c>
      <c r="L39" s="35">
        <v>0.20838242091366266</v>
      </c>
      <c r="M39" s="347"/>
      <c r="N39" s="35">
        <v>0</v>
      </c>
      <c r="O39" s="352"/>
    </row>
    <row r="40" spans="2:16" s="345" customFormat="1" ht="12" x14ac:dyDescent="0.2">
      <c r="B40" s="348"/>
      <c r="F40" s="427" t="s">
        <v>17</v>
      </c>
      <c r="L40" s="35">
        <v>223.29980584192836</v>
      </c>
      <c r="M40" s="347"/>
      <c r="N40" s="35">
        <v>4.2312962890136063</v>
      </c>
      <c r="O40" s="352"/>
    </row>
    <row r="41" spans="2:16" s="345" customFormat="1" ht="7.5" customHeight="1" x14ac:dyDescent="0.2">
      <c r="B41" s="348"/>
      <c r="L41" s="35"/>
      <c r="M41" s="347"/>
      <c r="N41" s="35"/>
      <c r="O41" s="352"/>
    </row>
    <row r="42" spans="2:16" s="345" customFormat="1" ht="12" x14ac:dyDescent="0.2">
      <c r="B42" s="348"/>
      <c r="D42" s="351"/>
      <c r="L42" s="10"/>
      <c r="M42" s="425"/>
      <c r="N42" s="10"/>
      <c r="O42" s="352"/>
    </row>
    <row r="43" spans="2:16" s="345" customFormat="1" ht="7.5" customHeight="1" x14ac:dyDescent="0.2">
      <c r="B43" s="348"/>
      <c r="L43" s="19"/>
      <c r="M43" s="347"/>
      <c r="N43" s="19"/>
      <c r="O43" s="352"/>
    </row>
    <row r="44" spans="2:16" s="345" customFormat="1" ht="12.75" x14ac:dyDescent="0.2">
      <c r="B44" s="348">
        <v>2</v>
      </c>
      <c r="C44" s="400" t="s">
        <v>25</v>
      </c>
      <c r="L44" s="29">
        <v>7708.2590038087646</v>
      </c>
      <c r="M44" s="347"/>
      <c r="N44" s="29">
        <v>0</v>
      </c>
      <c r="O44" s="352"/>
      <c r="P44" s="36"/>
    </row>
    <row r="46" spans="2:16" s="345" customFormat="1" ht="12.75" x14ac:dyDescent="0.2">
      <c r="B46" s="348">
        <v>3</v>
      </c>
      <c r="C46" s="400" t="s">
        <v>26</v>
      </c>
      <c r="L46" s="29">
        <v>14932.53361389241</v>
      </c>
      <c r="M46" s="347"/>
      <c r="N46" s="29">
        <v>0</v>
      </c>
      <c r="O46" s="352"/>
      <c r="P46" s="36"/>
    </row>
    <row r="47" spans="2:16" s="345" customFormat="1" ht="12.75" x14ac:dyDescent="0.2">
      <c r="B47" s="348"/>
      <c r="C47" s="400"/>
      <c r="L47" s="10"/>
      <c r="M47" s="347"/>
      <c r="N47" s="10"/>
      <c r="O47" s="352"/>
      <c r="P47" s="36"/>
    </row>
    <row r="48" spans="2:16" s="345" customFormat="1" ht="12.75" x14ac:dyDescent="0.2">
      <c r="B48" s="348">
        <v>4</v>
      </c>
      <c r="C48" s="400" t="s">
        <v>27</v>
      </c>
      <c r="H48" s="354"/>
      <c r="I48" s="345" t="s">
        <v>28</v>
      </c>
      <c r="L48" s="29">
        <v>12885.574380602991</v>
      </c>
      <c r="M48" s="347"/>
      <c r="N48" s="29">
        <v>0</v>
      </c>
      <c r="O48" s="352"/>
      <c r="P48" s="36"/>
    </row>
    <row r="49" spans="2:16" s="345" customFormat="1" ht="12.75" x14ac:dyDescent="0.2">
      <c r="B49" s="348"/>
      <c r="C49" s="393"/>
      <c r="H49" s="354"/>
      <c r="I49" s="345" t="s">
        <v>29</v>
      </c>
      <c r="L49" s="37">
        <v>9975238.5510000009</v>
      </c>
      <c r="M49" s="347"/>
      <c r="N49" s="37">
        <v>0</v>
      </c>
      <c r="O49" s="352"/>
      <c r="P49" s="38"/>
    </row>
    <row r="50" spans="2:16" s="345" customFormat="1" ht="12.75" x14ac:dyDescent="0.2">
      <c r="B50" s="348"/>
      <c r="C50" s="393"/>
      <c r="L50" s="10"/>
      <c r="M50" s="347"/>
      <c r="N50" s="10"/>
      <c r="O50" s="352"/>
    </row>
    <row r="51" spans="2:16" s="345" customFormat="1" ht="12.75" x14ac:dyDescent="0.2">
      <c r="B51" s="348">
        <v>5</v>
      </c>
      <c r="C51" s="400" t="s">
        <v>30</v>
      </c>
      <c r="G51" s="354"/>
      <c r="L51" s="29">
        <v>12483.251506992878</v>
      </c>
      <c r="M51" s="347"/>
      <c r="N51" s="29">
        <v>13289.307964096461</v>
      </c>
      <c r="O51" s="352"/>
      <c r="P51" s="422"/>
    </row>
    <row r="52" spans="2:16" s="345" customFormat="1" ht="7.5" customHeight="1" x14ac:dyDescent="0.2">
      <c r="B52" s="348"/>
      <c r="C52" s="358"/>
      <c r="G52" s="354"/>
      <c r="L52" s="19"/>
      <c r="M52" s="347"/>
      <c r="N52" s="19"/>
      <c r="O52" s="352"/>
    </row>
    <row r="53" spans="2:16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M53" s="347"/>
      <c r="N53" s="41">
        <v>0</v>
      </c>
      <c r="O53" s="352"/>
      <c r="P53" s="38"/>
    </row>
    <row r="54" spans="2:16" s="345" customFormat="1" ht="15.75" customHeight="1" x14ac:dyDescent="0.2">
      <c r="B54" s="348"/>
      <c r="C54" s="358"/>
      <c r="F54" s="345" t="s">
        <v>332</v>
      </c>
      <c r="G54" s="354"/>
      <c r="L54" s="10">
        <v>2936.38349953753</v>
      </c>
      <c r="M54" s="347"/>
      <c r="N54" s="10">
        <v>-219.59530508313901</v>
      </c>
      <c r="O54" s="352"/>
      <c r="P54" s="38"/>
    </row>
    <row r="55" spans="2:16" s="345" customFormat="1" ht="15.75" customHeight="1" x14ac:dyDescent="0.2">
      <c r="B55" s="348"/>
      <c r="C55" s="358"/>
      <c r="G55" s="354" t="s">
        <v>32</v>
      </c>
      <c r="L55" s="33">
        <v>2792.5529488206398</v>
      </c>
      <c r="M55" s="421"/>
      <c r="N55" s="33">
        <v>-176.76552904758404</v>
      </c>
      <c r="O55" s="352"/>
      <c r="P55" s="38"/>
    </row>
    <row r="56" spans="2:16" s="345" customFormat="1" ht="15.75" customHeight="1" x14ac:dyDescent="0.2">
      <c r="B56" s="348"/>
      <c r="C56" s="358"/>
      <c r="F56" s="345" t="s">
        <v>33</v>
      </c>
      <c r="G56" s="354"/>
      <c r="L56" s="10">
        <v>9546.8680074553486</v>
      </c>
      <c r="M56" s="347"/>
      <c r="N56" s="10">
        <v>13508.9032691796</v>
      </c>
      <c r="O56" s="352"/>
    </row>
    <row r="57" spans="2:16" s="374" customFormat="1" ht="15.75" customHeight="1" x14ac:dyDescent="0.2">
      <c r="G57" s="354" t="s">
        <v>32</v>
      </c>
      <c r="L57" s="33">
        <v>4050.3385161319598</v>
      </c>
      <c r="M57" s="420"/>
      <c r="N57" s="33">
        <v>6974.2022937041802</v>
      </c>
      <c r="O57" s="394"/>
      <c r="P57" s="393"/>
    </row>
    <row r="58" spans="2:16" s="345" customFormat="1" ht="9" customHeight="1" x14ac:dyDescent="0.2">
      <c r="B58" s="348"/>
      <c r="L58" s="10"/>
      <c r="M58" s="347"/>
      <c r="N58" s="10"/>
      <c r="O58" s="352"/>
    </row>
    <row r="59" spans="2:16" s="345" customFormat="1" ht="54.75" customHeight="1" x14ac:dyDescent="0.25">
      <c r="B59" s="364" t="s">
        <v>34</v>
      </c>
      <c r="C59" s="349" t="s">
        <v>35</v>
      </c>
      <c r="L59" s="19">
        <v>0</v>
      </c>
      <c r="M59" s="418"/>
      <c r="N59" s="19">
        <v>0</v>
      </c>
      <c r="O59" s="352"/>
    </row>
    <row r="60" spans="2:16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M60" s="416"/>
      <c r="N60" s="570">
        <v>0</v>
      </c>
      <c r="O60" s="352"/>
    </row>
    <row r="61" spans="2:16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</v>
      </c>
      <c r="M61" s="416"/>
      <c r="N61" s="570">
        <v>0</v>
      </c>
      <c r="O61" s="352"/>
    </row>
    <row r="62" spans="2:16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M62" s="570"/>
      <c r="N62" s="570">
        <v>0</v>
      </c>
      <c r="O62" s="352"/>
    </row>
    <row r="63" spans="2:16" s="345" customFormat="1" ht="12" x14ac:dyDescent="0.2">
      <c r="B63" s="348"/>
      <c r="G63" s="415"/>
      <c r="H63" s="415"/>
      <c r="I63" s="415"/>
      <c r="J63" s="415"/>
      <c r="K63" s="415"/>
      <c r="L63" s="570"/>
      <c r="M63" s="570"/>
      <c r="N63" s="413"/>
      <c r="O63" s="352"/>
    </row>
    <row r="64" spans="2:16" s="345" customFormat="1" ht="12" x14ac:dyDescent="0.2">
      <c r="B64" s="348"/>
      <c r="G64" s="415"/>
      <c r="H64" s="415"/>
      <c r="I64" s="415"/>
      <c r="J64" s="415"/>
      <c r="K64" s="415"/>
      <c r="L64" s="570"/>
      <c r="M64" s="570"/>
      <c r="N64" s="413"/>
      <c r="O64" s="352"/>
    </row>
    <row r="65" spans="1:14" s="345" customFormat="1" x14ac:dyDescent="0.25">
      <c r="A65" s="349"/>
      <c r="B65" s="348"/>
      <c r="G65" s="415"/>
      <c r="H65" s="415"/>
      <c r="I65" s="415"/>
      <c r="J65" s="415"/>
      <c r="K65" s="415"/>
      <c r="L65" s="570"/>
      <c r="M65" s="570"/>
      <c r="N65" s="413"/>
    </row>
    <row r="66" spans="1:14" s="345" customFormat="1" x14ac:dyDescent="0.25">
      <c r="A66" s="349"/>
      <c r="B66" s="348"/>
      <c r="G66" s="415"/>
      <c r="H66" s="415"/>
      <c r="I66" s="415"/>
      <c r="J66" s="415"/>
      <c r="K66" s="415"/>
      <c r="L66" s="570"/>
      <c r="M66" s="570"/>
      <c r="N66" s="413"/>
    </row>
    <row r="67" spans="1:14" s="345" customFormat="1" x14ac:dyDescent="0.25">
      <c r="A67" s="349"/>
      <c r="B67" s="348"/>
      <c r="G67" s="415"/>
      <c r="H67" s="415"/>
      <c r="I67" s="415"/>
      <c r="J67" s="415"/>
      <c r="K67" s="415"/>
      <c r="L67" s="570"/>
      <c r="M67" s="570"/>
      <c r="N67" s="413"/>
    </row>
    <row r="68" spans="1:14" s="345" customFormat="1" x14ac:dyDescent="0.25">
      <c r="A68" s="391" t="s">
        <v>80</v>
      </c>
      <c r="B68" s="348"/>
      <c r="L68" s="10"/>
      <c r="M68" s="347"/>
      <c r="N68" s="412" t="s">
        <v>1</v>
      </c>
    </row>
    <row r="70" spans="1:14" s="345" customFormat="1" x14ac:dyDescent="0.25">
      <c r="A70" s="354"/>
      <c r="B70" s="348"/>
      <c r="C70" s="389" t="s">
        <v>98</v>
      </c>
      <c r="D70" s="388">
        <v>41729</v>
      </c>
      <c r="L70" s="17" t="s">
        <v>3</v>
      </c>
      <c r="M70" s="357"/>
      <c r="N70" s="17" t="s">
        <v>4</v>
      </c>
    </row>
    <row r="72" spans="1:14" s="345" customFormat="1" x14ac:dyDescent="0.25">
      <c r="A72" s="349"/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M72" s="359"/>
      <c r="N72" s="29">
        <v>-19081.764550651984</v>
      </c>
    </row>
    <row r="73" spans="1:14" s="345" customFormat="1" x14ac:dyDescent="0.25">
      <c r="A73" s="349"/>
      <c r="B73" s="348"/>
      <c r="C73" s="358"/>
      <c r="D73" s="354"/>
      <c r="I73" s="352"/>
      <c r="L73" s="10"/>
      <c r="M73" s="359"/>
      <c r="N73" s="10"/>
    </row>
    <row r="74" spans="1:14" s="345" customFormat="1" x14ac:dyDescent="0.25">
      <c r="A74" s="349"/>
      <c r="B74" s="348"/>
      <c r="I74" s="345" t="s">
        <v>31</v>
      </c>
      <c r="J74" s="408" t="s">
        <v>38</v>
      </c>
      <c r="K74" s="408"/>
      <c r="L74" s="10">
        <v>0</v>
      </c>
      <c r="M74" s="359"/>
      <c r="N74" s="10">
        <v>-6076.4998957162552</v>
      </c>
    </row>
    <row r="75" spans="1:14" s="345" customFormat="1" x14ac:dyDescent="0.25">
      <c r="A75" s="349"/>
      <c r="B75" s="348"/>
      <c r="I75" s="352"/>
      <c r="J75" s="410" t="s">
        <v>39</v>
      </c>
      <c r="K75" s="410"/>
      <c r="L75" s="10">
        <v>0</v>
      </c>
      <c r="M75" s="359"/>
      <c r="N75" s="10">
        <v>-6189.2754006815794</v>
      </c>
    </row>
    <row r="76" spans="1:14" s="345" customFormat="1" x14ac:dyDescent="0.25">
      <c r="A76" s="349"/>
      <c r="B76" s="348"/>
      <c r="I76" s="352"/>
      <c r="J76" s="408" t="s">
        <v>40</v>
      </c>
      <c r="K76" s="408"/>
      <c r="L76" s="10">
        <v>0</v>
      </c>
      <c r="M76" s="359"/>
      <c r="N76" s="10">
        <v>-6815.9892542541493</v>
      </c>
    </row>
    <row r="77" spans="1:14" s="345" customFormat="1" ht="12.75" customHeight="1" x14ac:dyDescent="0.25">
      <c r="A77" s="349"/>
      <c r="B77" s="348"/>
      <c r="L77" s="41"/>
      <c r="M77" s="359"/>
      <c r="N77" s="41"/>
    </row>
    <row r="78" spans="1:14" s="345" customFormat="1" x14ac:dyDescent="0.25">
      <c r="A78" s="349"/>
      <c r="B78" s="401">
        <v>2</v>
      </c>
      <c r="C78" s="400" t="s">
        <v>41</v>
      </c>
      <c r="I78" s="352"/>
      <c r="J78" s="352"/>
      <c r="K78" s="352"/>
      <c r="L78" s="10"/>
      <c r="M78" s="359"/>
      <c r="N78" s="10"/>
    </row>
    <row r="79" spans="1:14" s="345" customFormat="1" x14ac:dyDescent="0.25">
      <c r="A79" s="349"/>
      <c r="B79" s="401"/>
      <c r="C79" s="400" t="s">
        <v>42</v>
      </c>
      <c r="I79" s="352"/>
      <c r="J79" s="352"/>
      <c r="K79" s="352"/>
      <c r="L79" s="29">
        <v>-13743.722494170666</v>
      </c>
      <c r="M79" s="359"/>
      <c r="N79" s="29">
        <v>-2717.1780360237617</v>
      </c>
    </row>
    <row r="80" spans="1:14" s="345" customFormat="1" ht="12.75" customHeight="1" x14ac:dyDescent="0.25">
      <c r="A80" s="349"/>
      <c r="B80" s="401"/>
      <c r="C80" s="400" t="s">
        <v>43</v>
      </c>
      <c r="D80" s="354"/>
      <c r="I80" s="352"/>
      <c r="J80" s="352"/>
      <c r="K80" s="352"/>
      <c r="L80" s="10"/>
      <c r="M80" s="359"/>
      <c r="N80" s="10"/>
    </row>
    <row r="81" spans="2:1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-21057.897931616317</v>
      </c>
      <c r="M81" s="411"/>
      <c r="N81" s="29">
        <v>-2732.2116318549315</v>
      </c>
    </row>
    <row r="82" spans="2:14" s="345" customFormat="1" ht="9" customHeight="1" x14ac:dyDescent="0.2">
      <c r="B82" s="348"/>
      <c r="I82" s="352"/>
      <c r="L82" s="10"/>
      <c r="M82" s="359"/>
      <c r="N82" s="10"/>
    </row>
    <row r="83" spans="2:14" s="345" customFormat="1" ht="12" x14ac:dyDescent="0.2">
      <c r="I83" s="345" t="s">
        <v>31</v>
      </c>
      <c r="J83" s="408" t="s">
        <v>38</v>
      </c>
      <c r="K83" s="408"/>
      <c r="L83" s="10">
        <v>-6086.9842405724403</v>
      </c>
      <c r="M83" s="359"/>
      <c r="N83" s="10">
        <v>-990.29702689631392</v>
      </c>
    </row>
    <row r="84" spans="2:14" s="345" customFormat="1" ht="12" x14ac:dyDescent="0.2">
      <c r="I84" s="352"/>
      <c r="J84" s="410" t="s">
        <v>39</v>
      </c>
      <c r="K84" s="410"/>
      <c r="L84" s="10">
        <v>-1169.9544976861798</v>
      </c>
      <c r="M84" s="359"/>
      <c r="N84" s="10">
        <v>-1327.8822247680203</v>
      </c>
    </row>
    <row r="85" spans="2:14" s="345" customFormat="1" ht="12" x14ac:dyDescent="0.2">
      <c r="I85" s="352"/>
      <c r="J85" s="408" t="s">
        <v>40</v>
      </c>
      <c r="K85" s="408"/>
      <c r="L85" s="10">
        <v>-13800.959193357698</v>
      </c>
      <c r="M85" s="359"/>
      <c r="N85" s="10">
        <v>-414.032380190597</v>
      </c>
    </row>
    <row r="86" spans="2:14" s="345" customFormat="1" ht="13.5" customHeight="1" x14ac:dyDescent="0.2">
      <c r="I86" s="352"/>
      <c r="J86" s="408"/>
      <c r="K86" s="408"/>
      <c r="L86" s="10"/>
      <c r="M86" s="359"/>
      <c r="N86" s="10"/>
    </row>
    <row r="87" spans="2:1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7314.1754374456532</v>
      </c>
      <c r="M87" s="359"/>
      <c r="N87" s="29">
        <v>15.033595831169499</v>
      </c>
    </row>
    <row r="88" spans="2:14" s="345" customFormat="1" ht="9" customHeight="1" x14ac:dyDescent="0.2">
      <c r="I88" s="352"/>
      <c r="L88" s="10"/>
      <c r="M88" s="359"/>
      <c r="N88" s="10"/>
    </row>
    <row r="89" spans="2:14" s="345" customFormat="1" ht="12" x14ac:dyDescent="0.2">
      <c r="I89" s="345" t="s">
        <v>31</v>
      </c>
      <c r="J89" s="408" t="s">
        <v>38</v>
      </c>
      <c r="K89" s="408"/>
      <c r="L89" s="10">
        <v>883.51585833333297</v>
      </c>
      <c r="M89" s="359"/>
      <c r="N89" s="10">
        <v>9.4727958311694991</v>
      </c>
    </row>
    <row r="90" spans="2:14" s="345" customFormat="1" ht="12" x14ac:dyDescent="0.2">
      <c r="I90" s="352"/>
      <c r="J90" s="410" t="s">
        <v>39</v>
      </c>
      <c r="K90" s="410"/>
      <c r="L90" s="10">
        <v>1200.55177</v>
      </c>
      <c r="M90" s="359"/>
      <c r="N90" s="10">
        <v>0</v>
      </c>
    </row>
    <row r="91" spans="2:14" s="345" customFormat="1" ht="12" x14ac:dyDescent="0.2">
      <c r="I91" s="352"/>
      <c r="J91" s="408" t="s">
        <v>40</v>
      </c>
      <c r="K91" s="408"/>
      <c r="L91" s="10">
        <v>5230.10780911232</v>
      </c>
      <c r="M91" s="359"/>
      <c r="N91" s="10">
        <v>5.5608000000000004</v>
      </c>
    </row>
    <row r="92" spans="2:14" s="345" customFormat="1" ht="12" customHeight="1" x14ac:dyDescent="0.2">
      <c r="I92" s="352"/>
      <c r="J92" s="352"/>
      <c r="K92" s="352"/>
      <c r="L92" s="10"/>
      <c r="M92" s="359"/>
      <c r="N92" s="10"/>
    </row>
    <row r="93" spans="2:14" s="345" customFormat="1" ht="12.75" x14ac:dyDescent="0.2">
      <c r="B93" s="401">
        <v>3</v>
      </c>
      <c r="C93" s="400" t="s">
        <v>217</v>
      </c>
      <c r="L93" s="29">
        <v>-6235.9338852411593</v>
      </c>
      <c r="M93" s="411"/>
      <c r="N93" s="29">
        <v>0</v>
      </c>
    </row>
    <row r="94" spans="2:1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-6215.869286241159</v>
      </c>
      <c r="M94" s="402"/>
      <c r="N94" s="19">
        <v>0</v>
      </c>
    </row>
    <row r="95" spans="2:14" s="345" customFormat="1" ht="18.75" customHeight="1" x14ac:dyDescent="0.2">
      <c r="I95" s="345" t="s">
        <v>31</v>
      </c>
      <c r="J95" s="408" t="s">
        <v>38</v>
      </c>
      <c r="L95" s="10">
        <v>-4934.2458457009297</v>
      </c>
      <c r="M95" s="347"/>
      <c r="N95" s="10">
        <v>0</v>
      </c>
    </row>
    <row r="96" spans="2:14" s="345" customFormat="1" ht="12" x14ac:dyDescent="0.2">
      <c r="J96" s="410" t="s">
        <v>39</v>
      </c>
      <c r="L96" s="10">
        <v>-1281.6234405402301</v>
      </c>
      <c r="M96" s="347"/>
      <c r="N96" s="10">
        <v>0</v>
      </c>
    </row>
    <row r="97" spans="1:14" s="345" customFormat="1" x14ac:dyDescent="0.25">
      <c r="A97" s="349"/>
      <c r="J97" s="408" t="s">
        <v>40</v>
      </c>
      <c r="L97" s="10">
        <v>0</v>
      </c>
      <c r="M97" s="347"/>
      <c r="N97" s="10">
        <v>0</v>
      </c>
    </row>
    <row r="98" spans="1:14" s="345" customFormat="1" ht="9" customHeight="1" x14ac:dyDescent="0.25">
      <c r="A98" s="349"/>
      <c r="B98" s="348"/>
      <c r="L98" s="10"/>
      <c r="M98" s="347"/>
      <c r="N98" s="10"/>
    </row>
    <row r="99" spans="1:14" s="345" customFormat="1" x14ac:dyDescent="0.25">
      <c r="A99" s="349"/>
      <c r="B99" s="348"/>
      <c r="C99" s="345" t="s">
        <v>219</v>
      </c>
      <c r="H99" s="351"/>
      <c r="I99" s="358" t="s">
        <v>46</v>
      </c>
      <c r="J99" s="352"/>
      <c r="K99" s="352"/>
      <c r="L99" s="19">
        <v>0</v>
      </c>
      <c r="M99" s="402"/>
      <c r="N99" s="19">
        <v>0</v>
      </c>
    </row>
    <row r="100" spans="1:14" s="345" customFormat="1" ht="19.5" customHeight="1" x14ac:dyDescent="0.25">
      <c r="A100" s="349"/>
      <c r="I100" s="345" t="s">
        <v>31</v>
      </c>
      <c r="J100" s="408" t="s">
        <v>38</v>
      </c>
      <c r="L100" s="10">
        <v>0</v>
      </c>
      <c r="M100" s="347"/>
      <c r="N100" s="10">
        <v>0</v>
      </c>
    </row>
    <row r="101" spans="1:14" s="345" customFormat="1" x14ac:dyDescent="0.25">
      <c r="A101" s="349"/>
      <c r="B101" s="348"/>
      <c r="J101" s="410" t="s">
        <v>39</v>
      </c>
      <c r="L101" s="10">
        <v>0</v>
      </c>
      <c r="M101" s="347"/>
      <c r="N101" s="10">
        <v>0</v>
      </c>
    </row>
    <row r="102" spans="1:14" s="345" customFormat="1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7"/>
      <c r="N102" s="10">
        <v>0</v>
      </c>
    </row>
    <row r="103" spans="1:14" s="345" customFormat="1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L103" s="10"/>
      <c r="M103" s="347"/>
      <c r="N103" s="10"/>
    </row>
    <row r="104" spans="1:14" s="345" customFormat="1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-1530.5464440000001</v>
      </c>
      <c r="M104" s="402"/>
      <c r="N104" s="19">
        <v>0</v>
      </c>
    </row>
    <row r="105" spans="1:14" s="345" customFormat="1" x14ac:dyDescent="0.25">
      <c r="A105" s="409"/>
      <c r="B105" s="352"/>
      <c r="I105" s="345" t="s">
        <v>31</v>
      </c>
      <c r="J105" s="408" t="s">
        <v>38</v>
      </c>
      <c r="L105" s="10">
        <v>-1530.5464440000001</v>
      </c>
      <c r="M105" s="347"/>
      <c r="N105" s="10">
        <v>0</v>
      </c>
    </row>
    <row r="106" spans="1:14" s="345" customFormat="1" x14ac:dyDescent="0.25">
      <c r="A106" s="409"/>
      <c r="B106" s="352"/>
      <c r="J106" s="410" t="s">
        <v>39</v>
      </c>
      <c r="L106" s="10">
        <v>0</v>
      </c>
      <c r="M106" s="347"/>
      <c r="N106" s="10">
        <v>0</v>
      </c>
    </row>
    <row r="107" spans="1:14" s="345" customFormat="1" x14ac:dyDescent="0.25">
      <c r="A107" s="409"/>
      <c r="B107" s="352"/>
      <c r="J107" s="408" t="s">
        <v>40</v>
      </c>
      <c r="L107" s="10">
        <v>0</v>
      </c>
      <c r="M107" s="347"/>
      <c r="N107" s="10">
        <v>0</v>
      </c>
    </row>
    <row r="108" spans="1:14" s="345" customFormat="1" x14ac:dyDescent="0.25">
      <c r="A108" s="409"/>
      <c r="B108" s="352"/>
      <c r="L108" s="10"/>
      <c r="M108" s="347"/>
      <c r="N108" s="10"/>
    </row>
    <row r="109" spans="1:14" s="345" customFormat="1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1510.481845</v>
      </c>
      <c r="M109" s="402"/>
      <c r="N109" s="19">
        <v>0</v>
      </c>
    </row>
    <row r="110" spans="1:14" s="345" customFormat="1" x14ac:dyDescent="0.25">
      <c r="A110" s="409"/>
      <c r="B110" s="352"/>
      <c r="I110" s="345" t="s">
        <v>31</v>
      </c>
      <c r="J110" s="408" t="s">
        <v>38</v>
      </c>
      <c r="L110" s="10">
        <v>1510.481845</v>
      </c>
      <c r="M110" s="347"/>
      <c r="N110" s="10">
        <v>0</v>
      </c>
    </row>
    <row r="111" spans="1:14" s="345" customFormat="1" x14ac:dyDescent="0.25">
      <c r="A111" s="409"/>
      <c r="B111" s="352"/>
      <c r="J111" s="410" t="s">
        <v>39</v>
      </c>
      <c r="L111" s="10">
        <v>0</v>
      </c>
      <c r="M111" s="347"/>
      <c r="N111" s="10">
        <v>0</v>
      </c>
    </row>
    <row r="112" spans="1:14" s="345" customFormat="1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7"/>
      <c r="N112" s="10">
        <v>0</v>
      </c>
    </row>
    <row r="113" spans="1:14" s="345" customFormat="1" ht="42" customHeight="1" x14ac:dyDescent="0.25">
      <c r="A113" s="349"/>
      <c r="B113" s="391" t="s">
        <v>47</v>
      </c>
      <c r="L113" s="19">
        <v>-19979.656379411826</v>
      </c>
      <c r="M113" s="402"/>
      <c r="N113" s="19">
        <v>-21798.942586675748</v>
      </c>
    </row>
    <row r="114" spans="1:14" s="345" customFormat="1" x14ac:dyDescent="0.25">
      <c r="A114" s="349"/>
      <c r="B114" s="391"/>
      <c r="L114" s="29"/>
      <c r="M114" s="386"/>
      <c r="N114" s="29"/>
    </row>
    <row r="115" spans="1:14" s="345" customFormat="1" x14ac:dyDescent="0.25">
      <c r="A115" s="349"/>
      <c r="B115" s="349"/>
      <c r="L115" s="10"/>
      <c r="M115" s="347"/>
      <c r="N115" s="10"/>
    </row>
    <row r="116" spans="1:14" s="345" customFormat="1" x14ac:dyDescent="0.25">
      <c r="A116" s="349"/>
      <c r="L116" s="10"/>
      <c r="M116" s="347"/>
      <c r="N116" s="10"/>
    </row>
    <row r="117" spans="1:14" s="345" customFormat="1" ht="17.25" customHeight="1" x14ac:dyDescent="0.25">
      <c r="A117" s="349"/>
      <c r="L117" s="10"/>
      <c r="M117" s="347"/>
      <c r="N117" s="10"/>
    </row>
    <row r="118" spans="1:14" s="345" customFormat="1" x14ac:dyDescent="0.25">
      <c r="A118" s="391" t="s">
        <v>84</v>
      </c>
      <c r="L118" s="10"/>
      <c r="M118" s="347"/>
      <c r="N118" s="10"/>
    </row>
    <row r="120" spans="1:14" s="345" customFormat="1" x14ac:dyDescent="0.25">
      <c r="A120" s="354"/>
      <c r="B120" s="354"/>
      <c r="C120" s="389" t="s">
        <v>98</v>
      </c>
      <c r="D120" s="388">
        <v>41729</v>
      </c>
      <c r="I120" s="406" t="s">
        <v>1</v>
      </c>
      <c r="L120" s="17" t="s">
        <v>3</v>
      </c>
      <c r="M120" s="357"/>
      <c r="N120" s="17" t="s">
        <v>4</v>
      </c>
    </row>
    <row r="121" spans="1:14" s="345" customFormat="1" x14ac:dyDescent="0.25">
      <c r="A121" s="349"/>
      <c r="B121" s="348"/>
      <c r="I121" s="358"/>
      <c r="J121" s="358"/>
      <c r="K121" s="358"/>
      <c r="L121" s="347"/>
      <c r="M121" s="347"/>
      <c r="N121" s="347"/>
    </row>
    <row r="122" spans="1:14" s="345" customFormat="1" x14ac:dyDescent="0.25">
      <c r="A122" s="349"/>
      <c r="B122" s="401">
        <v>1</v>
      </c>
      <c r="C122" s="405" t="s">
        <v>48</v>
      </c>
      <c r="I122" s="352"/>
      <c r="J122" s="352"/>
      <c r="K122" s="352"/>
      <c r="L122" s="29">
        <v>0</v>
      </c>
      <c r="M122" s="347"/>
      <c r="N122" s="29">
        <v>0</v>
      </c>
    </row>
    <row r="123" spans="1:14" s="345" customFormat="1" x14ac:dyDescent="0.25">
      <c r="A123" s="349"/>
      <c r="B123" s="348"/>
      <c r="I123" s="352"/>
      <c r="J123" s="352"/>
      <c r="K123" s="352"/>
      <c r="L123" s="10"/>
      <c r="M123" s="359"/>
      <c r="N123" s="10"/>
    </row>
    <row r="124" spans="1:14" s="345" customFormat="1" x14ac:dyDescent="0.25">
      <c r="A124" s="349"/>
      <c r="B124" s="348"/>
      <c r="C124" s="345" t="s">
        <v>9</v>
      </c>
      <c r="D124" s="345" t="s">
        <v>49</v>
      </c>
      <c r="I124" s="352"/>
      <c r="J124" s="352"/>
      <c r="K124" s="352"/>
      <c r="L124" s="12">
        <v>0</v>
      </c>
      <c r="M124" s="404"/>
      <c r="N124" s="12">
        <v>0</v>
      </c>
    </row>
    <row r="125" spans="1:14" s="345" customFormat="1" x14ac:dyDescent="0.25">
      <c r="A125" s="349"/>
      <c r="B125" s="348"/>
      <c r="C125" s="345" t="s">
        <v>21</v>
      </c>
      <c r="D125" s="345" t="s">
        <v>50</v>
      </c>
      <c r="I125" s="56"/>
      <c r="J125" s="352"/>
      <c r="K125" s="352"/>
      <c r="L125" s="12">
        <v>0</v>
      </c>
      <c r="M125" s="404"/>
      <c r="N125" s="12">
        <v>0</v>
      </c>
    </row>
    <row r="126" spans="1:14" s="345" customFormat="1" x14ac:dyDescent="0.25">
      <c r="A126" s="349"/>
      <c r="B126" s="348"/>
      <c r="I126" s="352"/>
      <c r="J126" s="352"/>
      <c r="K126" s="352"/>
      <c r="L126" s="10"/>
      <c r="M126" s="359"/>
      <c r="N126" s="10"/>
    </row>
    <row r="127" spans="1:14" s="345" customFormat="1" x14ac:dyDescent="0.25">
      <c r="A127" s="349"/>
      <c r="B127" s="348"/>
      <c r="I127" s="352"/>
      <c r="J127" s="352"/>
      <c r="K127" s="352"/>
      <c r="L127" s="10"/>
      <c r="M127" s="359"/>
      <c r="N127" s="10"/>
    </row>
    <row r="128" spans="1:14" s="345" customFormat="1" x14ac:dyDescent="0.25">
      <c r="A128" s="349"/>
      <c r="B128" s="401">
        <v>2</v>
      </c>
      <c r="C128" s="400" t="s">
        <v>51</v>
      </c>
      <c r="I128" s="352"/>
      <c r="J128" s="352"/>
      <c r="K128" s="352"/>
      <c r="L128" s="29">
        <v>0</v>
      </c>
      <c r="M128" s="402"/>
      <c r="N128" s="2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M131" s="359"/>
      <c r="N131" s="29">
        <v>0</v>
      </c>
      <c r="P131" s="38"/>
    </row>
    <row r="132" spans="1:17" s="393" customFormat="1" ht="15" x14ac:dyDescent="0.2">
      <c r="A132" s="361"/>
      <c r="E132" s="397"/>
      <c r="J132" s="571"/>
      <c r="K132" s="571"/>
      <c r="L132" s="10"/>
      <c r="M132" s="395"/>
      <c r="N132" s="10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M133" s="359"/>
      <c r="N133" s="10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M134" s="359"/>
      <c r="N134" s="10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M135" s="359"/>
      <c r="N135" s="10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17" t="s">
        <v>3</v>
      </c>
      <c r="M140" s="357"/>
      <c r="N140" s="17" t="s">
        <v>4</v>
      </c>
    </row>
    <row r="141" spans="1:17" s="354" customFormat="1" ht="28.5" customHeight="1" x14ac:dyDescent="0.2">
      <c r="C141" s="389" t="s">
        <v>98</v>
      </c>
      <c r="D141" s="388">
        <v>41729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M142" s="385"/>
      <c r="N142" s="61">
        <v>0</v>
      </c>
    </row>
    <row r="143" spans="1:17" x14ac:dyDescent="0.25">
      <c r="D143" s="345" t="s">
        <v>43</v>
      </c>
      <c r="I143" s="374"/>
      <c r="J143" s="374"/>
      <c r="K143" s="374"/>
      <c r="L143" s="572"/>
      <c r="M143" s="385"/>
      <c r="N143" s="572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M144" s="385"/>
      <c r="N144" s="61">
        <v>0</v>
      </c>
    </row>
    <row r="145" spans="1:17" x14ac:dyDescent="0.25">
      <c r="I145" s="374"/>
      <c r="J145" s="374"/>
      <c r="K145" s="374"/>
      <c r="L145" s="572"/>
      <c r="M145" s="385"/>
      <c r="N145" s="572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61">
        <v>0</v>
      </c>
      <c r="M146" s="385"/>
      <c r="N146" s="61">
        <v>0</v>
      </c>
    </row>
    <row r="147" spans="1:17" x14ac:dyDescent="0.25">
      <c r="I147" s="374"/>
      <c r="J147" s="374"/>
      <c r="K147" s="374"/>
      <c r="L147" s="572"/>
      <c r="M147" s="385"/>
      <c r="N147" s="572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62">
        <v>6111.6865410794098</v>
      </c>
      <c r="M148" s="386"/>
      <c r="N148" s="62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62">
        <v>9757.2310096184192</v>
      </c>
      <c r="M149" s="386"/>
      <c r="N149" s="62">
        <v>13815.750577000501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572"/>
      <c r="M150" s="385"/>
      <c r="N150" s="572"/>
    </row>
    <row r="151" spans="1:17" x14ac:dyDescent="0.25">
      <c r="C151" s="345" t="s">
        <v>64</v>
      </c>
      <c r="D151" s="345" t="s">
        <v>65</v>
      </c>
      <c r="J151" s="374"/>
      <c r="K151" s="374"/>
      <c r="L151" s="61">
        <v>2936.3834995376192</v>
      </c>
      <c r="M151" s="386"/>
      <c r="N151" s="61">
        <v>-219.59530508315086</v>
      </c>
    </row>
    <row r="152" spans="1:17" x14ac:dyDescent="0.25">
      <c r="I152" s="345" t="s">
        <v>66</v>
      </c>
      <c r="J152" s="374"/>
      <c r="K152" s="374"/>
      <c r="L152" s="41">
        <v>39.413168789049102</v>
      </c>
      <c r="N152" s="41">
        <v>-258.64105679861706</v>
      </c>
    </row>
    <row r="153" spans="1:17" x14ac:dyDescent="0.25">
      <c r="I153" s="345" t="s">
        <v>67</v>
      </c>
      <c r="J153" s="374"/>
      <c r="K153" s="374"/>
      <c r="L153" s="41">
        <v>2591.8091983720888</v>
      </c>
      <c r="N153" s="41">
        <v>48.7678492307965</v>
      </c>
    </row>
    <row r="154" spans="1:17" x14ac:dyDescent="0.25">
      <c r="I154" s="345" t="s">
        <v>68</v>
      </c>
      <c r="J154" s="374"/>
      <c r="K154" s="374"/>
      <c r="L154" s="41">
        <v>305.16113237648102</v>
      </c>
      <c r="N154" s="41">
        <v>-9.7220975153303097</v>
      </c>
    </row>
    <row r="155" spans="1:17" x14ac:dyDescent="0.25">
      <c r="I155" s="345" t="s">
        <v>69</v>
      </c>
      <c r="J155" s="374"/>
      <c r="K155" s="374"/>
      <c r="L155" s="41">
        <v>0</v>
      </c>
      <c r="N155" s="41">
        <v>0</v>
      </c>
    </row>
    <row r="156" spans="1:17" x14ac:dyDescent="0.25">
      <c r="I156" s="374"/>
      <c r="J156" s="374"/>
      <c r="K156" s="374"/>
      <c r="L156" s="572"/>
      <c r="M156" s="385"/>
      <c r="N156" s="572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M157" s="385"/>
      <c r="N157" s="61">
        <v>0</v>
      </c>
    </row>
    <row r="158" spans="1:17" x14ac:dyDescent="0.25">
      <c r="D158" s="345" t="s">
        <v>43</v>
      </c>
      <c r="I158" s="374"/>
      <c r="J158" s="374"/>
      <c r="K158" s="374"/>
      <c r="L158" s="572"/>
      <c r="M158" s="385"/>
      <c r="N158" s="572"/>
    </row>
    <row r="159" spans="1:17" x14ac:dyDescent="0.25">
      <c r="I159" s="374"/>
      <c r="J159" s="374"/>
      <c r="K159" s="374"/>
      <c r="L159" s="572"/>
      <c r="M159" s="385"/>
      <c r="N159" s="572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M160" s="367"/>
      <c r="N160" s="573"/>
    </row>
    <row r="161" spans="1:14" s="345" customFormat="1" x14ac:dyDescent="0.25">
      <c r="A161" s="349"/>
      <c r="B161" s="348"/>
      <c r="I161" s="352"/>
      <c r="J161" s="352"/>
      <c r="K161" s="352"/>
      <c r="L161" s="10"/>
      <c r="M161" s="359"/>
      <c r="N161" s="10"/>
    </row>
    <row r="162" spans="1:14" s="345" customFormat="1" x14ac:dyDescent="0.25">
      <c r="A162" s="349"/>
      <c r="B162" s="349"/>
      <c r="I162" s="352"/>
      <c r="J162" s="352"/>
      <c r="K162" s="352"/>
      <c r="L162" s="10"/>
      <c r="M162" s="359"/>
      <c r="N162" s="10"/>
    </row>
    <row r="163" spans="1:14" s="345" customFormat="1" x14ac:dyDescent="0.25">
      <c r="A163" s="349"/>
      <c r="B163" s="348"/>
    </row>
    <row r="164" spans="1:14" s="345" customFormat="1" ht="15" customHeight="1" x14ac:dyDescent="0.25">
      <c r="A164" s="349"/>
      <c r="B164" s="348"/>
      <c r="C164" s="349"/>
      <c r="J164" s="352"/>
      <c r="K164" s="352"/>
      <c r="L164" s="352"/>
      <c r="M164" s="75"/>
      <c r="N164" s="352"/>
    </row>
    <row r="165" spans="1:14" s="345" customFormat="1" ht="15" customHeight="1" x14ac:dyDescent="0.25">
      <c r="A165" s="349"/>
      <c r="B165" s="348"/>
      <c r="C165" s="348"/>
      <c r="J165" s="352"/>
      <c r="K165" s="352"/>
      <c r="L165" s="134"/>
      <c r="M165" s="357"/>
      <c r="N165" s="134"/>
    </row>
    <row r="166" spans="1:14" s="345" customFormat="1" ht="12.75" customHeight="1" x14ac:dyDescent="0.25">
      <c r="A166" s="349" t="s">
        <v>224</v>
      </c>
      <c r="B166" s="348"/>
      <c r="C166" s="348"/>
      <c r="D166" s="354"/>
      <c r="G166" s="354"/>
      <c r="J166" s="352"/>
      <c r="K166" s="352"/>
      <c r="L166" s="352"/>
      <c r="M166" s="75"/>
      <c r="N166" s="352"/>
    </row>
    <row r="167" spans="1:14" s="345" customFormat="1" x14ac:dyDescent="0.25">
      <c r="A167" s="349"/>
      <c r="B167" s="348"/>
      <c r="C167" s="348"/>
      <c r="J167" s="352"/>
      <c r="K167" s="352"/>
      <c r="L167" s="352"/>
      <c r="M167" s="75"/>
      <c r="N167" s="352"/>
    </row>
    <row r="168" spans="1:14" s="345" customFormat="1" x14ac:dyDescent="0.25">
      <c r="A168" s="349"/>
      <c r="B168" s="348"/>
      <c r="C168" s="348"/>
      <c r="K168" s="352"/>
      <c r="L168" s="17" t="s">
        <v>3</v>
      </c>
      <c r="M168" s="357"/>
      <c r="N168" s="17" t="s">
        <v>4</v>
      </c>
    </row>
    <row r="169" spans="1:14" s="345" customFormat="1" x14ac:dyDescent="0.25">
      <c r="A169" s="349"/>
      <c r="B169" s="348"/>
      <c r="C169" s="348"/>
      <c r="J169" s="380" t="s">
        <v>225</v>
      </c>
      <c r="K169" s="352"/>
      <c r="L169" s="379">
        <v>110883.92213004836</v>
      </c>
      <c r="M169" s="379"/>
      <c r="N169" s="379">
        <v>25972.022118389319</v>
      </c>
    </row>
    <row r="170" spans="1:14" s="345" customFormat="1" x14ac:dyDescent="0.25">
      <c r="A170" s="349"/>
      <c r="B170" s="348"/>
      <c r="C170" s="348"/>
      <c r="J170" s="380" t="s">
        <v>226</v>
      </c>
      <c r="K170" s="352"/>
      <c r="L170" s="379">
        <v>2936.38349953753</v>
      </c>
      <c r="M170" s="379"/>
      <c r="N170" s="379">
        <v>-219.59530508313901</v>
      </c>
    </row>
    <row r="171" spans="1:14" s="345" customFormat="1" x14ac:dyDescent="0.25">
      <c r="A171" s="349"/>
      <c r="B171" s="348"/>
      <c r="C171" s="348"/>
      <c r="I171" s="380"/>
      <c r="J171" s="380" t="s">
        <v>227</v>
      </c>
      <c r="K171" s="352"/>
      <c r="L171" s="381">
        <v>-1530.5464440225699</v>
      </c>
      <c r="M171" s="379"/>
      <c r="N171" s="381">
        <v>0</v>
      </c>
    </row>
    <row r="172" spans="1:14" s="345" customFormat="1" x14ac:dyDescent="0.25">
      <c r="A172" s="349"/>
      <c r="B172" s="348"/>
      <c r="C172" s="348"/>
      <c r="J172" s="380" t="s">
        <v>228</v>
      </c>
      <c r="K172" s="352"/>
      <c r="L172" s="379">
        <v>115350.85207360848</v>
      </c>
      <c r="M172" s="379"/>
      <c r="N172" s="379">
        <v>25752.426813306181</v>
      </c>
    </row>
    <row r="173" spans="1:14" s="345" customFormat="1" x14ac:dyDescent="0.25">
      <c r="A173" s="349"/>
      <c r="B173" s="348"/>
      <c r="C173" s="348"/>
      <c r="D173" s="374"/>
      <c r="E173" s="374"/>
      <c r="F173" s="374"/>
      <c r="J173" s="378"/>
      <c r="K173" s="352"/>
      <c r="L173" s="62"/>
      <c r="M173" s="61"/>
      <c r="N173" s="62"/>
    </row>
    <row r="174" spans="1:14" s="345" customFormat="1" x14ac:dyDescent="0.25">
      <c r="A174" s="349"/>
      <c r="B174" s="348"/>
      <c r="C174" s="348"/>
      <c r="D174" s="374"/>
      <c r="E174" s="374"/>
      <c r="F174" s="374"/>
    </row>
    <row r="175" spans="1:14" s="345" customFormat="1" x14ac:dyDescent="0.25">
      <c r="A175" s="349"/>
      <c r="B175" s="348"/>
      <c r="C175" s="348"/>
      <c r="D175" s="375"/>
      <c r="E175" s="374"/>
      <c r="F175" s="374"/>
      <c r="M175" s="75"/>
    </row>
    <row r="176" spans="1:14" s="345" customFormat="1" x14ac:dyDescent="0.25">
      <c r="A176" s="349"/>
      <c r="B176" s="348"/>
      <c r="D176" s="345" t="s">
        <v>229</v>
      </c>
      <c r="K176" s="352"/>
      <c r="L176" s="41"/>
      <c r="M176" s="41"/>
      <c r="N176" s="41"/>
    </row>
    <row r="177" spans="1:14" s="345" customFormat="1" x14ac:dyDescent="0.25">
      <c r="A177" s="349"/>
      <c r="B177" s="348"/>
      <c r="D177" s="345" t="s">
        <v>230</v>
      </c>
      <c r="J177" s="353"/>
      <c r="K177" s="352"/>
      <c r="L177" s="41"/>
      <c r="M177" s="41"/>
      <c r="N177" s="41"/>
    </row>
    <row r="178" spans="1:14" s="345" customFormat="1" x14ac:dyDescent="0.25">
      <c r="A178" s="349"/>
      <c r="B178" s="348"/>
      <c r="K178" s="352"/>
      <c r="L178" s="41"/>
      <c r="M178" s="41"/>
      <c r="N178" s="41"/>
    </row>
    <row r="179" spans="1:14" s="345" customFormat="1" x14ac:dyDescent="0.25">
      <c r="A179" s="349"/>
      <c r="B179" s="348"/>
      <c r="K179" s="352"/>
      <c r="L179" s="41"/>
      <c r="M179" s="41"/>
      <c r="N179" s="41"/>
    </row>
    <row r="180" spans="1:14" s="345" customFormat="1" x14ac:dyDescent="0.25">
      <c r="A180" s="349"/>
      <c r="B180" s="348"/>
      <c r="J180" s="352"/>
      <c r="K180" s="352"/>
      <c r="L180" s="75"/>
      <c r="M180" s="352"/>
      <c r="N180" s="75"/>
    </row>
    <row r="181" spans="1:14" s="345" customFormat="1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M181" s="367"/>
      <c r="N181" s="573"/>
    </row>
    <row r="186" spans="1:14" s="345" customFormat="1" x14ac:dyDescent="0.25">
      <c r="A186" s="349"/>
      <c r="B186" s="348"/>
      <c r="F186" s="351"/>
      <c r="L186" s="10"/>
      <c r="M186" s="347"/>
      <c r="N186" s="10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9" fitToHeight="2" orientation="portrait" r:id="rId1"/>
  <headerFooter alignWithMargins="0"/>
  <rowBreaks count="4" manualBreakCount="4">
    <brk id="42" max="13" man="1"/>
    <brk id="63" max="13" man="1"/>
    <brk id="115" max="16383" man="1"/>
    <brk id="137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434" customWidth="1"/>
    <col min="2" max="2" width="5" style="440" customWidth="1"/>
    <col min="3" max="3" width="10.85546875" style="441" customWidth="1"/>
    <col min="4" max="4" width="8.5703125" style="441" customWidth="1"/>
    <col min="5" max="5" width="7.28515625" style="441" customWidth="1"/>
    <col min="6" max="6" width="9.140625" style="441"/>
    <col min="7" max="7" width="9.42578125" style="441" customWidth="1"/>
    <col min="8" max="8" width="11.7109375" style="441" customWidth="1"/>
    <col min="9" max="9" width="30.140625" style="441" customWidth="1"/>
    <col min="10" max="10" width="9.140625" style="441"/>
    <col min="11" max="11" width="5" style="441" customWidth="1"/>
    <col min="12" max="12" width="26.42578125" style="443" customWidth="1"/>
    <col min="13" max="13" width="9.140625" style="444"/>
    <col min="14" max="14" width="23.7109375" style="443" customWidth="1"/>
    <col min="15" max="15" width="9.140625" style="446"/>
    <col min="16" max="16" width="21.42578125" style="441" customWidth="1"/>
    <col min="17" max="16384" width="9.140625" style="441"/>
  </cols>
  <sheetData>
    <row r="1" spans="1:15" s="436" customFormat="1" x14ac:dyDescent="0.25">
      <c r="A1" s="434" t="s">
        <v>0</v>
      </c>
      <c r="B1" s="435"/>
      <c r="G1" s="434"/>
      <c r="L1" s="437"/>
      <c r="M1" s="438"/>
      <c r="N1" s="437"/>
      <c r="O1" s="439"/>
    </row>
    <row r="2" spans="1:15" x14ac:dyDescent="0.25">
      <c r="J2" s="442" t="s">
        <v>1</v>
      </c>
      <c r="N2" s="445"/>
    </row>
    <row r="3" spans="1:15" x14ac:dyDescent="0.25">
      <c r="A3" s="447"/>
      <c r="C3" s="448" t="s">
        <v>98</v>
      </c>
      <c r="D3" s="322">
        <v>41698</v>
      </c>
      <c r="E3" s="449"/>
      <c r="F3" s="449"/>
      <c r="G3" s="449"/>
      <c r="I3" s="449"/>
      <c r="J3" s="449"/>
      <c r="K3" s="449"/>
      <c r="L3" s="450" t="s">
        <v>3</v>
      </c>
      <c r="M3" s="451"/>
      <c r="N3" s="450" t="s">
        <v>4</v>
      </c>
    </row>
    <row r="4" spans="1:15" x14ac:dyDescent="0.25">
      <c r="F4" s="449"/>
      <c r="G4" s="449"/>
      <c r="H4" s="449"/>
      <c r="I4" s="449"/>
      <c r="J4" s="449"/>
      <c r="K4" s="449"/>
      <c r="L4" s="452"/>
      <c r="N4" s="452"/>
    </row>
    <row r="6" spans="1:15" s="449" customFormat="1" x14ac:dyDescent="0.25">
      <c r="A6" s="453" t="s">
        <v>5</v>
      </c>
      <c r="L6" s="452"/>
      <c r="M6" s="454"/>
      <c r="N6" s="452"/>
      <c r="O6" s="455"/>
    </row>
    <row r="8" spans="1:15" ht="16.5" x14ac:dyDescent="0.25">
      <c r="B8" s="435" t="s">
        <v>6</v>
      </c>
      <c r="C8" s="434" t="s">
        <v>7</v>
      </c>
      <c r="L8" s="456">
        <v>111978.56536108229</v>
      </c>
      <c r="N8" s="456">
        <v>26382.595839750375</v>
      </c>
    </row>
    <row r="9" spans="1:15" s="457" customFormat="1" ht="15" x14ac:dyDescent="0.2">
      <c r="A9" s="436"/>
      <c r="L9" s="458"/>
      <c r="M9" s="459"/>
      <c r="N9" s="458"/>
      <c r="O9" s="460"/>
    </row>
    <row r="10" spans="1:15" x14ac:dyDescent="0.25">
      <c r="B10" s="440">
        <v>1</v>
      </c>
      <c r="C10" s="461" t="s">
        <v>8</v>
      </c>
      <c r="L10" s="462">
        <v>66549.187643859594</v>
      </c>
      <c r="N10" s="462">
        <v>11092.71275913438</v>
      </c>
    </row>
    <row r="11" spans="1:15" x14ac:dyDescent="0.25">
      <c r="L11" s="452"/>
      <c r="N11" s="452"/>
    </row>
    <row r="12" spans="1:15" x14ac:dyDescent="0.25">
      <c r="C12" s="441" t="s">
        <v>9</v>
      </c>
      <c r="D12" s="441" t="s">
        <v>10</v>
      </c>
      <c r="L12" s="452">
        <v>66065.176184190757</v>
      </c>
      <c r="N12" s="452">
        <v>10208.865287604349</v>
      </c>
    </row>
    <row r="14" spans="1:15" x14ac:dyDescent="0.25">
      <c r="D14" s="441" t="s">
        <v>11</v>
      </c>
      <c r="L14" s="452">
        <v>63222.151360672346</v>
      </c>
      <c r="M14" s="454"/>
      <c r="N14" s="452">
        <v>6463.4295995126495</v>
      </c>
    </row>
    <row r="15" spans="1:15" x14ac:dyDescent="0.25">
      <c r="D15" s="463" t="s">
        <v>12</v>
      </c>
      <c r="E15" s="464" t="s">
        <v>13</v>
      </c>
      <c r="L15" s="443">
        <v>62623.816106460406</v>
      </c>
      <c r="N15" s="443">
        <v>6463.4295995126495</v>
      </c>
    </row>
    <row r="16" spans="1:15" x14ac:dyDescent="0.25">
      <c r="D16" s="463" t="s">
        <v>14</v>
      </c>
      <c r="E16" s="441" t="s">
        <v>15</v>
      </c>
      <c r="L16" s="443">
        <v>0</v>
      </c>
      <c r="N16" s="443">
        <v>0</v>
      </c>
    </row>
    <row r="17" spans="1:14" s="446" customFormat="1" x14ac:dyDescent="0.25">
      <c r="A17" s="434"/>
      <c r="B17" s="440"/>
      <c r="C17" s="441"/>
      <c r="D17" s="441"/>
      <c r="E17" s="441"/>
      <c r="F17" s="465" t="s">
        <v>16</v>
      </c>
      <c r="G17" s="441"/>
      <c r="H17" s="441"/>
      <c r="I17" s="441"/>
      <c r="J17" s="441"/>
      <c r="K17" s="441"/>
      <c r="L17" s="466">
        <v>0</v>
      </c>
      <c r="M17" s="467"/>
      <c r="N17" s="466">
        <v>0</v>
      </c>
    </row>
    <row r="18" spans="1:14" s="446" customFormat="1" x14ac:dyDescent="0.25">
      <c r="A18" s="434"/>
      <c r="B18" s="440"/>
      <c r="C18" s="441"/>
      <c r="D18" s="441"/>
      <c r="E18" s="441"/>
      <c r="F18" s="465" t="s">
        <v>17</v>
      </c>
      <c r="G18" s="441"/>
      <c r="H18" s="441"/>
      <c r="I18" s="441"/>
      <c r="J18" s="441"/>
      <c r="K18" s="441"/>
      <c r="L18" s="466">
        <v>0</v>
      </c>
      <c r="M18" s="467"/>
      <c r="N18" s="466">
        <v>0</v>
      </c>
    </row>
    <row r="19" spans="1:14" s="446" customFormat="1" x14ac:dyDescent="0.25">
      <c r="A19" s="434"/>
      <c r="B19" s="440"/>
      <c r="C19" s="441"/>
      <c r="D19" s="463" t="s">
        <v>18</v>
      </c>
      <c r="E19" s="441" t="s">
        <v>19</v>
      </c>
      <c r="F19" s="441"/>
      <c r="G19" s="441"/>
      <c r="H19" s="441"/>
      <c r="I19" s="441"/>
      <c r="J19" s="441"/>
      <c r="K19" s="441"/>
      <c r="L19" s="443">
        <v>598.33525421194702</v>
      </c>
      <c r="M19" s="444"/>
      <c r="N19" s="443">
        <v>0</v>
      </c>
    </row>
    <row r="20" spans="1:14" s="446" customFormat="1" x14ac:dyDescent="0.25">
      <c r="A20" s="434"/>
      <c r="B20" s="440"/>
      <c r="C20" s="441"/>
      <c r="D20" s="441"/>
      <c r="E20" s="441"/>
      <c r="F20" s="465" t="s">
        <v>16</v>
      </c>
      <c r="G20" s="441"/>
      <c r="H20" s="441"/>
      <c r="I20" s="441"/>
      <c r="J20" s="441"/>
      <c r="K20" s="441"/>
      <c r="L20" s="466">
        <v>0</v>
      </c>
      <c r="M20" s="467"/>
      <c r="N20" s="466">
        <v>0</v>
      </c>
    </row>
    <row r="21" spans="1:14" s="446" customFormat="1" x14ac:dyDescent="0.25">
      <c r="A21" s="434"/>
      <c r="B21" s="440"/>
      <c r="C21" s="441"/>
      <c r="D21" s="441"/>
      <c r="E21" s="441"/>
      <c r="F21" s="465" t="s">
        <v>17</v>
      </c>
      <c r="G21" s="441"/>
      <c r="H21" s="441"/>
      <c r="I21" s="441"/>
      <c r="J21" s="441"/>
      <c r="K21" s="441"/>
      <c r="L21" s="466">
        <v>598.33525421194702</v>
      </c>
      <c r="M21" s="467"/>
      <c r="N21" s="466">
        <v>0</v>
      </c>
    </row>
    <row r="22" spans="1:14" s="446" customFormat="1" x14ac:dyDescent="0.25">
      <c r="A22" s="434"/>
      <c r="B22" s="440"/>
      <c r="C22" s="441"/>
      <c r="D22" s="441"/>
      <c r="E22" s="441"/>
      <c r="F22" s="465"/>
      <c r="G22" s="441"/>
      <c r="H22" s="441"/>
      <c r="I22" s="441"/>
      <c r="J22" s="441"/>
      <c r="K22" s="441"/>
      <c r="L22" s="466"/>
      <c r="M22" s="467"/>
      <c r="N22" s="466"/>
    </row>
    <row r="23" spans="1:14" s="446" customFormat="1" x14ac:dyDescent="0.25">
      <c r="A23" s="434"/>
      <c r="B23" s="440"/>
      <c r="C23" s="441"/>
      <c r="D23" s="441" t="s">
        <v>20</v>
      </c>
      <c r="E23" s="441"/>
      <c r="F23" s="441"/>
      <c r="G23" s="441"/>
      <c r="H23" s="441"/>
      <c r="I23" s="441"/>
      <c r="J23" s="441"/>
      <c r="K23" s="441"/>
      <c r="L23" s="452">
        <v>2843.0248235184094</v>
      </c>
      <c r="M23" s="454"/>
      <c r="N23" s="452">
        <v>3745.4356880917003</v>
      </c>
    </row>
    <row r="24" spans="1:14" s="446" customFormat="1" x14ac:dyDescent="0.25">
      <c r="A24" s="434"/>
      <c r="B24" s="440"/>
      <c r="C24" s="441"/>
      <c r="D24" s="463" t="s">
        <v>12</v>
      </c>
      <c r="E24" s="464" t="s">
        <v>13</v>
      </c>
      <c r="F24" s="441"/>
      <c r="G24" s="441"/>
      <c r="H24" s="441"/>
      <c r="I24" s="441"/>
      <c r="J24" s="441"/>
      <c r="K24" s="441"/>
      <c r="L24" s="443">
        <v>2843.0248235184094</v>
      </c>
      <c r="M24" s="444"/>
      <c r="N24" s="443">
        <v>3745.4356880917003</v>
      </c>
    </row>
    <row r="25" spans="1:14" s="446" customFormat="1" x14ac:dyDescent="0.25">
      <c r="A25" s="434"/>
      <c r="B25" s="440"/>
      <c r="C25" s="441"/>
      <c r="D25" s="463" t="s">
        <v>14</v>
      </c>
      <c r="E25" s="441" t="s">
        <v>15</v>
      </c>
      <c r="F25" s="441"/>
      <c r="G25" s="441"/>
      <c r="H25" s="441"/>
      <c r="I25" s="441"/>
      <c r="J25" s="441"/>
      <c r="K25" s="441"/>
      <c r="L25" s="443">
        <v>0</v>
      </c>
      <c r="M25" s="444"/>
      <c r="N25" s="443">
        <v>0</v>
      </c>
    </row>
    <row r="26" spans="1:14" s="446" customFormat="1" x14ac:dyDescent="0.25">
      <c r="A26" s="434"/>
      <c r="B26" s="440"/>
      <c r="C26" s="441"/>
      <c r="D26" s="441"/>
      <c r="E26" s="441"/>
      <c r="F26" s="465" t="s">
        <v>16</v>
      </c>
      <c r="G26" s="441"/>
      <c r="H26" s="441"/>
      <c r="I26" s="441"/>
      <c r="J26" s="441"/>
      <c r="K26" s="441"/>
      <c r="L26" s="466">
        <v>0</v>
      </c>
      <c r="M26" s="467"/>
      <c r="N26" s="466">
        <v>0</v>
      </c>
    </row>
    <row r="27" spans="1:14" s="446" customFormat="1" x14ac:dyDescent="0.25">
      <c r="A27" s="434"/>
      <c r="B27" s="440"/>
      <c r="C27" s="441"/>
      <c r="D27" s="441"/>
      <c r="E27" s="441"/>
      <c r="F27" s="465" t="s">
        <v>17</v>
      </c>
      <c r="G27" s="441"/>
      <c r="H27" s="441"/>
      <c r="I27" s="441"/>
      <c r="J27" s="441"/>
      <c r="K27" s="441"/>
      <c r="L27" s="466">
        <v>0</v>
      </c>
      <c r="M27" s="467"/>
      <c r="N27" s="466">
        <v>0</v>
      </c>
    </row>
    <row r="28" spans="1:14" s="446" customFormat="1" x14ac:dyDescent="0.25">
      <c r="A28" s="434"/>
      <c r="B28" s="440"/>
      <c r="C28" s="441"/>
      <c r="D28" s="463" t="s">
        <v>18</v>
      </c>
      <c r="E28" s="441" t="s">
        <v>19</v>
      </c>
      <c r="F28" s="441"/>
      <c r="G28" s="441"/>
      <c r="H28" s="441"/>
      <c r="I28" s="441"/>
      <c r="J28" s="441"/>
      <c r="K28" s="441"/>
      <c r="L28" s="443">
        <v>0</v>
      </c>
      <c r="M28" s="444"/>
      <c r="N28" s="443">
        <v>0</v>
      </c>
    </row>
    <row r="29" spans="1:14" s="446" customFormat="1" x14ac:dyDescent="0.25">
      <c r="A29" s="434"/>
      <c r="B29" s="440"/>
      <c r="C29" s="441"/>
      <c r="D29" s="441"/>
      <c r="E29" s="441"/>
      <c r="F29" s="465" t="s">
        <v>16</v>
      </c>
      <c r="G29" s="441"/>
      <c r="H29" s="441"/>
      <c r="I29" s="441"/>
      <c r="J29" s="441"/>
      <c r="K29" s="441"/>
      <c r="L29" s="466">
        <v>0</v>
      </c>
      <c r="M29" s="467"/>
      <c r="N29" s="466">
        <v>0</v>
      </c>
    </row>
    <row r="30" spans="1:14" s="446" customFormat="1" x14ac:dyDescent="0.25">
      <c r="A30" s="434"/>
      <c r="B30" s="440"/>
      <c r="C30" s="441"/>
      <c r="D30" s="441"/>
      <c r="E30" s="441"/>
      <c r="F30" s="465" t="s">
        <v>17</v>
      </c>
      <c r="G30" s="441"/>
      <c r="H30" s="441"/>
      <c r="I30" s="441"/>
      <c r="J30" s="441"/>
      <c r="K30" s="441"/>
      <c r="L30" s="466">
        <v>0</v>
      </c>
      <c r="M30" s="467"/>
      <c r="N30" s="466">
        <v>0</v>
      </c>
    </row>
    <row r="31" spans="1:14" s="446" customFormat="1" x14ac:dyDescent="0.25">
      <c r="A31" s="434"/>
      <c r="B31" s="440"/>
      <c r="C31" s="441"/>
      <c r="D31" s="441"/>
      <c r="E31" s="441"/>
      <c r="F31" s="441"/>
      <c r="G31" s="441"/>
      <c r="H31" s="441"/>
      <c r="I31" s="441"/>
      <c r="J31" s="441"/>
      <c r="K31" s="441"/>
      <c r="L31" s="452"/>
      <c r="M31" s="444"/>
      <c r="N31" s="452"/>
    </row>
    <row r="32" spans="1:14" s="446" customFormat="1" x14ac:dyDescent="0.25">
      <c r="A32" s="434"/>
      <c r="B32" s="440"/>
      <c r="C32" s="441" t="s">
        <v>21</v>
      </c>
      <c r="D32" s="441" t="s">
        <v>90</v>
      </c>
      <c r="E32" s="441"/>
      <c r="F32" s="465"/>
      <c r="G32" s="441"/>
      <c r="H32" s="441"/>
      <c r="I32" s="441"/>
      <c r="J32" s="441"/>
      <c r="K32" s="441"/>
      <c r="L32" s="452">
        <v>484.01145966883064</v>
      </c>
      <c r="M32" s="454"/>
      <c r="N32" s="452">
        <v>883.84747153003138</v>
      </c>
    </row>
    <row r="33" spans="1:16" ht="12" x14ac:dyDescent="0.2">
      <c r="A33" s="441"/>
      <c r="L33" s="452"/>
      <c r="N33" s="452"/>
    </row>
    <row r="34" spans="1:16" ht="12" x14ac:dyDescent="0.2">
      <c r="A34" s="441"/>
      <c r="D34" s="463" t="s">
        <v>12</v>
      </c>
      <c r="E34" s="441" t="s">
        <v>22</v>
      </c>
      <c r="L34" s="443">
        <v>336.1874931238363</v>
      </c>
      <c r="N34" s="443">
        <v>25.442846589635657</v>
      </c>
    </row>
    <row r="35" spans="1:16" ht="12" x14ac:dyDescent="0.2">
      <c r="A35" s="441"/>
      <c r="D35" s="463" t="s">
        <v>14</v>
      </c>
      <c r="E35" s="441" t="s">
        <v>23</v>
      </c>
      <c r="L35" s="443">
        <v>1.5150706664489086</v>
      </c>
      <c r="N35" s="443">
        <v>859.11435194513342</v>
      </c>
    </row>
    <row r="36" spans="1:16" ht="12" x14ac:dyDescent="0.2">
      <c r="A36" s="441"/>
      <c r="F36" s="465" t="s">
        <v>16</v>
      </c>
      <c r="L36" s="468">
        <v>1.5116056664489086</v>
      </c>
      <c r="N36" s="468">
        <v>859.11435194513342</v>
      </c>
    </row>
    <row r="37" spans="1:16" ht="12" x14ac:dyDescent="0.2">
      <c r="A37" s="441"/>
      <c r="F37" s="465" t="s">
        <v>17</v>
      </c>
      <c r="L37" s="468">
        <v>3.4650000000000002E-3</v>
      </c>
      <c r="N37" s="468">
        <v>0</v>
      </c>
    </row>
    <row r="38" spans="1:16" ht="12" x14ac:dyDescent="0.2">
      <c r="A38" s="441"/>
      <c r="D38" s="463" t="s">
        <v>18</v>
      </c>
      <c r="E38" s="441" t="s">
        <v>24</v>
      </c>
      <c r="L38" s="443">
        <v>146.30889587854537</v>
      </c>
      <c r="N38" s="443">
        <v>-0.70972700473775774</v>
      </c>
    </row>
    <row r="39" spans="1:16" ht="12" x14ac:dyDescent="0.2">
      <c r="A39" s="441"/>
      <c r="F39" s="465" t="s">
        <v>16</v>
      </c>
      <c r="L39" s="468">
        <v>0.33034254746630087</v>
      </c>
      <c r="N39" s="468">
        <v>0</v>
      </c>
    </row>
    <row r="40" spans="1:16" ht="12" x14ac:dyDescent="0.2">
      <c r="A40" s="441"/>
      <c r="F40" s="465" t="s">
        <v>17</v>
      </c>
      <c r="L40" s="468">
        <v>145.97855333107907</v>
      </c>
      <c r="N40" s="468">
        <v>-0.70972700473775774</v>
      </c>
    </row>
    <row r="41" spans="1:16" ht="12" x14ac:dyDescent="0.2">
      <c r="A41" s="441"/>
      <c r="L41" s="468"/>
      <c r="N41" s="468"/>
    </row>
    <row r="42" spans="1:16" ht="12" x14ac:dyDescent="0.2">
      <c r="A42" s="441"/>
      <c r="D42" s="463"/>
      <c r="M42" s="469"/>
    </row>
    <row r="43" spans="1:16" ht="12" x14ac:dyDescent="0.2">
      <c r="A43" s="441"/>
      <c r="L43" s="452"/>
      <c r="N43" s="452"/>
    </row>
    <row r="44" spans="1:16" ht="12.75" x14ac:dyDescent="0.2">
      <c r="A44" s="441"/>
      <c r="B44" s="440">
        <v>2</v>
      </c>
      <c r="C44" s="461" t="s">
        <v>25</v>
      </c>
      <c r="L44" s="462">
        <v>7927.1055840954232</v>
      </c>
      <c r="N44" s="462">
        <v>0</v>
      </c>
      <c r="P44" s="470"/>
    </row>
    <row r="46" spans="1:16" ht="12.75" x14ac:dyDescent="0.2">
      <c r="A46" s="441"/>
      <c r="B46" s="440">
        <v>3</v>
      </c>
      <c r="C46" s="461" t="s">
        <v>26</v>
      </c>
      <c r="L46" s="462">
        <v>14948.005234267963</v>
      </c>
      <c r="N46" s="462">
        <v>0</v>
      </c>
      <c r="P46" s="470"/>
    </row>
    <row r="47" spans="1:16" ht="12.75" x14ac:dyDescent="0.2">
      <c r="A47" s="441"/>
      <c r="C47" s="461"/>
      <c r="P47" s="470"/>
    </row>
    <row r="48" spans="1:16" ht="12.75" x14ac:dyDescent="0.2">
      <c r="A48" s="441"/>
      <c r="B48" s="440">
        <v>4</v>
      </c>
      <c r="C48" s="461" t="s">
        <v>27</v>
      </c>
      <c r="H48" s="447"/>
      <c r="I48" s="441" t="s">
        <v>28</v>
      </c>
      <c r="L48" s="462">
        <v>13232.216261640095</v>
      </c>
      <c r="N48" s="462">
        <v>0</v>
      </c>
      <c r="P48" s="470"/>
    </row>
    <row r="49" spans="2:16" s="441" customFormat="1" ht="12.75" x14ac:dyDescent="0.2">
      <c r="B49" s="440"/>
      <c r="C49" s="457"/>
      <c r="H49" s="447"/>
      <c r="I49" s="441" t="s">
        <v>29</v>
      </c>
      <c r="L49" s="471">
        <v>9975238.5510000009</v>
      </c>
      <c r="M49" s="444"/>
      <c r="N49" s="471">
        <v>0</v>
      </c>
      <c r="O49" s="446"/>
      <c r="P49" s="472"/>
    </row>
    <row r="50" spans="2:16" s="441" customFormat="1" ht="12.75" x14ac:dyDescent="0.2">
      <c r="B50" s="440"/>
      <c r="C50" s="457"/>
      <c r="L50" s="443"/>
      <c r="M50" s="444"/>
      <c r="N50" s="443"/>
      <c r="O50" s="446"/>
    </row>
    <row r="51" spans="2:16" s="441" customFormat="1" ht="12.75" x14ac:dyDescent="0.2">
      <c r="B51" s="440">
        <v>5</v>
      </c>
      <c r="C51" s="461" t="s">
        <v>113</v>
      </c>
      <c r="G51" s="447"/>
      <c r="L51" s="462">
        <v>9322.0506372192303</v>
      </c>
      <c r="M51" s="444"/>
      <c r="N51" s="462">
        <v>15289.883080615995</v>
      </c>
      <c r="O51" s="446"/>
      <c r="P51" s="473"/>
    </row>
    <row r="52" spans="2:16" s="441" customFormat="1" ht="12" x14ac:dyDescent="0.2">
      <c r="B52" s="440"/>
      <c r="C52" s="449"/>
      <c r="G52" s="447"/>
      <c r="L52" s="452"/>
      <c r="M52" s="444"/>
      <c r="N52" s="452"/>
      <c r="O52" s="446"/>
    </row>
    <row r="53" spans="2:16" s="441" customFormat="1" ht="12" x14ac:dyDescent="0.2">
      <c r="B53" s="440"/>
      <c r="C53" s="449"/>
      <c r="E53" s="474" t="s">
        <v>31</v>
      </c>
      <c r="F53" s="441" t="s">
        <v>94</v>
      </c>
      <c r="G53" s="447"/>
      <c r="L53" s="475">
        <v>0</v>
      </c>
      <c r="M53" s="444"/>
      <c r="N53" s="443">
        <v>0</v>
      </c>
      <c r="O53" s="446"/>
      <c r="P53" s="472"/>
    </row>
    <row r="54" spans="2:16" s="441" customFormat="1" ht="12" x14ac:dyDescent="0.2">
      <c r="B54" s="440"/>
      <c r="C54" s="449"/>
      <c r="F54" s="441" t="s">
        <v>332</v>
      </c>
      <c r="G54" s="447"/>
      <c r="L54" s="443">
        <v>3211.6417961935904</v>
      </c>
      <c r="M54" s="444"/>
      <c r="N54" s="443">
        <v>-482.255681993704</v>
      </c>
      <c r="O54" s="446"/>
      <c r="P54" s="472"/>
    </row>
    <row r="55" spans="2:16" s="441" customFormat="1" ht="12" x14ac:dyDescent="0.2">
      <c r="B55" s="440"/>
      <c r="C55" s="449"/>
      <c r="G55" s="447" t="s">
        <v>32</v>
      </c>
      <c r="L55" s="466">
        <v>3095.07860716089</v>
      </c>
      <c r="M55" s="467"/>
      <c r="N55" s="466">
        <v>-347.20610438192097</v>
      </c>
      <c r="O55" s="446"/>
      <c r="P55" s="472"/>
    </row>
    <row r="56" spans="2:16" s="441" customFormat="1" ht="12" x14ac:dyDescent="0.2">
      <c r="B56" s="440"/>
      <c r="C56" s="449"/>
      <c r="F56" s="441" t="s">
        <v>33</v>
      </c>
      <c r="G56" s="447"/>
      <c r="L56" s="443">
        <v>6110.4088410256418</v>
      </c>
      <c r="M56" s="444"/>
      <c r="N56" s="443">
        <v>15772.138762609698</v>
      </c>
      <c r="O56" s="446"/>
    </row>
    <row r="57" spans="2:16" s="476" customFormat="1" ht="12.75" x14ac:dyDescent="0.2">
      <c r="G57" s="447" t="s">
        <v>32</v>
      </c>
      <c r="L57" s="466">
        <v>4151.8876032603694</v>
      </c>
      <c r="M57" s="477"/>
      <c r="N57" s="466">
        <v>9668.1138732632007</v>
      </c>
      <c r="O57" s="460"/>
      <c r="P57" s="457"/>
    </row>
    <row r="58" spans="2:16" s="441" customFormat="1" ht="12" x14ac:dyDescent="0.2">
      <c r="B58" s="440"/>
      <c r="L58" s="443"/>
      <c r="M58" s="444"/>
      <c r="N58" s="443"/>
      <c r="O58" s="446"/>
    </row>
    <row r="59" spans="2:16" s="441" customFormat="1" x14ac:dyDescent="0.25">
      <c r="B59" s="435" t="s">
        <v>34</v>
      </c>
      <c r="C59" s="434" t="s">
        <v>35</v>
      </c>
      <c r="L59" s="452">
        <v>-1.0724076750838341</v>
      </c>
      <c r="M59" s="454"/>
      <c r="N59" s="452">
        <v>0</v>
      </c>
      <c r="O59" s="446"/>
    </row>
    <row r="60" spans="2:16" s="441" customFormat="1" ht="12" x14ac:dyDescent="0.2">
      <c r="B60" s="440"/>
      <c r="E60" s="474" t="s">
        <v>31</v>
      </c>
      <c r="G60" s="478" t="s">
        <v>140</v>
      </c>
      <c r="H60" s="478"/>
      <c r="I60" s="478"/>
      <c r="J60" s="478"/>
      <c r="K60" s="478"/>
      <c r="L60" s="479">
        <v>0</v>
      </c>
      <c r="M60" s="480"/>
      <c r="N60" s="479">
        <v>0</v>
      </c>
      <c r="O60" s="446"/>
    </row>
    <row r="61" spans="2:16" s="441" customFormat="1" ht="12" x14ac:dyDescent="0.2">
      <c r="B61" s="440"/>
      <c r="G61" s="478" t="s">
        <v>79</v>
      </c>
      <c r="H61" s="478"/>
      <c r="I61" s="478"/>
      <c r="J61" s="478"/>
      <c r="K61" s="478"/>
      <c r="L61" s="479">
        <v>-1.0724076750838341</v>
      </c>
      <c r="M61" s="480"/>
      <c r="N61" s="479">
        <v>0</v>
      </c>
      <c r="O61" s="446"/>
    </row>
    <row r="62" spans="2:16" s="441" customFormat="1" ht="12" x14ac:dyDescent="0.2">
      <c r="B62" s="440"/>
      <c r="G62" s="478" t="s">
        <v>353</v>
      </c>
      <c r="H62" s="478"/>
      <c r="I62" s="478"/>
      <c r="J62" s="478"/>
      <c r="K62" s="478"/>
      <c r="L62" s="479">
        <v>0</v>
      </c>
      <c r="M62" s="479"/>
      <c r="N62" s="479">
        <v>0</v>
      </c>
      <c r="O62" s="446"/>
    </row>
    <row r="63" spans="2:16" s="441" customFormat="1" ht="12" x14ac:dyDescent="0.2">
      <c r="B63" s="440"/>
      <c r="G63" s="478"/>
      <c r="H63" s="478"/>
      <c r="I63" s="478"/>
      <c r="J63" s="478"/>
      <c r="K63" s="478"/>
      <c r="L63" s="479"/>
      <c r="M63" s="479"/>
      <c r="N63" s="481"/>
      <c r="O63" s="446"/>
    </row>
    <row r="64" spans="2:16" s="441" customFormat="1" ht="12" x14ac:dyDescent="0.2">
      <c r="B64" s="440"/>
      <c r="G64" s="478"/>
      <c r="H64" s="478"/>
      <c r="I64" s="478"/>
      <c r="J64" s="478"/>
      <c r="K64" s="478"/>
      <c r="L64" s="479"/>
      <c r="M64" s="479"/>
      <c r="N64" s="481"/>
      <c r="O64" s="446"/>
    </row>
    <row r="65" spans="1:14" s="446" customFormat="1" x14ac:dyDescent="0.25">
      <c r="A65" s="434"/>
      <c r="B65" s="440"/>
      <c r="C65" s="441"/>
      <c r="D65" s="441"/>
      <c r="E65" s="441"/>
      <c r="F65" s="441"/>
      <c r="G65" s="478"/>
      <c r="H65" s="478"/>
      <c r="I65" s="478"/>
      <c r="J65" s="478"/>
      <c r="K65" s="478"/>
      <c r="L65" s="479"/>
      <c r="M65" s="479"/>
      <c r="N65" s="481"/>
    </row>
    <row r="66" spans="1:14" s="446" customFormat="1" x14ac:dyDescent="0.25">
      <c r="A66" s="434"/>
      <c r="B66" s="440"/>
      <c r="C66" s="441"/>
      <c r="D66" s="441"/>
      <c r="E66" s="441"/>
      <c r="F66" s="441"/>
      <c r="G66" s="478"/>
      <c r="H66" s="478"/>
      <c r="I66" s="478"/>
      <c r="J66" s="478"/>
      <c r="K66" s="478"/>
      <c r="L66" s="479"/>
      <c r="M66" s="479"/>
      <c r="N66" s="481"/>
    </row>
    <row r="67" spans="1:14" s="446" customFormat="1" x14ac:dyDescent="0.25">
      <c r="A67" s="434"/>
      <c r="B67" s="440"/>
      <c r="C67" s="441"/>
      <c r="D67" s="441"/>
      <c r="E67" s="441"/>
      <c r="F67" s="441"/>
      <c r="G67" s="478"/>
      <c r="H67" s="478"/>
      <c r="I67" s="478"/>
      <c r="J67" s="478"/>
      <c r="K67" s="478"/>
      <c r="L67" s="479"/>
      <c r="M67" s="479"/>
      <c r="N67" s="481"/>
    </row>
    <row r="68" spans="1:14" s="446" customFormat="1" x14ac:dyDescent="0.25">
      <c r="A68" s="453" t="s">
        <v>80</v>
      </c>
      <c r="B68" s="440"/>
      <c r="C68" s="441"/>
      <c r="D68" s="441"/>
      <c r="E68" s="441"/>
      <c r="F68" s="441"/>
      <c r="G68" s="441"/>
      <c r="H68" s="441"/>
      <c r="I68" s="441"/>
      <c r="J68" s="441"/>
      <c r="K68" s="441"/>
      <c r="L68" s="443"/>
      <c r="M68" s="444"/>
      <c r="N68" s="442" t="s">
        <v>1</v>
      </c>
    </row>
    <row r="70" spans="1:14" s="446" customFormat="1" x14ac:dyDescent="0.25">
      <c r="A70" s="447"/>
      <c r="B70" s="440"/>
      <c r="C70" s="321" t="s">
        <v>98</v>
      </c>
      <c r="D70" s="322">
        <v>41698</v>
      </c>
      <c r="E70" s="441"/>
      <c r="F70" s="441"/>
      <c r="G70" s="441"/>
      <c r="H70" s="441"/>
      <c r="I70" s="441"/>
      <c r="J70" s="441"/>
      <c r="K70" s="441"/>
      <c r="L70" s="450" t="s">
        <v>3</v>
      </c>
      <c r="M70" s="451"/>
      <c r="N70" s="450" t="s">
        <v>4</v>
      </c>
    </row>
    <row r="72" spans="1:14" s="446" customFormat="1" x14ac:dyDescent="0.25">
      <c r="A72" s="434"/>
      <c r="B72" s="482">
        <v>1</v>
      </c>
      <c r="C72" s="461" t="s">
        <v>36</v>
      </c>
      <c r="D72" s="441"/>
      <c r="E72" s="441"/>
      <c r="F72" s="441"/>
      <c r="G72" s="441"/>
      <c r="H72" s="441"/>
      <c r="I72" s="449" t="s">
        <v>37</v>
      </c>
      <c r="L72" s="462">
        <v>0</v>
      </c>
      <c r="M72" s="483"/>
      <c r="N72" s="462">
        <v>-19570.755659119255</v>
      </c>
    </row>
    <row r="73" spans="1:14" s="446" customFormat="1" x14ac:dyDescent="0.25">
      <c r="A73" s="434"/>
      <c r="B73" s="440"/>
      <c r="C73" s="449"/>
      <c r="D73" s="447"/>
      <c r="E73" s="441"/>
      <c r="F73" s="441"/>
      <c r="G73" s="441"/>
      <c r="H73" s="441"/>
      <c r="J73" s="441"/>
      <c r="K73" s="441"/>
      <c r="L73" s="443"/>
      <c r="M73" s="483"/>
      <c r="N73" s="443"/>
    </row>
    <row r="74" spans="1:14" s="446" customFormat="1" x14ac:dyDescent="0.25">
      <c r="A74" s="434"/>
      <c r="B74" s="440"/>
      <c r="C74" s="441"/>
      <c r="D74" s="441"/>
      <c r="E74" s="441"/>
      <c r="F74" s="441"/>
      <c r="G74" s="441"/>
      <c r="H74" s="441"/>
      <c r="I74" s="441" t="s">
        <v>31</v>
      </c>
      <c r="J74" s="484" t="s">
        <v>38</v>
      </c>
      <c r="K74" s="484"/>
      <c r="L74" s="443">
        <v>0</v>
      </c>
      <c r="M74" s="483"/>
      <c r="N74" s="443">
        <v>-6716.3023467216053</v>
      </c>
    </row>
    <row r="75" spans="1:14" s="446" customFormat="1" x14ac:dyDescent="0.25">
      <c r="A75" s="434"/>
      <c r="B75" s="440"/>
      <c r="C75" s="441"/>
      <c r="D75" s="441"/>
      <c r="E75" s="441"/>
      <c r="F75" s="441"/>
      <c r="G75" s="441"/>
      <c r="H75" s="441"/>
      <c r="J75" s="485" t="s">
        <v>39</v>
      </c>
      <c r="K75" s="485"/>
      <c r="L75" s="443">
        <v>0</v>
      </c>
      <c r="M75" s="483"/>
      <c r="N75" s="443">
        <v>-6578.0829862538194</v>
      </c>
    </row>
    <row r="76" spans="1:14" s="446" customFormat="1" x14ac:dyDescent="0.25">
      <c r="A76" s="434"/>
      <c r="B76" s="440"/>
      <c r="C76" s="441"/>
      <c r="D76" s="441"/>
      <c r="E76" s="441"/>
      <c r="F76" s="441"/>
      <c r="G76" s="441"/>
      <c r="H76" s="441"/>
      <c r="J76" s="484" t="s">
        <v>40</v>
      </c>
      <c r="K76" s="484"/>
      <c r="L76" s="443">
        <v>0</v>
      </c>
      <c r="M76" s="483"/>
      <c r="N76" s="443">
        <v>-6276.3703261438304</v>
      </c>
    </row>
    <row r="77" spans="1:14" s="446" customFormat="1" x14ac:dyDescent="0.25">
      <c r="A77" s="434"/>
      <c r="B77" s="440"/>
      <c r="C77" s="441"/>
      <c r="D77" s="441"/>
      <c r="E77" s="441"/>
      <c r="F77" s="441"/>
      <c r="G77" s="441"/>
      <c r="H77" s="441"/>
      <c r="I77" s="441"/>
      <c r="J77" s="441"/>
      <c r="K77" s="441"/>
      <c r="L77" s="475"/>
      <c r="M77" s="483"/>
      <c r="N77" s="475"/>
    </row>
    <row r="78" spans="1:14" s="446" customFormat="1" x14ac:dyDescent="0.25">
      <c r="A78" s="434"/>
      <c r="B78" s="482">
        <v>2</v>
      </c>
      <c r="C78" s="461" t="s">
        <v>41</v>
      </c>
      <c r="D78" s="441"/>
      <c r="E78" s="441"/>
      <c r="F78" s="441"/>
      <c r="G78" s="441"/>
      <c r="H78" s="441"/>
      <c r="L78" s="443"/>
      <c r="M78" s="483"/>
      <c r="N78" s="443"/>
    </row>
    <row r="79" spans="1:14" s="446" customFormat="1" x14ac:dyDescent="0.25">
      <c r="A79" s="434"/>
      <c r="B79" s="482"/>
      <c r="C79" s="461" t="s">
        <v>42</v>
      </c>
      <c r="D79" s="441"/>
      <c r="E79" s="441"/>
      <c r="F79" s="441"/>
      <c r="G79" s="441"/>
      <c r="H79" s="441"/>
      <c r="L79" s="462">
        <v>-10225.093006346377</v>
      </c>
      <c r="M79" s="483"/>
      <c r="N79" s="462">
        <v>-3109.0209198960129</v>
      </c>
    </row>
    <row r="80" spans="1:14" s="446" customFormat="1" x14ac:dyDescent="0.25">
      <c r="A80" s="434"/>
      <c r="B80" s="482"/>
      <c r="C80" s="461" t="s">
        <v>43</v>
      </c>
      <c r="D80" s="447"/>
      <c r="E80" s="441"/>
      <c r="F80" s="441"/>
      <c r="G80" s="441"/>
      <c r="H80" s="441"/>
      <c r="L80" s="443"/>
      <c r="M80" s="483"/>
      <c r="N80" s="443"/>
    </row>
    <row r="81" spans="1:14" s="446" customFormat="1" x14ac:dyDescent="0.25">
      <c r="A81" s="434"/>
      <c r="B81" s="440"/>
      <c r="C81" s="441" t="s">
        <v>9</v>
      </c>
      <c r="D81" s="441" t="s">
        <v>44</v>
      </c>
      <c r="E81" s="441"/>
      <c r="F81" s="441"/>
      <c r="G81" s="441"/>
      <c r="H81" s="441"/>
      <c r="I81" s="449" t="s">
        <v>37</v>
      </c>
      <c r="L81" s="462">
        <v>-16755.908260065717</v>
      </c>
      <c r="M81" s="486"/>
      <c r="N81" s="462">
        <v>-3409.2846475049419</v>
      </c>
    </row>
    <row r="82" spans="1:14" s="446" customFormat="1" x14ac:dyDescent="0.25">
      <c r="A82" s="434"/>
      <c r="B82" s="440"/>
      <c r="C82" s="441"/>
      <c r="D82" s="441"/>
      <c r="E82" s="441"/>
      <c r="F82" s="441"/>
      <c r="G82" s="441"/>
      <c r="H82" s="441"/>
      <c r="J82" s="441"/>
      <c r="K82" s="441"/>
      <c r="L82" s="443"/>
      <c r="M82" s="483"/>
      <c r="N82" s="443"/>
    </row>
    <row r="83" spans="1:14" s="446" customFormat="1" x14ac:dyDescent="0.25">
      <c r="A83" s="434"/>
      <c r="B83" s="441"/>
      <c r="C83" s="441"/>
      <c r="D83" s="441"/>
      <c r="E83" s="441"/>
      <c r="F83" s="441"/>
      <c r="G83" s="441"/>
      <c r="H83" s="441"/>
      <c r="I83" s="441" t="s">
        <v>31</v>
      </c>
      <c r="J83" s="484" t="s">
        <v>38</v>
      </c>
      <c r="K83" s="484"/>
      <c r="L83" s="443">
        <v>-1823.618523637364</v>
      </c>
      <c r="M83" s="483"/>
      <c r="N83" s="443">
        <v>-1216.60353627883</v>
      </c>
    </row>
    <row r="84" spans="1:14" s="446" customFormat="1" x14ac:dyDescent="0.25">
      <c r="A84" s="434"/>
      <c r="B84" s="441"/>
      <c r="C84" s="441"/>
      <c r="D84" s="441"/>
      <c r="E84" s="441"/>
      <c r="F84" s="441"/>
      <c r="G84" s="441"/>
      <c r="H84" s="441"/>
      <c r="J84" s="485" t="s">
        <v>39</v>
      </c>
      <c r="K84" s="485"/>
      <c r="L84" s="443">
        <v>-2807.1893145705499</v>
      </c>
      <c r="M84" s="483"/>
      <c r="N84" s="443">
        <v>-1451.33628642957</v>
      </c>
    </row>
    <row r="85" spans="1:14" s="446" customFormat="1" x14ac:dyDescent="0.25">
      <c r="A85" s="434"/>
      <c r="B85" s="441"/>
      <c r="C85" s="441"/>
      <c r="D85" s="441"/>
      <c r="E85" s="441"/>
      <c r="F85" s="441"/>
      <c r="G85" s="441"/>
      <c r="H85" s="441"/>
      <c r="J85" s="484" t="s">
        <v>40</v>
      </c>
      <c r="K85" s="484"/>
      <c r="L85" s="443">
        <v>-12125.100421857802</v>
      </c>
      <c r="M85" s="483"/>
      <c r="N85" s="443">
        <v>-741.34482479654207</v>
      </c>
    </row>
    <row r="86" spans="1:14" s="446" customFormat="1" x14ac:dyDescent="0.25">
      <c r="A86" s="434"/>
      <c r="B86" s="441"/>
      <c r="C86" s="441"/>
      <c r="D86" s="441"/>
      <c r="E86" s="441"/>
      <c r="F86" s="441"/>
      <c r="G86" s="441"/>
      <c r="H86" s="441"/>
      <c r="J86" s="484"/>
      <c r="K86" s="484"/>
      <c r="L86" s="443"/>
      <c r="M86" s="483"/>
      <c r="N86" s="443"/>
    </row>
    <row r="87" spans="1:14" s="446" customFormat="1" x14ac:dyDescent="0.25">
      <c r="A87" s="434"/>
      <c r="B87" s="441"/>
      <c r="C87" s="441" t="s">
        <v>21</v>
      </c>
      <c r="D87" s="441" t="s">
        <v>45</v>
      </c>
      <c r="E87" s="441"/>
      <c r="F87" s="441"/>
      <c r="G87" s="441"/>
      <c r="H87" s="441"/>
      <c r="I87" s="449" t="s">
        <v>46</v>
      </c>
      <c r="L87" s="462">
        <v>6530.8152537193391</v>
      </c>
      <c r="M87" s="483"/>
      <c r="N87" s="462">
        <v>300.263727608929</v>
      </c>
    </row>
    <row r="88" spans="1:14" s="446" customFormat="1" x14ac:dyDescent="0.25">
      <c r="A88" s="434"/>
      <c r="B88" s="441"/>
      <c r="C88" s="441"/>
      <c r="D88" s="441"/>
      <c r="E88" s="441"/>
      <c r="F88" s="441"/>
      <c r="G88" s="441"/>
      <c r="H88" s="441"/>
      <c r="J88" s="441"/>
      <c r="K88" s="441"/>
      <c r="L88" s="443"/>
      <c r="M88" s="483"/>
      <c r="N88" s="443"/>
    </row>
    <row r="89" spans="1:14" s="446" customFormat="1" x14ac:dyDescent="0.25">
      <c r="A89" s="434"/>
      <c r="B89" s="441"/>
      <c r="C89" s="441"/>
      <c r="D89" s="441"/>
      <c r="E89" s="441"/>
      <c r="F89" s="441"/>
      <c r="G89" s="441"/>
      <c r="H89" s="441"/>
      <c r="I89" s="441" t="s">
        <v>31</v>
      </c>
      <c r="J89" s="484" t="s">
        <v>38</v>
      </c>
      <c r="K89" s="484"/>
      <c r="L89" s="443">
        <v>358.81760000000003</v>
      </c>
      <c r="M89" s="483"/>
      <c r="N89" s="443">
        <v>294.89432760892896</v>
      </c>
    </row>
    <row r="90" spans="1:14" s="446" customFormat="1" x14ac:dyDescent="0.25">
      <c r="A90" s="434"/>
      <c r="B90" s="441"/>
      <c r="C90" s="441"/>
      <c r="D90" s="441"/>
      <c r="E90" s="441"/>
      <c r="F90" s="441"/>
      <c r="G90" s="441"/>
      <c r="H90" s="441"/>
      <c r="J90" s="485" t="s">
        <v>39</v>
      </c>
      <c r="K90" s="485"/>
      <c r="L90" s="443">
        <v>1324.3533621026299</v>
      </c>
      <c r="M90" s="483"/>
      <c r="N90" s="443">
        <v>0</v>
      </c>
    </row>
    <row r="91" spans="1:14" s="446" customFormat="1" x14ac:dyDescent="0.25">
      <c r="A91" s="434"/>
      <c r="B91" s="441"/>
      <c r="C91" s="441"/>
      <c r="D91" s="441"/>
      <c r="E91" s="441"/>
      <c r="F91" s="441"/>
      <c r="G91" s="441"/>
      <c r="H91" s="441"/>
      <c r="J91" s="484" t="s">
        <v>40</v>
      </c>
      <c r="K91" s="484"/>
      <c r="L91" s="443">
        <v>4847.6442916167098</v>
      </c>
      <c r="M91" s="483"/>
      <c r="N91" s="443">
        <v>5.3693999999999997</v>
      </c>
    </row>
    <row r="92" spans="1:14" s="446" customFormat="1" x14ac:dyDescent="0.25">
      <c r="A92" s="434"/>
      <c r="B92" s="441"/>
      <c r="C92" s="441"/>
      <c r="D92" s="441"/>
      <c r="E92" s="441"/>
      <c r="F92" s="441"/>
      <c r="G92" s="441"/>
      <c r="H92" s="441"/>
      <c r="L92" s="443"/>
      <c r="M92" s="483"/>
      <c r="N92" s="443"/>
    </row>
    <row r="93" spans="1:14" s="446" customFormat="1" x14ac:dyDescent="0.25">
      <c r="A93" s="434"/>
      <c r="B93" s="482">
        <v>3</v>
      </c>
      <c r="C93" s="461" t="s">
        <v>217</v>
      </c>
      <c r="D93" s="441"/>
      <c r="E93" s="441"/>
      <c r="F93" s="441"/>
      <c r="G93" s="441"/>
      <c r="H93" s="441"/>
      <c r="I93" s="441"/>
      <c r="J93" s="441"/>
      <c r="K93" s="441"/>
      <c r="L93" s="462">
        <v>-5639.9844576039823</v>
      </c>
      <c r="M93" s="486"/>
      <c r="N93" s="462">
        <v>307.94367999999997</v>
      </c>
    </row>
    <row r="94" spans="1:14" s="446" customFormat="1" x14ac:dyDescent="0.25">
      <c r="A94" s="434"/>
      <c r="B94" s="441"/>
      <c r="C94" s="441" t="s">
        <v>218</v>
      </c>
      <c r="D94" s="441"/>
      <c r="E94" s="441"/>
      <c r="F94" s="441"/>
      <c r="G94" s="441"/>
      <c r="H94" s="441"/>
      <c r="I94" s="449" t="s">
        <v>46</v>
      </c>
      <c r="L94" s="452">
        <v>-6360.3949796814695</v>
      </c>
      <c r="M94" s="487"/>
      <c r="N94" s="452">
        <v>0</v>
      </c>
    </row>
    <row r="95" spans="1:14" s="446" customFormat="1" x14ac:dyDescent="0.25">
      <c r="A95" s="434"/>
      <c r="B95" s="441"/>
      <c r="C95" s="441"/>
      <c r="D95" s="441"/>
      <c r="E95" s="441"/>
      <c r="F95" s="441"/>
      <c r="G95" s="441"/>
      <c r="H95" s="441"/>
      <c r="I95" s="441" t="s">
        <v>31</v>
      </c>
      <c r="J95" s="484" t="s">
        <v>38</v>
      </c>
      <c r="K95" s="441"/>
      <c r="L95" s="443">
        <v>-4721.3970786918799</v>
      </c>
      <c r="M95" s="444"/>
      <c r="N95" s="443">
        <v>0</v>
      </c>
    </row>
    <row r="96" spans="1:14" s="446" customFormat="1" x14ac:dyDescent="0.25">
      <c r="A96" s="434"/>
      <c r="B96" s="441"/>
      <c r="C96" s="441"/>
      <c r="D96" s="441"/>
      <c r="E96" s="441"/>
      <c r="F96" s="441"/>
      <c r="G96" s="441"/>
      <c r="H96" s="441"/>
      <c r="I96" s="441"/>
      <c r="J96" s="485" t="s">
        <v>39</v>
      </c>
      <c r="K96" s="441"/>
      <c r="L96" s="443">
        <v>-1638.9979009895899</v>
      </c>
      <c r="M96" s="444"/>
      <c r="N96" s="443">
        <v>0</v>
      </c>
    </row>
    <row r="97" spans="1:14" s="446" customFormat="1" x14ac:dyDescent="0.25">
      <c r="A97" s="434"/>
      <c r="B97" s="441"/>
      <c r="C97" s="441"/>
      <c r="D97" s="441"/>
      <c r="E97" s="441"/>
      <c r="F97" s="441"/>
      <c r="G97" s="441"/>
      <c r="H97" s="441"/>
      <c r="I97" s="441"/>
      <c r="J97" s="484" t="s">
        <v>40</v>
      </c>
      <c r="K97" s="441"/>
      <c r="L97" s="443">
        <v>0</v>
      </c>
      <c r="M97" s="444"/>
      <c r="N97" s="443">
        <v>0</v>
      </c>
    </row>
    <row r="98" spans="1:14" s="446" customFormat="1" x14ac:dyDescent="0.25">
      <c r="A98" s="434"/>
      <c r="B98" s="440"/>
      <c r="C98" s="441"/>
      <c r="D98" s="441"/>
      <c r="E98" s="441"/>
      <c r="F98" s="441"/>
      <c r="G98" s="441"/>
      <c r="H98" s="441"/>
      <c r="I98" s="441"/>
      <c r="J98" s="441"/>
      <c r="K98" s="441"/>
      <c r="L98" s="443"/>
      <c r="M98" s="444"/>
      <c r="N98" s="443"/>
    </row>
    <row r="99" spans="1:14" s="446" customFormat="1" x14ac:dyDescent="0.25">
      <c r="A99" s="434"/>
      <c r="B99" s="440"/>
      <c r="C99" s="441" t="s">
        <v>219</v>
      </c>
      <c r="D99" s="441"/>
      <c r="E99" s="441"/>
      <c r="F99" s="441"/>
      <c r="G99" s="441"/>
      <c r="H99" s="463"/>
      <c r="I99" s="449" t="s">
        <v>46</v>
      </c>
      <c r="L99" s="452">
        <v>782.09621507748807</v>
      </c>
      <c r="M99" s="487"/>
      <c r="N99" s="452">
        <v>0</v>
      </c>
    </row>
    <row r="100" spans="1:14" s="446" customFormat="1" x14ac:dyDescent="0.25">
      <c r="A100" s="434"/>
      <c r="B100" s="441"/>
      <c r="C100" s="441"/>
      <c r="D100" s="441"/>
      <c r="E100" s="441"/>
      <c r="F100" s="441"/>
      <c r="G100" s="441"/>
      <c r="H100" s="441"/>
      <c r="I100" s="441" t="s">
        <v>31</v>
      </c>
      <c r="J100" s="484" t="s">
        <v>38</v>
      </c>
      <c r="K100" s="441"/>
      <c r="L100" s="443">
        <v>782.09621507748807</v>
      </c>
      <c r="M100" s="444"/>
      <c r="N100" s="443">
        <v>0</v>
      </c>
    </row>
    <row r="101" spans="1:14" s="446" customFormat="1" x14ac:dyDescent="0.25">
      <c r="A101" s="434"/>
      <c r="B101" s="440"/>
      <c r="C101" s="441"/>
      <c r="D101" s="441"/>
      <c r="E101" s="441"/>
      <c r="F101" s="441"/>
      <c r="G101" s="441"/>
      <c r="H101" s="441"/>
      <c r="I101" s="441"/>
      <c r="J101" s="485" t="s">
        <v>39</v>
      </c>
      <c r="K101" s="441"/>
      <c r="L101" s="443">
        <v>0</v>
      </c>
      <c r="M101" s="444"/>
      <c r="N101" s="443">
        <v>0</v>
      </c>
    </row>
    <row r="102" spans="1:14" s="446" customFormat="1" x14ac:dyDescent="0.25">
      <c r="A102" s="488"/>
      <c r="I102" s="441"/>
      <c r="J102" s="484" t="s">
        <v>40</v>
      </c>
      <c r="K102" s="441"/>
      <c r="L102" s="443">
        <v>0</v>
      </c>
      <c r="M102" s="444"/>
      <c r="N102" s="443">
        <v>0</v>
      </c>
    </row>
    <row r="103" spans="1:14" s="446" customFormat="1" x14ac:dyDescent="0.25">
      <c r="A103" s="488"/>
      <c r="I103" s="441"/>
      <c r="J103" s="484"/>
      <c r="K103" s="441"/>
      <c r="L103" s="443"/>
      <c r="M103" s="444"/>
      <c r="N103" s="443"/>
    </row>
    <row r="104" spans="1:14" s="446" customFormat="1" x14ac:dyDescent="0.25">
      <c r="A104" s="488"/>
      <c r="C104" s="441" t="s">
        <v>220</v>
      </c>
      <c r="D104" s="441"/>
      <c r="E104" s="441"/>
      <c r="F104" s="441"/>
      <c r="G104" s="441"/>
      <c r="H104" s="441" t="s">
        <v>221</v>
      </c>
      <c r="I104" s="449" t="s">
        <v>46</v>
      </c>
      <c r="L104" s="452">
        <v>-641.96280000000002</v>
      </c>
      <c r="M104" s="487"/>
      <c r="N104" s="452">
        <v>-407.67416600000001</v>
      </c>
    </row>
    <row r="105" spans="1:14" s="446" customFormat="1" x14ac:dyDescent="0.25">
      <c r="A105" s="488"/>
      <c r="C105" s="441"/>
      <c r="D105" s="441"/>
      <c r="E105" s="441"/>
      <c r="F105" s="441"/>
      <c r="G105" s="441"/>
      <c r="H105" s="441"/>
      <c r="I105" s="441" t="s">
        <v>31</v>
      </c>
      <c r="J105" s="484" t="s">
        <v>38</v>
      </c>
      <c r="K105" s="441"/>
      <c r="L105" s="443">
        <v>-641.96280000000002</v>
      </c>
      <c r="M105" s="444"/>
      <c r="N105" s="443">
        <v>-407.67416600000001</v>
      </c>
    </row>
    <row r="106" spans="1:14" s="446" customFormat="1" x14ac:dyDescent="0.25">
      <c r="A106" s="488"/>
      <c r="C106" s="441"/>
      <c r="D106" s="441"/>
      <c r="E106" s="441"/>
      <c r="F106" s="441"/>
      <c r="G106" s="441"/>
      <c r="H106" s="441"/>
      <c r="I106" s="441"/>
      <c r="J106" s="485" t="s">
        <v>39</v>
      </c>
      <c r="K106" s="441"/>
      <c r="L106" s="443">
        <v>0</v>
      </c>
      <c r="M106" s="444"/>
      <c r="N106" s="443">
        <v>0</v>
      </c>
    </row>
    <row r="107" spans="1:14" s="446" customFormat="1" x14ac:dyDescent="0.25">
      <c r="A107" s="488"/>
      <c r="C107" s="441"/>
      <c r="D107" s="441"/>
      <c r="E107" s="441"/>
      <c r="F107" s="441"/>
      <c r="G107" s="441"/>
      <c r="H107" s="441"/>
      <c r="I107" s="441"/>
      <c r="J107" s="484" t="s">
        <v>40</v>
      </c>
      <c r="K107" s="441"/>
      <c r="L107" s="443">
        <v>0</v>
      </c>
      <c r="M107" s="444"/>
      <c r="N107" s="443">
        <v>0</v>
      </c>
    </row>
    <row r="108" spans="1:14" s="446" customFormat="1" x14ac:dyDescent="0.25">
      <c r="A108" s="488"/>
      <c r="C108" s="441"/>
      <c r="D108" s="441"/>
      <c r="E108" s="441"/>
      <c r="F108" s="441"/>
      <c r="G108" s="441"/>
      <c r="H108" s="441"/>
      <c r="I108" s="441"/>
      <c r="J108" s="441"/>
      <c r="K108" s="441"/>
      <c r="L108" s="443"/>
      <c r="M108" s="444"/>
      <c r="N108" s="443"/>
    </row>
    <row r="109" spans="1:14" s="446" customFormat="1" x14ac:dyDescent="0.25">
      <c r="A109" s="488"/>
      <c r="C109" s="441" t="s">
        <v>222</v>
      </c>
      <c r="D109" s="441"/>
      <c r="E109" s="441"/>
      <c r="F109" s="441"/>
      <c r="G109" s="441"/>
      <c r="H109" s="463" t="s">
        <v>223</v>
      </c>
      <c r="I109" s="449" t="s">
        <v>46</v>
      </c>
      <c r="L109" s="452">
        <v>580.277107</v>
      </c>
      <c r="M109" s="487"/>
      <c r="N109" s="452">
        <v>715.61784599999999</v>
      </c>
    </row>
    <row r="110" spans="1:14" s="446" customFormat="1" x14ac:dyDescent="0.25">
      <c r="A110" s="488"/>
      <c r="C110" s="441"/>
      <c r="D110" s="441"/>
      <c r="E110" s="441"/>
      <c r="F110" s="441"/>
      <c r="G110" s="441"/>
      <c r="H110" s="441"/>
      <c r="I110" s="441" t="s">
        <v>31</v>
      </c>
      <c r="J110" s="484" t="s">
        <v>38</v>
      </c>
      <c r="K110" s="441"/>
      <c r="L110" s="443">
        <v>580.277107</v>
      </c>
      <c r="M110" s="444"/>
      <c r="N110" s="443">
        <v>715.61784599999999</v>
      </c>
    </row>
    <row r="111" spans="1:14" s="446" customFormat="1" x14ac:dyDescent="0.25">
      <c r="A111" s="488"/>
      <c r="C111" s="441"/>
      <c r="D111" s="441"/>
      <c r="E111" s="441"/>
      <c r="F111" s="441"/>
      <c r="G111" s="441"/>
      <c r="H111" s="441"/>
      <c r="I111" s="441"/>
      <c r="J111" s="485" t="s">
        <v>39</v>
      </c>
      <c r="K111" s="441"/>
      <c r="L111" s="443">
        <v>0</v>
      </c>
      <c r="M111" s="444"/>
      <c r="N111" s="443">
        <v>0</v>
      </c>
    </row>
    <row r="112" spans="1:14" s="446" customFormat="1" x14ac:dyDescent="0.25">
      <c r="A112" s="488"/>
      <c r="I112" s="441"/>
      <c r="J112" s="484" t="s">
        <v>40</v>
      </c>
      <c r="K112" s="441"/>
      <c r="L112" s="443">
        <v>0</v>
      </c>
      <c r="M112" s="444"/>
      <c r="N112" s="443">
        <v>0</v>
      </c>
    </row>
    <row r="113" spans="1:14" s="446" customFormat="1" x14ac:dyDescent="0.25">
      <c r="A113" s="434"/>
      <c r="B113" s="453" t="s">
        <v>47</v>
      </c>
      <c r="C113" s="441"/>
      <c r="D113" s="441"/>
      <c r="E113" s="441"/>
      <c r="F113" s="441"/>
      <c r="G113" s="441"/>
      <c r="H113" s="441"/>
      <c r="I113" s="441"/>
      <c r="J113" s="441"/>
      <c r="K113" s="441"/>
      <c r="L113" s="452">
        <v>-15865.07746395036</v>
      </c>
      <c r="M113" s="487"/>
      <c r="N113" s="452">
        <v>-22371.832899015266</v>
      </c>
    </row>
    <row r="114" spans="1:14" s="446" customFormat="1" x14ac:dyDescent="0.25">
      <c r="A114" s="434"/>
      <c r="B114" s="453"/>
      <c r="C114" s="441"/>
      <c r="D114" s="441"/>
      <c r="E114" s="441"/>
      <c r="F114" s="441"/>
      <c r="G114" s="441"/>
      <c r="H114" s="441"/>
      <c r="I114" s="441"/>
      <c r="J114" s="441"/>
      <c r="K114" s="441"/>
      <c r="L114" s="462"/>
      <c r="M114" s="489"/>
      <c r="N114" s="462"/>
    </row>
    <row r="115" spans="1:14" s="446" customFormat="1" x14ac:dyDescent="0.25">
      <c r="A115" s="434"/>
      <c r="B115" s="434"/>
      <c r="C115" s="441"/>
      <c r="D115" s="441"/>
      <c r="E115" s="441"/>
      <c r="F115" s="441"/>
      <c r="G115" s="441"/>
      <c r="H115" s="441"/>
      <c r="I115" s="441"/>
      <c r="J115" s="441"/>
      <c r="K115" s="441"/>
      <c r="L115" s="443"/>
      <c r="M115" s="444"/>
      <c r="N115" s="443"/>
    </row>
    <row r="116" spans="1:14" s="446" customFormat="1" x14ac:dyDescent="0.25">
      <c r="A116" s="434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3"/>
      <c r="M116" s="444"/>
      <c r="N116" s="443"/>
    </row>
    <row r="117" spans="1:14" s="446" customFormat="1" x14ac:dyDescent="0.25">
      <c r="A117" s="434"/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3"/>
      <c r="M117" s="444"/>
      <c r="N117" s="443"/>
    </row>
    <row r="118" spans="1:14" s="446" customFormat="1" x14ac:dyDescent="0.25">
      <c r="A118" s="453" t="s">
        <v>84</v>
      </c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3"/>
      <c r="M118" s="444"/>
      <c r="N118" s="443"/>
    </row>
    <row r="120" spans="1:14" s="446" customFormat="1" x14ac:dyDescent="0.25">
      <c r="A120" s="447"/>
      <c r="B120" s="447"/>
      <c r="C120" s="321" t="s">
        <v>98</v>
      </c>
      <c r="D120" s="322">
        <v>41698</v>
      </c>
      <c r="E120" s="441"/>
      <c r="F120" s="441"/>
      <c r="G120" s="441"/>
      <c r="H120" s="441"/>
      <c r="I120" s="490" t="s">
        <v>1</v>
      </c>
      <c r="J120" s="441"/>
      <c r="K120" s="441"/>
      <c r="L120" s="450" t="s">
        <v>3</v>
      </c>
      <c r="M120" s="451"/>
      <c r="N120" s="450" t="s">
        <v>4</v>
      </c>
    </row>
    <row r="121" spans="1:14" s="446" customFormat="1" x14ac:dyDescent="0.25">
      <c r="A121" s="434"/>
      <c r="B121" s="440"/>
      <c r="C121" s="441"/>
      <c r="D121" s="441"/>
      <c r="E121" s="441"/>
      <c r="F121" s="441"/>
      <c r="G121" s="441"/>
      <c r="H121" s="441"/>
      <c r="I121" s="449"/>
      <c r="J121" s="449"/>
      <c r="K121" s="449"/>
      <c r="L121" s="444"/>
      <c r="M121" s="444"/>
      <c r="N121" s="444"/>
    </row>
    <row r="122" spans="1:14" s="446" customFormat="1" x14ac:dyDescent="0.25">
      <c r="A122" s="434"/>
      <c r="B122" s="482">
        <v>1</v>
      </c>
      <c r="C122" s="491" t="s">
        <v>48</v>
      </c>
      <c r="D122" s="441"/>
      <c r="E122" s="441"/>
      <c r="F122" s="441"/>
      <c r="G122" s="441"/>
      <c r="H122" s="441"/>
      <c r="L122" s="462">
        <v>0</v>
      </c>
      <c r="M122" s="444"/>
      <c r="N122" s="462">
        <v>0</v>
      </c>
    </row>
    <row r="123" spans="1:14" s="446" customFormat="1" x14ac:dyDescent="0.25">
      <c r="A123" s="434"/>
      <c r="B123" s="440"/>
      <c r="C123" s="441"/>
      <c r="D123" s="441"/>
      <c r="E123" s="441"/>
      <c r="F123" s="441"/>
      <c r="G123" s="441"/>
      <c r="H123" s="441"/>
      <c r="L123" s="443"/>
      <c r="M123" s="483"/>
      <c r="N123" s="443"/>
    </row>
    <row r="124" spans="1:14" s="446" customFormat="1" x14ac:dyDescent="0.25">
      <c r="A124" s="434"/>
      <c r="B124" s="440"/>
      <c r="C124" s="441" t="s">
        <v>9</v>
      </c>
      <c r="D124" s="441" t="s">
        <v>49</v>
      </c>
      <c r="E124" s="441"/>
      <c r="F124" s="441"/>
      <c r="G124" s="441"/>
      <c r="H124" s="441"/>
      <c r="L124" s="445">
        <v>0</v>
      </c>
      <c r="M124" s="492"/>
      <c r="N124" s="445">
        <v>0</v>
      </c>
    </row>
    <row r="125" spans="1:14" s="446" customFormat="1" x14ac:dyDescent="0.25">
      <c r="A125" s="434"/>
      <c r="B125" s="440"/>
      <c r="C125" s="441" t="s">
        <v>21</v>
      </c>
      <c r="D125" s="441" t="s">
        <v>50</v>
      </c>
      <c r="E125" s="441"/>
      <c r="F125" s="441"/>
      <c r="G125" s="441"/>
      <c r="H125" s="441"/>
      <c r="I125" s="493"/>
      <c r="L125" s="445">
        <v>0</v>
      </c>
      <c r="M125" s="492"/>
      <c r="N125" s="445">
        <v>0</v>
      </c>
    </row>
    <row r="126" spans="1:14" s="446" customFormat="1" x14ac:dyDescent="0.25">
      <c r="A126" s="434"/>
      <c r="B126" s="440"/>
      <c r="C126" s="441"/>
      <c r="D126" s="441"/>
      <c r="E126" s="441"/>
      <c r="F126" s="441"/>
      <c r="G126" s="441"/>
      <c r="H126" s="441"/>
      <c r="L126" s="443"/>
      <c r="M126" s="483"/>
      <c r="N126" s="443"/>
    </row>
    <row r="127" spans="1:14" s="446" customFormat="1" x14ac:dyDescent="0.25">
      <c r="A127" s="434"/>
      <c r="B127" s="440"/>
      <c r="C127" s="441"/>
      <c r="D127" s="441"/>
      <c r="E127" s="441"/>
      <c r="F127" s="441"/>
      <c r="G127" s="441"/>
      <c r="H127" s="441"/>
      <c r="L127" s="443"/>
      <c r="M127" s="483"/>
      <c r="N127" s="443"/>
    </row>
    <row r="128" spans="1:14" s="446" customFormat="1" x14ac:dyDescent="0.25">
      <c r="A128" s="434"/>
      <c r="B128" s="482">
        <v>2</v>
      </c>
      <c r="C128" s="461" t="s">
        <v>51</v>
      </c>
      <c r="D128" s="441"/>
      <c r="E128" s="441"/>
      <c r="F128" s="441"/>
      <c r="G128" s="441"/>
      <c r="H128" s="441"/>
      <c r="L128" s="462">
        <v>0</v>
      </c>
      <c r="M128" s="487"/>
      <c r="N128" s="462">
        <v>0</v>
      </c>
    </row>
    <row r="129" spans="1:17" x14ac:dyDescent="0.25">
      <c r="B129" s="482"/>
      <c r="C129" s="461" t="s">
        <v>43</v>
      </c>
      <c r="G129" s="447"/>
      <c r="I129" s="446"/>
      <c r="J129" s="446"/>
      <c r="K129" s="446"/>
      <c r="M129" s="483"/>
    </row>
    <row r="130" spans="1:17" x14ac:dyDescent="0.25">
      <c r="I130" s="446"/>
      <c r="J130" s="446"/>
      <c r="K130" s="446"/>
      <c r="M130" s="483"/>
      <c r="P130" s="463"/>
    </row>
    <row r="131" spans="1:17" x14ac:dyDescent="0.25">
      <c r="B131" s="482">
        <v>3</v>
      </c>
      <c r="C131" s="461" t="s">
        <v>52</v>
      </c>
      <c r="J131" s="493" t="s">
        <v>53</v>
      </c>
      <c r="K131" s="493"/>
      <c r="L131" s="462">
        <v>0</v>
      </c>
      <c r="M131" s="483"/>
      <c r="N131" s="462">
        <v>0</v>
      </c>
      <c r="P131" s="472"/>
    </row>
    <row r="132" spans="1:17" s="457" customFormat="1" ht="15" x14ac:dyDescent="0.2">
      <c r="A132" s="436"/>
      <c r="E132" s="494"/>
      <c r="J132" s="495"/>
      <c r="K132" s="495"/>
      <c r="L132" s="443"/>
      <c r="M132" s="496"/>
      <c r="N132" s="443"/>
      <c r="O132" s="460"/>
      <c r="P132" s="441"/>
      <c r="Q132" s="441"/>
    </row>
    <row r="133" spans="1:17" x14ac:dyDescent="0.25">
      <c r="C133" s="441" t="s">
        <v>9</v>
      </c>
      <c r="D133" s="441" t="s">
        <v>54</v>
      </c>
      <c r="J133" s="493" t="s">
        <v>53</v>
      </c>
      <c r="K133" s="493"/>
      <c r="L133" s="443">
        <v>0</v>
      </c>
      <c r="M133" s="483"/>
      <c r="N133" s="443">
        <v>0</v>
      </c>
    </row>
    <row r="134" spans="1:17" x14ac:dyDescent="0.25">
      <c r="C134" s="441" t="s">
        <v>21</v>
      </c>
      <c r="D134" s="441" t="s">
        <v>55</v>
      </c>
      <c r="I134" s="446"/>
      <c r="J134" s="446"/>
      <c r="K134" s="446"/>
      <c r="L134" s="443">
        <v>0</v>
      </c>
      <c r="M134" s="483"/>
      <c r="N134" s="443">
        <v>0</v>
      </c>
    </row>
    <row r="135" spans="1:17" x14ac:dyDescent="0.25">
      <c r="C135" s="441" t="s">
        <v>56</v>
      </c>
      <c r="D135" s="441" t="s">
        <v>57</v>
      </c>
      <c r="I135" s="446"/>
      <c r="J135" s="446"/>
      <c r="K135" s="446"/>
      <c r="L135" s="443">
        <v>0</v>
      </c>
      <c r="M135" s="483"/>
      <c r="N135" s="443">
        <v>0</v>
      </c>
    </row>
    <row r="140" spans="1:17" x14ac:dyDescent="0.25">
      <c r="A140" s="453" t="s">
        <v>85</v>
      </c>
      <c r="I140" s="497" t="s">
        <v>1</v>
      </c>
      <c r="J140" s="476"/>
      <c r="K140" s="476"/>
      <c r="L140" s="450" t="s">
        <v>3</v>
      </c>
      <c r="M140" s="451"/>
      <c r="N140" s="450" t="s">
        <v>4</v>
      </c>
    </row>
    <row r="141" spans="1:17" s="447" customFormat="1" ht="28.5" customHeight="1" x14ac:dyDescent="0.2">
      <c r="C141" s="321" t="s">
        <v>98</v>
      </c>
      <c r="D141" s="322">
        <v>41698</v>
      </c>
    </row>
    <row r="142" spans="1:17" ht="34.5" customHeight="1" x14ac:dyDescent="0.25">
      <c r="C142" s="441" t="s">
        <v>9</v>
      </c>
      <c r="D142" s="441" t="s">
        <v>58</v>
      </c>
      <c r="I142" s="476"/>
      <c r="J142" s="476"/>
      <c r="K142" s="476"/>
      <c r="L142" s="498">
        <v>0</v>
      </c>
      <c r="M142" s="459"/>
      <c r="N142" s="498">
        <v>0</v>
      </c>
    </row>
    <row r="143" spans="1:17" x14ac:dyDescent="0.25">
      <c r="D143" s="441" t="s">
        <v>43</v>
      </c>
      <c r="I143" s="476"/>
      <c r="J143" s="476"/>
      <c r="K143" s="476"/>
      <c r="L143" s="499"/>
      <c r="M143" s="459"/>
      <c r="N143" s="499"/>
    </row>
    <row r="144" spans="1:17" x14ac:dyDescent="0.25">
      <c r="C144" s="441" t="s">
        <v>21</v>
      </c>
      <c r="D144" s="441" t="s">
        <v>59</v>
      </c>
      <c r="I144" s="476"/>
      <c r="J144" s="476"/>
      <c r="K144" s="476"/>
      <c r="L144" s="498">
        <v>0</v>
      </c>
      <c r="M144" s="459"/>
      <c r="N144" s="498">
        <v>0</v>
      </c>
    </row>
    <row r="145" spans="1:17" x14ac:dyDescent="0.25">
      <c r="I145" s="476"/>
      <c r="J145" s="476"/>
      <c r="K145" s="476"/>
      <c r="L145" s="499"/>
      <c r="M145" s="459"/>
      <c r="N145" s="499"/>
    </row>
    <row r="146" spans="1:17" x14ac:dyDescent="0.25">
      <c r="C146" s="441" t="s">
        <v>56</v>
      </c>
      <c r="D146" s="441" t="s">
        <v>60</v>
      </c>
      <c r="I146" s="476"/>
      <c r="J146" s="476"/>
      <c r="K146" s="476"/>
      <c r="L146" s="498">
        <v>0</v>
      </c>
      <c r="M146" s="459"/>
      <c r="N146" s="498">
        <v>0</v>
      </c>
    </row>
    <row r="147" spans="1:17" x14ac:dyDescent="0.25">
      <c r="I147" s="476"/>
      <c r="J147" s="476"/>
      <c r="K147" s="476"/>
      <c r="L147" s="499"/>
      <c r="M147" s="459"/>
      <c r="N147" s="499"/>
    </row>
    <row r="148" spans="1:17" x14ac:dyDescent="0.25">
      <c r="C148" s="441" t="s">
        <v>61</v>
      </c>
      <c r="D148" s="441" t="s">
        <v>62</v>
      </c>
      <c r="I148" s="476"/>
      <c r="J148" s="476"/>
      <c r="K148" s="476"/>
      <c r="L148" s="500">
        <v>6253.4884094418894</v>
      </c>
      <c r="M148" s="489"/>
      <c r="N148" s="500">
        <v>0</v>
      </c>
      <c r="O148" s="455"/>
      <c r="P148" s="449"/>
      <c r="Q148" s="449"/>
    </row>
    <row r="149" spans="1:17" x14ac:dyDescent="0.25">
      <c r="D149" s="441" t="s">
        <v>63</v>
      </c>
      <c r="I149" s="476"/>
      <c r="J149" s="476"/>
      <c r="K149" s="476"/>
      <c r="L149" s="500">
        <v>7039.9342075037512</v>
      </c>
      <c r="M149" s="489"/>
      <c r="N149" s="500">
        <v>16124.885663296</v>
      </c>
      <c r="O149" s="455"/>
      <c r="P149" s="449"/>
      <c r="Q149" s="449"/>
    </row>
    <row r="150" spans="1:17" x14ac:dyDescent="0.25">
      <c r="D150" s="447"/>
      <c r="I150" s="476"/>
      <c r="J150" s="476"/>
      <c r="K150" s="476"/>
      <c r="L150" s="499"/>
      <c r="M150" s="459"/>
      <c r="N150" s="499"/>
    </row>
    <row r="151" spans="1:17" x14ac:dyDescent="0.25">
      <c r="C151" s="441" t="s">
        <v>64</v>
      </c>
      <c r="D151" s="441" t="s">
        <v>65</v>
      </c>
      <c r="J151" s="476"/>
      <c r="K151" s="476"/>
      <c r="L151" s="498">
        <v>3210.5242173199717</v>
      </c>
      <c r="M151" s="489"/>
      <c r="N151" s="498">
        <v>-482.25568199369121</v>
      </c>
    </row>
    <row r="152" spans="1:17" x14ac:dyDescent="0.25">
      <c r="I152" s="441" t="s">
        <v>66</v>
      </c>
      <c r="J152" s="476"/>
      <c r="K152" s="476"/>
      <c r="L152" s="475">
        <v>34.581796621321651</v>
      </c>
      <c r="N152" s="475">
        <v>-576.00800476885195</v>
      </c>
    </row>
    <row r="153" spans="1:17" x14ac:dyDescent="0.25">
      <c r="I153" s="441" t="s">
        <v>67</v>
      </c>
      <c r="J153" s="476"/>
      <c r="K153" s="476"/>
      <c r="L153" s="475">
        <v>2977.0341203756188</v>
      </c>
      <c r="N153" s="475">
        <v>117.36609366376372</v>
      </c>
    </row>
    <row r="154" spans="1:17" x14ac:dyDescent="0.25">
      <c r="I154" s="441" t="s">
        <v>68</v>
      </c>
      <c r="J154" s="476"/>
      <c r="K154" s="476"/>
      <c r="L154" s="475">
        <v>198.908300323031</v>
      </c>
      <c r="N154" s="475">
        <v>-23.6137708886029</v>
      </c>
    </row>
    <row r="155" spans="1:17" x14ac:dyDescent="0.25">
      <c r="I155" s="441" t="s">
        <v>69</v>
      </c>
      <c r="J155" s="476"/>
      <c r="K155" s="476"/>
      <c r="L155" s="475">
        <v>0</v>
      </c>
      <c r="N155" s="475">
        <v>0</v>
      </c>
    </row>
    <row r="156" spans="1:17" x14ac:dyDescent="0.25">
      <c r="I156" s="476"/>
      <c r="J156" s="476"/>
      <c r="K156" s="476"/>
      <c r="L156" s="499"/>
      <c r="M156" s="459"/>
      <c r="N156" s="499"/>
    </row>
    <row r="157" spans="1:17" x14ac:dyDescent="0.25">
      <c r="C157" s="441" t="s">
        <v>70</v>
      </c>
      <c r="D157" s="441" t="s">
        <v>333</v>
      </c>
      <c r="I157" s="476"/>
      <c r="J157" s="476"/>
      <c r="K157" s="476"/>
      <c r="L157" s="498">
        <v>0</v>
      </c>
      <c r="M157" s="459"/>
      <c r="N157" s="498">
        <v>0</v>
      </c>
    </row>
    <row r="158" spans="1:17" x14ac:dyDescent="0.25">
      <c r="D158" s="441" t="s">
        <v>43</v>
      </c>
      <c r="I158" s="476"/>
      <c r="J158" s="476"/>
      <c r="K158" s="476"/>
      <c r="L158" s="499"/>
      <c r="M158" s="459"/>
      <c r="N158" s="499"/>
    </row>
    <row r="159" spans="1:17" x14ac:dyDescent="0.25">
      <c r="I159" s="476"/>
      <c r="J159" s="476"/>
      <c r="K159" s="476"/>
      <c r="L159" s="499"/>
      <c r="M159" s="459"/>
      <c r="N159" s="499"/>
    </row>
    <row r="160" spans="1:17" x14ac:dyDescent="0.25">
      <c r="A160" s="501"/>
      <c r="B160" s="502"/>
      <c r="C160" s="503"/>
      <c r="D160" s="503"/>
      <c r="E160" s="503"/>
      <c r="F160" s="503"/>
      <c r="G160" s="503"/>
      <c r="H160" s="503"/>
      <c r="I160" s="504"/>
      <c r="J160" s="504"/>
      <c r="K160" s="504"/>
      <c r="L160" s="505"/>
      <c r="M160" s="506"/>
      <c r="N160" s="505"/>
    </row>
    <row r="161" spans="1:14" s="446" customFormat="1" x14ac:dyDescent="0.25">
      <c r="A161" s="434"/>
      <c r="B161" s="440"/>
      <c r="C161" s="441"/>
      <c r="D161" s="441"/>
      <c r="E161" s="441"/>
      <c r="F161" s="441"/>
      <c r="G161" s="441"/>
      <c r="H161" s="441"/>
      <c r="L161" s="443"/>
      <c r="M161" s="483"/>
      <c r="N161" s="443"/>
    </row>
    <row r="162" spans="1:14" s="446" customFormat="1" x14ac:dyDescent="0.25">
      <c r="A162" s="434"/>
      <c r="B162" s="434"/>
      <c r="C162" s="441"/>
      <c r="D162" s="441"/>
      <c r="E162" s="441"/>
      <c r="F162" s="441"/>
      <c r="G162" s="441"/>
      <c r="H162" s="441"/>
      <c r="L162" s="443"/>
      <c r="M162" s="483"/>
      <c r="N162" s="443"/>
    </row>
    <row r="163" spans="1:14" s="446" customFormat="1" x14ac:dyDescent="0.25">
      <c r="A163" s="434"/>
      <c r="B163" s="440"/>
      <c r="C163" s="441"/>
      <c r="D163" s="441"/>
      <c r="E163" s="441"/>
      <c r="F163" s="441"/>
      <c r="G163" s="441"/>
      <c r="H163" s="441"/>
      <c r="I163" s="441"/>
      <c r="J163" s="441"/>
      <c r="K163" s="441"/>
      <c r="L163" s="441"/>
      <c r="M163" s="441"/>
      <c r="N163" s="441"/>
    </row>
    <row r="164" spans="1:14" s="446" customFormat="1" x14ac:dyDescent="0.25">
      <c r="A164" s="434"/>
      <c r="B164" s="440"/>
      <c r="C164" s="434"/>
      <c r="D164" s="441"/>
      <c r="E164" s="441"/>
      <c r="F164" s="441"/>
      <c r="G164" s="441"/>
      <c r="H164" s="441"/>
      <c r="I164" s="441"/>
      <c r="M164" s="507"/>
    </row>
    <row r="165" spans="1:14" s="446" customFormat="1" x14ac:dyDescent="0.25">
      <c r="A165" s="434"/>
      <c r="B165" s="440"/>
      <c r="C165" s="440"/>
      <c r="D165" s="441"/>
      <c r="E165" s="441"/>
      <c r="F165" s="441"/>
      <c r="G165" s="441"/>
      <c r="H165" s="441"/>
      <c r="I165" s="441"/>
      <c r="L165" s="508"/>
      <c r="M165" s="451"/>
      <c r="N165" s="508"/>
    </row>
    <row r="166" spans="1:14" s="446" customFormat="1" x14ac:dyDescent="0.25">
      <c r="A166" s="434" t="s">
        <v>224</v>
      </c>
      <c r="B166" s="440"/>
      <c r="C166" s="440"/>
      <c r="D166" s="447"/>
      <c r="E166" s="441"/>
      <c r="F166" s="441"/>
      <c r="G166" s="447"/>
      <c r="H166" s="441"/>
      <c r="I166" s="441"/>
      <c r="M166" s="507"/>
    </row>
    <row r="167" spans="1:14" s="446" customFormat="1" x14ac:dyDescent="0.25">
      <c r="A167" s="434"/>
      <c r="B167" s="440"/>
      <c r="C167" s="440"/>
      <c r="D167" s="441"/>
      <c r="E167" s="441"/>
      <c r="F167" s="441"/>
      <c r="G167" s="441"/>
      <c r="H167" s="441"/>
      <c r="I167" s="441"/>
      <c r="M167" s="507"/>
    </row>
    <row r="168" spans="1:14" s="446" customFormat="1" x14ac:dyDescent="0.25">
      <c r="A168" s="434"/>
      <c r="B168" s="440"/>
      <c r="C168" s="440"/>
      <c r="D168" s="441"/>
      <c r="E168" s="441"/>
      <c r="F168" s="441"/>
      <c r="G168" s="441"/>
      <c r="H168" s="441"/>
      <c r="I168" s="441"/>
      <c r="J168" s="441"/>
      <c r="L168" s="450" t="s">
        <v>3</v>
      </c>
      <c r="M168" s="451"/>
      <c r="N168" s="450" t="s">
        <v>4</v>
      </c>
    </row>
    <row r="169" spans="1:14" s="446" customFormat="1" x14ac:dyDescent="0.25">
      <c r="A169" s="434"/>
      <c r="B169" s="440"/>
      <c r="C169" s="440"/>
      <c r="D169" s="441"/>
      <c r="E169" s="441"/>
      <c r="F169" s="441"/>
      <c r="G169" s="441"/>
      <c r="H169" s="441"/>
      <c r="I169" s="441"/>
      <c r="J169" s="509" t="s">
        <v>225</v>
      </c>
      <c r="L169" s="510">
        <v>108124.9607651002</v>
      </c>
      <c r="M169" s="510"/>
      <c r="N169" s="510">
        <v>26457.177355343854</v>
      </c>
    </row>
    <row r="170" spans="1:14" s="446" customFormat="1" x14ac:dyDescent="0.25">
      <c r="A170" s="434"/>
      <c r="B170" s="440"/>
      <c r="C170" s="440"/>
      <c r="D170" s="441"/>
      <c r="E170" s="441"/>
      <c r="F170" s="441"/>
      <c r="G170" s="441"/>
      <c r="H170" s="441"/>
      <c r="I170" s="441"/>
      <c r="J170" s="509" t="s">
        <v>226</v>
      </c>
      <c r="L170" s="510">
        <v>3211.6417961935904</v>
      </c>
      <c r="M170" s="510"/>
      <c r="N170" s="510">
        <v>-482.255681993704</v>
      </c>
    </row>
    <row r="171" spans="1:14" s="446" customFormat="1" x14ac:dyDescent="0.25">
      <c r="A171" s="434"/>
      <c r="B171" s="440"/>
      <c r="C171" s="440"/>
      <c r="D171" s="441"/>
      <c r="E171" s="441"/>
      <c r="F171" s="441"/>
      <c r="G171" s="441"/>
      <c r="H171" s="441"/>
      <c r="I171" s="509"/>
      <c r="J171" s="509" t="s">
        <v>227</v>
      </c>
      <c r="L171" s="511">
        <v>-641.96279978850794</v>
      </c>
      <c r="M171" s="510"/>
      <c r="N171" s="511">
        <v>-407.67416640022805</v>
      </c>
    </row>
    <row r="172" spans="1:14" s="446" customFormat="1" x14ac:dyDescent="0.25">
      <c r="A172" s="434"/>
      <c r="B172" s="440"/>
      <c r="C172" s="440"/>
      <c r="D172" s="441"/>
      <c r="E172" s="441"/>
      <c r="F172" s="441"/>
      <c r="G172" s="441"/>
      <c r="H172" s="441"/>
      <c r="I172" s="441"/>
      <c r="J172" s="509" t="s">
        <v>228</v>
      </c>
      <c r="L172" s="510">
        <v>111978.56536108231</v>
      </c>
      <c r="M172" s="510"/>
      <c r="N172" s="510">
        <v>26382.595839750378</v>
      </c>
    </row>
    <row r="173" spans="1:14" s="446" customFormat="1" x14ac:dyDescent="0.25">
      <c r="A173" s="434"/>
      <c r="B173" s="440"/>
      <c r="C173" s="440"/>
      <c r="D173" s="476"/>
      <c r="E173" s="476"/>
      <c r="F173" s="476"/>
      <c r="G173" s="441"/>
      <c r="H173" s="441"/>
      <c r="I173" s="441"/>
      <c r="J173" s="512"/>
      <c r="L173" s="500"/>
      <c r="M173" s="498"/>
      <c r="N173" s="500"/>
    </row>
    <row r="174" spans="1:14" s="446" customFormat="1" x14ac:dyDescent="0.25">
      <c r="A174" s="434"/>
      <c r="B174" s="440"/>
      <c r="C174" s="440"/>
      <c r="D174" s="476"/>
      <c r="E174" s="476"/>
      <c r="F174" s="476"/>
      <c r="G174" s="441"/>
      <c r="H174" s="441"/>
      <c r="I174" s="441"/>
      <c r="J174" s="441"/>
      <c r="K174" s="441"/>
      <c r="L174" s="441"/>
      <c r="M174" s="441"/>
      <c r="N174" s="441"/>
    </row>
    <row r="175" spans="1:14" s="446" customFormat="1" x14ac:dyDescent="0.25">
      <c r="A175" s="434"/>
      <c r="B175" s="440"/>
      <c r="C175" s="440"/>
      <c r="D175" s="513"/>
      <c r="E175" s="476"/>
      <c r="F175" s="476"/>
      <c r="G175" s="441"/>
      <c r="H175" s="441"/>
      <c r="I175" s="441"/>
      <c r="J175" s="441"/>
      <c r="K175" s="441"/>
      <c r="L175" s="441"/>
      <c r="M175" s="507"/>
      <c r="N175" s="441"/>
    </row>
    <row r="176" spans="1:14" s="446" customFormat="1" x14ac:dyDescent="0.25">
      <c r="A176" s="434"/>
      <c r="B176" s="440"/>
      <c r="C176" s="441"/>
      <c r="D176" s="441" t="s">
        <v>229</v>
      </c>
      <c r="E176" s="441"/>
      <c r="F176" s="441"/>
      <c r="G176" s="441"/>
      <c r="H176" s="441"/>
      <c r="I176" s="441"/>
      <c r="J176" s="441"/>
      <c r="L176" s="475"/>
      <c r="M176" s="475"/>
      <c r="N176" s="475"/>
    </row>
    <row r="177" spans="1:14" s="446" customFormat="1" x14ac:dyDescent="0.25">
      <c r="A177" s="434"/>
      <c r="B177" s="440"/>
      <c r="C177" s="441"/>
      <c r="D177" s="441" t="s">
        <v>230</v>
      </c>
      <c r="E177" s="441"/>
      <c r="F177" s="441"/>
      <c r="G177" s="441"/>
      <c r="H177" s="441"/>
      <c r="I177" s="441"/>
      <c r="J177" s="514"/>
      <c r="L177" s="475"/>
      <c r="M177" s="475"/>
      <c r="N177" s="475"/>
    </row>
    <row r="178" spans="1:14" s="446" customFormat="1" x14ac:dyDescent="0.25">
      <c r="A178" s="434"/>
      <c r="B178" s="440"/>
      <c r="C178" s="441"/>
      <c r="D178" s="441"/>
      <c r="E178" s="441"/>
      <c r="F178" s="441"/>
      <c r="G178" s="441"/>
      <c r="H178" s="441"/>
      <c r="I178" s="441"/>
      <c r="J178" s="441"/>
      <c r="L178" s="475"/>
      <c r="M178" s="475"/>
      <c r="N178" s="475"/>
    </row>
    <row r="179" spans="1:14" s="446" customFormat="1" x14ac:dyDescent="0.25">
      <c r="A179" s="434"/>
      <c r="B179" s="440"/>
      <c r="C179" s="441"/>
      <c r="D179" s="441"/>
      <c r="E179" s="441"/>
      <c r="F179" s="441"/>
      <c r="G179" s="441"/>
      <c r="H179" s="441"/>
      <c r="I179" s="441"/>
      <c r="J179" s="441"/>
      <c r="L179" s="475"/>
      <c r="M179" s="475"/>
      <c r="N179" s="475"/>
    </row>
    <row r="180" spans="1:14" s="446" customFormat="1" x14ac:dyDescent="0.25">
      <c r="A180" s="434"/>
      <c r="B180" s="440"/>
      <c r="C180" s="441"/>
      <c r="D180" s="441"/>
      <c r="E180" s="441"/>
      <c r="F180" s="441"/>
      <c r="G180" s="441"/>
      <c r="H180" s="441"/>
      <c r="I180" s="441"/>
      <c r="L180" s="507"/>
      <c r="N180" s="507"/>
    </row>
    <row r="181" spans="1:14" s="446" customFormat="1" x14ac:dyDescent="0.25">
      <c r="A181" s="501"/>
      <c r="B181" s="502"/>
      <c r="C181" s="503"/>
      <c r="D181" s="503"/>
      <c r="E181" s="503"/>
      <c r="F181" s="503"/>
      <c r="G181" s="503"/>
      <c r="H181" s="503"/>
      <c r="I181" s="504"/>
      <c r="J181" s="504"/>
      <c r="K181" s="504"/>
      <c r="L181" s="505"/>
      <c r="M181" s="506"/>
      <c r="N181" s="505"/>
    </row>
    <row r="186" spans="1:14" s="446" customFormat="1" x14ac:dyDescent="0.25">
      <c r="A186" s="434"/>
      <c r="B186" s="440"/>
      <c r="C186" s="441"/>
      <c r="D186" s="441"/>
      <c r="E186" s="441"/>
      <c r="F186" s="463"/>
      <c r="G186" s="441"/>
      <c r="H186" s="441"/>
      <c r="I186" s="441"/>
      <c r="J186" s="441"/>
      <c r="K186" s="441"/>
      <c r="L186" s="443"/>
      <c r="M186" s="444"/>
      <c r="N186" s="443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4" manualBreakCount="4">
    <brk id="42" max="13" man="1"/>
    <brk id="64" max="13" man="1"/>
    <brk id="116" max="13" man="1"/>
    <brk id="13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view="pageBreakPreview" zoomScale="70" zoomScaleNormal="100" zoomScaleSheetLayoutView="70" workbookViewId="0">
      <pane xSplit="8" ySplit="7" topLeftCell="I119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434" customWidth="1"/>
    <col min="2" max="2" width="5" style="440" customWidth="1"/>
    <col min="3" max="3" width="10.85546875" style="441" customWidth="1"/>
    <col min="4" max="4" width="8.5703125" style="441" customWidth="1"/>
    <col min="5" max="5" width="7.28515625" style="441" customWidth="1"/>
    <col min="6" max="6" width="9.140625" style="441"/>
    <col min="7" max="7" width="9.42578125" style="441" customWidth="1"/>
    <col min="8" max="8" width="11.7109375" style="441" customWidth="1"/>
    <col min="9" max="9" width="30.140625" style="441" customWidth="1"/>
    <col min="10" max="10" width="9.140625" style="441"/>
    <col min="11" max="11" width="5" style="441" customWidth="1"/>
    <col min="12" max="12" width="26.42578125" style="443" customWidth="1"/>
    <col min="13" max="13" width="9.140625" style="444"/>
    <col min="14" max="14" width="23.7109375" style="443" customWidth="1"/>
    <col min="15" max="15" width="9.140625" style="446"/>
    <col min="16" max="16" width="21.42578125" style="441" customWidth="1"/>
    <col min="17" max="16384" width="9.140625" style="441"/>
  </cols>
  <sheetData>
    <row r="1" spans="1:15" s="436" customFormat="1" x14ac:dyDescent="0.25">
      <c r="A1" s="434" t="s">
        <v>0</v>
      </c>
      <c r="B1" s="435"/>
      <c r="G1" s="434"/>
      <c r="L1" s="437"/>
      <c r="M1" s="438"/>
      <c r="N1" s="437"/>
      <c r="O1" s="439"/>
    </row>
    <row r="2" spans="1:15" x14ac:dyDescent="0.25">
      <c r="J2" s="442" t="s">
        <v>1</v>
      </c>
      <c r="N2" s="445"/>
    </row>
    <row r="3" spans="1:15" x14ac:dyDescent="0.25">
      <c r="A3" s="447"/>
      <c r="C3" s="448" t="s">
        <v>98</v>
      </c>
      <c r="D3" s="322">
        <v>41670</v>
      </c>
      <c r="E3" s="449"/>
      <c r="F3" s="449"/>
      <c r="G3" s="449"/>
      <c r="I3" s="449"/>
      <c r="J3" s="449"/>
      <c r="K3" s="449"/>
      <c r="L3" s="450" t="s">
        <v>3</v>
      </c>
      <c r="M3" s="451"/>
      <c r="N3" s="450" t="s">
        <v>4</v>
      </c>
    </row>
    <row r="4" spans="1:15" x14ac:dyDescent="0.25">
      <c r="F4" s="449"/>
      <c r="G4" s="449"/>
      <c r="H4" s="449"/>
      <c r="I4" s="449"/>
      <c r="J4" s="449"/>
      <c r="K4" s="449"/>
      <c r="L4" s="452"/>
      <c r="N4" s="452"/>
    </row>
    <row r="6" spans="1:15" s="449" customFormat="1" x14ac:dyDescent="0.25">
      <c r="A6" s="453" t="s">
        <v>5</v>
      </c>
      <c r="L6" s="452"/>
      <c r="M6" s="454"/>
      <c r="N6" s="452"/>
      <c r="O6" s="455"/>
    </row>
    <row r="8" spans="1:15" ht="16.5" x14ac:dyDescent="0.25">
      <c r="B8" s="435" t="s">
        <v>6</v>
      </c>
      <c r="C8" s="434" t="s">
        <v>7</v>
      </c>
      <c r="L8" s="456">
        <v>109032.88198249116</v>
      </c>
      <c r="N8" s="456">
        <v>25932.68715873982</v>
      </c>
    </row>
    <row r="9" spans="1:15" s="457" customFormat="1" ht="15" x14ac:dyDescent="0.2">
      <c r="A9" s="436"/>
      <c r="L9" s="458"/>
      <c r="M9" s="459"/>
      <c r="N9" s="458"/>
      <c r="O9" s="460"/>
    </row>
    <row r="10" spans="1:15" x14ac:dyDescent="0.25">
      <c r="B10" s="440">
        <v>1</v>
      </c>
      <c r="C10" s="461" t="s">
        <v>8</v>
      </c>
      <c r="L10" s="462">
        <v>64808.530439658156</v>
      </c>
      <c r="N10" s="462">
        <v>11114.558940270163</v>
      </c>
    </row>
    <row r="11" spans="1:15" x14ac:dyDescent="0.25">
      <c r="L11" s="452"/>
      <c r="N11" s="452"/>
    </row>
    <row r="12" spans="1:15" x14ac:dyDescent="0.25">
      <c r="C12" s="441" t="s">
        <v>9</v>
      </c>
      <c r="D12" s="441" t="s">
        <v>10</v>
      </c>
      <c r="L12" s="452">
        <v>64275.853674261736</v>
      </c>
      <c r="N12" s="452">
        <v>10205.388241372641</v>
      </c>
    </row>
    <row r="14" spans="1:15" x14ac:dyDescent="0.25">
      <c r="D14" s="441" t="s">
        <v>11</v>
      </c>
      <c r="L14" s="452">
        <v>61303.199853609978</v>
      </c>
      <c r="M14" s="454"/>
      <c r="N14" s="452">
        <v>7034.3081267194302</v>
      </c>
    </row>
    <row r="15" spans="1:15" x14ac:dyDescent="0.25">
      <c r="D15" s="463" t="s">
        <v>12</v>
      </c>
      <c r="E15" s="464" t="s">
        <v>13</v>
      </c>
      <c r="L15" s="443">
        <v>60732.301005691901</v>
      </c>
      <c r="N15" s="443">
        <v>7034.3081267194302</v>
      </c>
    </row>
    <row r="16" spans="1:15" x14ac:dyDescent="0.25">
      <c r="D16" s="463" t="s">
        <v>14</v>
      </c>
      <c r="E16" s="441" t="s">
        <v>15</v>
      </c>
      <c r="L16" s="443">
        <v>0</v>
      </c>
      <c r="N16" s="443">
        <v>0</v>
      </c>
    </row>
    <row r="17" spans="1:14" s="446" customFormat="1" x14ac:dyDescent="0.25">
      <c r="A17" s="434"/>
      <c r="B17" s="440"/>
      <c r="C17" s="441"/>
      <c r="D17" s="441"/>
      <c r="E17" s="441"/>
      <c r="F17" s="465" t="s">
        <v>16</v>
      </c>
      <c r="G17" s="441"/>
      <c r="H17" s="441"/>
      <c r="I17" s="441"/>
      <c r="J17" s="441"/>
      <c r="K17" s="441"/>
      <c r="L17" s="466">
        <v>0</v>
      </c>
      <c r="M17" s="467"/>
      <c r="N17" s="466">
        <v>0</v>
      </c>
    </row>
    <row r="18" spans="1:14" s="446" customFormat="1" x14ac:dyDescent="0.25">
      <c r="A18" s="434"/>
      <c r="B18" s="440"/>
      <c r="C18" s="441"/>
      <c r="D18" s="441"/>
      <c r="E18" s="441"/>
      <c r="F18" s="465" t="s">
        <v>17</v>
      </c>
      <c r="G18" s="441"/>
      <c r="H18" s="441"/>
      <c r="I18" s="441"/>
      <c r="J18" s="441"/>
      <c r="K18" s="441"/>
      <c r="L18" s="466">
        <v>0</v>
      </c>
      <c r="M18" s="467"/>
      <c r="N18" s="466">
        <v>0</v>
      </c>
    </row>
    <row r="19" spans="1:14" s="446" customFormat="1" x14ac:dyDescent="0.25">
      <c r="A19" s="434"/>
      <c r="B19" s="440"/>
      <c r="C19" s="441"/>
      <c r="D19" s="463" t="s">
        <v>18</v>
      </c>
      <c r="E19" s="441" t="s">
        <v>19</v>
      </c>
      <c r="F19" s="441"/>
      <c r="G19" s="441"/>
      <c r="H19" s="441"/>
      <c r="I19" s="441"/>
      <c r="J19" s="441"/>
      <c r="K19" s="441"/>
      <c r="L19" s="443">
        <v>570.89884791807606</v>
      </c>
      <c r="M19" s="444"/>
      <c r="N19" s="443">
        <v>0</v>
      </c>
    </row>
    <row r="20" spans="1:14" s="446" customFormat="1" x14ac:dyDescent="0.25">
      <c r="A20" s="434"/>
      <c r="B20" s="440"/>
      <c r="C20" s="441"/>
      <c r="D20" s="441"/>
      <c r="E20" s="441"/>
      <c r="F20" s="465" t="s">
        <v>16</v>
      </c>
      <c r="G20" s="441"/>
      <c r="H20" s="441"/>
      <c r="I20" s="441"/>
      <c r="J20" s="441"/>
      <c r="K20" s="441"/>
      <c r="L20" s="466">
        <v>0</v>
      </c>
      <c r="M20" s="467"/>
      <c r="N20" s="466">
        <v>0</v>
      </c>
    </row>
    <row r="21" spans="1:14" s="446" customFormat="1" x14ac:dyDescent="0.25">
      <c r="A21" s="434"/>
      <c r="B21" s="440"/>
      <c r="C21" s="441"/>
      <c r="D21" s="441"/>
      <c r="E21" s="441"/>
      <c r="F21" s="465" t="s">
        <v>17</v>
      </c>
      <c r="G21" s="441"/>
      <c r="H21" s="441"/>
      <c r="I21" s="441"/>
      <c r="J21" s="441"/>
      <c r="K21" s="441"/>
      <c r="L21" s="466">
        <v>570.89884791807606</v>
      </c>
      <c r="M21" s="467"/>
      <c r="N21" s="466">
        <v>0</v>
      </c>
    </row>
    <row r="22" spans="1:14" s="446" customFormat="1" x14ac:dyDescent="0.25">
      <c r="A22" s="434"/>
      <c r="B22" s="440"/>
      <c r="C22" s="441"/>
      <c r="D22" s="441"/>
      <c r="E22" s="441"/>
      <c r="F22" s="465"/>
      <c r="G22" s="441"/>
      <c r="H22" s="441"/>
      <c r="I22" s="441"/>
      <c r="J22" s="441"/>
      <c r="K22" s="441"/>
      <c r="L22" s="466"/>
      <c r="M22" s="467"/>
      <c r="N22" s="466"/>
    </row>
    <row r="23" spans="1:14" s="446" customFormat="1" x14ac:dyDescent="0.25">
      <c r="A23" s="434"/>
      <c r="B23" s="440"/>
      <c r="C23" s="441"/>
      <c r="D23" s="441" t="s">
        <v>20</v>
      </c>
      <c r="E23" s="441"/>
      <c r="F23" s="441"/>
      <c r="G23" s="441"/>
      <c r="H23" s="441"/>
      <c r="I23" s="441"/>
      <c r="J23" s="441"/>
      <c r="K23" s="441"/>
      <c r="L23" s="452">
        <v>2972.6538206517603</v>
      </c>
      <c r="M23" s="454"/>
      <c r="N23" s="452">
        <v>3171.0801146532108</v>
      </c>
    </row>
    <row r="24" spans="1:14" s="446" customFormat="1" x14ac:dyDescent="0.25">
      <c r="A24" s="434"/>
      <c r="B24" s="440"/>
      <c r="C24" s="441"/>
      <c r="D24" s="463" t="s">
        <v>12</v>
      </c>
      <c r="E24" s="464" t="s">
        <v>13</v>
      </c>
      <c r="F24" s="441"/>
      <c r="G24" s="441"/>
      <c r="H24" s="441"/>
      <c r="I24" s="441"/>
      <c r="J24" s="441"/>
      <c r="K24" s="441"/>
      <c r="L24" s="443">
        <v>2972.6538206517603</v>
      </c>
      <c r="M24" s="444"/>
      <c r="N24" s="443">
        <v>3171.0801146532108</v>
      </c>
    </row>
    <row r="25" spans="1:14" s="446" customFormat="1" x14ac:dyDescent="0.25">
      <c r="A25" s="434"/>
      <c r="B25" s="440"/>
      <c r="C25" s="441"/>
      <c r="D25" s="463" t="s">
        <v>14</v>
      </c>
      <c r="E25" s="441" t="s">
        <v>15</v>
      </c>
      <c r="F25" s="441"/>
      <c r="G25" s="441"/>
      <c r="H25" s="441"/>
      <c r="I25" s="441"/>
      <c r="J25" s="441"/>
      <c r="K25" s="441"/>
      <c r="L25" s="443">
        <v>0</v>
      </c>
      <c r="M25" s="444"/>
      <c r="N25" s="443">
        <v>0</v>
      </c>
    </row>
    <row r="26" spans="1:14" s="446" customFormat="1" x14ac:dyDescent="0.25">
      <c r="A26" s="434"/>
      <c r="B26" s="440"/>
      <c r="C26" s="441"/>
      <c r="D26" s="441"/>
      <c r="E26" s="441"/>
      <c r="F26" s="465" t="s">
        <v>16</v>
      </c>
      <c r="G26" s="441"/>
      <c r="H26" s="441"/>
      <c r="I26" s="441"/>
      <c r="J26" s="441"/>
      <c r="K26" s="441"/>
      <c r="L26" s="466">
        <v>0</v>
      </c>
      <c r="M26" s="467"/>
      <c r="N26" s="466">
        <v>0</v>
      </c>
    </row>
    <row r="27" spans="1:14" s="446" customFormat="1" x14ac:dyDescent="0.25">
      <c r="A27" s="434"/>
      <c r="B27" s="440"/>
      <c r="C27" s="441"/>
      <c r="D27" s="441"/>
      <c r="E27" s="441"/>
      <c r="F27" s="465" t="s">
        <v>17</v>
      </c>
      <c r="G27" s="441"/>
      <c r="H27" s="441"/>
      <c r="I27" s="441"/>
      <c r="J27" s="441"/>
      <c r="K27" s="441"/>
      <c r="L27" s="466">
        <v>0</v>
      </c>
      <c r="M27" s="467"/>
      <c r="N27" s="466">
        <v>0</v>
      </c>
    </row>
    <row r="28" spans="1:14" s="446" customFormat="1" x14ac:dyDescent="0.25">
      <c r="A28" s="434"/>
      <c r="B28" s="440"/>
      <c r="C28" s="441"/>
      <c r="D28" s="463" t="s">
        <v>18</v>
      </c>
      <c r="E28" s="441" t="s">
        <v>19</v>
      </c>
      <c r="F28" s="441"/>
      <c r="G28" s="441"/>
      <c r="H28" s="441"/>
      <c r="I28" s="441"/>
      <c r="J28" s="441"/>
      <c r="K28" s="441"/>
      <c r="L28" s="443">
        <v>0</v>
      </c>
      <c r="M28" s="444"/>
      <c r="N28" s="443">
        <v>0</v>
      </c>
    </row>
    <row r="29" spans="1:14" s="446" customFormat="1" x14ac:dyDescent="0.25">
      <c r="A29" s="434"/>
      <c r="B29" s="440"/>
      <c r="C29" s="441"/>
      <c r="D29" s="441"/>
      <c r="E29" s="441"/>
      <c r="F29" s="465" t="s">
        <v>16</v>
      </c>
      <c r="G29" s="441"/>
      <c r="H29" s="441"/>
      <c r="I29" s="441"/>
      <c r="J29" s="441"/>
      <c r="K29" s="441"/>
      <c r="L29" s="466">
        <v>0</v>
      </c>
      <c r="M29" s="467"/>
      <c r="N29" s="466">
        <v>0</v>
      </c>
    </row>
    <row r="30" spans="1:14" s="446" customFormat="1" x14ac:dyDescent="0.25">
      <c r="A30" s="434"/>
      <c r="B30" s="440"/>
      <c r="C30" s="441"/>
      <c r="D30" s="441"/>
      <c r="E30" s="441"/>
      <c r="F30" s="465" t="s">
        <v>17</v>
      </c>
      <c r="G30" s="441"/>
      <c r="H30" s="441"/>
      <c r="I30" s="441"/>
      <c r="J30" s="441"/>
      <c r="K30" s="441"/>
      <c r="L30" s="466">
        <v>0</v>
      </c>
      <c r="M30" s="467"/>
      <c r="N30" s="466">
        <v>0</v>
      </c>
    </row>
    <row r="31" spans="1:14" s="446" customFormat="1" x14ac:dyDescent="0.25">
      <c r="A31" s="434"/>
      <c r="B31" s="440"/>
      <c r="C31" s="441"/>
      <c r="D31" s="441"/>
      <c r="E31" s="441"/>
      <c r="F31" s="441"/>
      <c r="G31" s="441"/>
      <c r="H31" s="441"/>
      <c r="I31" s="441"/>
      <c r="J31" s="441"/>
      <c r="K31" s="441"/>
      <c r="L31" s="452"/>
      <c r="M31" s="444"/>
      <c r="N31" s="452"/>
    </row>
    <row r="32" spans="1:14" s="446" customFormat="1" x14ac:dyDescent="0.25">
      <c r="A32" s="434"/>
      <c r="B32" s="440"/>
      <c r="C32" s="441" t="s">
        <v>21</v>
      </c>
      <c r="D32" s="441" t="s">
        <v>90</v>
      </c>
      <c r="E32" s="441"/>
      <c r="F32" s="465"/>
      <c r="G32" s="441"/>
      <c r="H32" s="441"/>
      <c r="I32" s="441"/>
      <c r="J32" s="441"/>
      <c r="K32" s="441"/>
      <c r="L32" s="452">
        <v>532.67676539641809</v>
      </c>
      <c r="M32" s="454"/>
      <c r="N32" s="452">
        <v>909.17069889752122</v>
      </c>
    </row>
    <row r="33" spans="1:16" ht="12" x14ac:dyDescent="0.2">
      <c r="A33" s="441"/>
      <c r="L33" s="452"/>
      <c r="N33" s="452"/>
    </row>
    <row r="34" spans="1:16" ht="12" x14ac:dyDescent="0.2">
      <c r="A34" s="441"/>
      <c r="D34" s="463" t="s">
        <v>12</v>
      </c>
      <c r="E34" s="441" t="s">
        <v>22</v>
      </c>
      <c r="L34" s="443">
        <v>394.95323791108478</v>
      </c>
      <c r="N34" s="443">
        <v>43.524306152968713</v>
      </c>
    </row>
    <row r="35" spans="1:16" ht="12" x14ac:dyDescent="0.2">
      <c r="A35" s="441"/>
      <c r="D35" s="463" t="s">
        <v>14</v>
      </c>
      <c r="E35" s="441" t="s">
        <v>23</v>
      </c>
      <c r="L35" s="443">
        <v>0.96167528146568915</v>
      </c>
      <c r="N35" s="443">
        <v>861.21686087896524</v>
      </c>
    </row>
    <row r="36" spans="1:16" ht="12" x14ac:dyDescent="0.2">
      <c r="A36" s="441"/>
      <c r="F36" s="465" t="s">
        <v>16</v>
      </c>
      <c r="L36" s="468">
        <v>0.95813528146568916</v>
      </c>
      <c r="N36" s="468">
        <v>861.21686087896524</v>
      </c>
    </row>
    <row r="37" spans="1:16" ht="12" x14ac:dyDescent="0.2">
      <c r="A37" s="441"/>
      <c r="F37" s="465" t="s">
        <v>17</v>
      </c>
      <c r="L37" s="468">
        <v>3.5400000000000002E-3</v>
      </c>
      <c r="N37" s="468">
        <v>0</v>
      </c>
    </row>
    <row r="38" spans="1:16" ht="12" x14ac:dyDescent="0.2">
      <c r="A38" s="441"/>
      <c r="D38" s="463" t="s">
        <v>18</v>
      </c>
      <c r="E38" s="441" t="s">
        <v>24</v>
      </c>
      <c r="L38" s="443">
        <v>136.76185220386759</v>
      </c>
      <c r="N38" s="443">
        <v>4.4295318655872205</v>
      </c>
    </row>
    <row r="39" spans="1:16" ht="12" x14ac:dyDescent="0.2">
      <c r="A39" s="441"/>
      <c r="F39" s="465" t="s">
        <v>16</v>
      </c>
      <c r="L39" s="468">
        <v>0.42761134851191251</v>
      </c>
      <c r="N39" s="468">
        <v>0</v>
      </c>
    </row>
    <row r="40" spans="1:16" ht="12" x14ac:dyDescent="0.2">
      <c r="A40" s="441"/>
      <c r="F40" s="465" t="s">
        <v>17</v>
      </c>
      <c r="L40" s="468">
        <v>136.33424085535569</v>
      </c>
      <c r="N40" s="468">
        <v>4.4295318655872205</v>
      </c>
    </row>
    <row r="41" spans="1:16" ht="12" x14ac:dyDescent="0.2">
      <c r="A41" s="441"/>
      <c r="L41" s="468"/>
      <c r="N41" s="468"/>
    </row>
    <row r="42" spans="1:16" ht="12" x14ac:dyDescent="0.2">
      <c r="A42" s="441"/>
      <c r="D42" s="463"/>
      <c r="M42" s="469"/>
    </row>
    <row r="43" spans="1:16" ht="12" x14ac:dyDescent="0.2">
      <c r="A43" s="441"/>
      <c r="L43" s="452"/>
      <c r="N43" s="452"/>
    </row>
    <row r="44" spans="1:16" ht="12.75" x14ac:dyDescent="0.2">
      <c r="A44" s="441"/>
      <c r="B44" s="440">
        <v>2</v>
      </c>
      <c r="C44" s="461" t="s">
        <v>25</v>
      </c>
      <c r="L44" s="462">
        <v>7813.4578804248667</v>
      </c>
      <c r="N44" s="462">
        <v>0</v>
      </c>
      <c r="P44" s="470"/>
    </row>
    <row r="46" spans="1:16" ht="12.75" x14ac:dyDescent="0.2">
      <c r="A46" s="441"/>
      <c r="B46" s="440">
        <v>3</v>
      </c>
      <c r="C46" s="461" t="s">
        <v>26</v>
      </c>
      <c r="L46" s="462">
        <v>14820.49219998708</v>
      </c>
      <c r="N46" s="462">
        <v>0</v>
      </c>
      <c r="P46" s="470"/>
    </row>
    <row r="47" spans="1:16" ht="12.75" x14ac:dyDescent="0.2">
      <c r="A47" s="441"/>
      <c r="C47" s="461"/>
      <c r="P47" s="470"/>
    </row>
    <row r="48" spans="1:16" ht="12.75" x14ac:dyDescent="0.2">
      <c r="A48" s="441"/>
      <c r="B48" s="440">
        <v>4</v>
      </c>
      <c r="C48" s="461" t="s">
        <v>27</v>
      </c>
      <c r="H48" s="447"/>
      <c r="I48" s="441" t="s">
        <v>28</v>
      </c>
      <c r="L48" s="462">
        <v>12479.031413881105</v>
      </c>
      <c r="N48" s="462">
        <v>0</v>
      </c>
      <c r="P48" s="470"/>
    </row>
    <row r="49" spans="2:16" s="441" customFormat="1" ht="12.75" x14ac:dyDescent="0.2">
      <c r="B49" s="440"/>
      <c r="C49" s="457"/>
      <c r="H49" s="447"/>
      <c r="I49" s="441" t="s">
        <v>29</v>
      </c>
      <c r="L49" s="471">
        <v>9975238.5510000009</v>
      </c>
      <c r="M49" s="444"/>
      <c r="N49" s="471">
        <v>0</v>
      </c>
      <c r="O49" s="446"/>
      <c r="P49" s="472"/>
    </row>
    <row r="50" spans="2:16" s="441" customFormat="1" ht="12.75" x14ac:dyDescent="0.2">
      <c r="B50" s="440"/>
      <c r="C50" s="457"/>
      <c r="L50" s="443"/>
      <c r="M50" s="444"/>
      <c r="N50" s="443"/>
      <c r="O50" s="446"/>
    </row>
    <row r="51" spans="2:16" s="441" customFormat="1" ht="12.75" x14ac:dyDescent="0.2">
      <c r="B51" s="440">
        <v>5</v>
      </c>
      <c r="C51" s="461" t="s">
        <v>113</v>
      </c>
      <c r="G51" s="447"/>
      <c r="L51" s="462">
        <v>9111.3700485399495</v>
      </c>
      <c r="M51" s="444"/>
      <c r="N51" s="462">
        <v>14818.128218469657</v>
      </c>
      <c r="O51" s="446"/>
      <c r="P51" s="473"/>
    </row>
    <row r="52" spans="2:16" s="441" customFormat="1" ht="12" x14ac:dyDescent="0.2">
      <c r="B52" s="440"/>
      <c r="C52" s="449"/>
      <c r="G52" s="447"/>
      <c r="L52" s="452"/>
      <c r="M52" s="444"/>
      <c r="N52" s="452"/>
      <c r="O52" s="446"/>
    </row>
    <row r="53" spans="2:16" s="441" customFormat="1" ht="12" x14ac:dyDescent="0.2">
      <c r="B53" s="440"/>
      <c r="C53" s="449"/>
      <c r="E53" s="474" t="s">
        <v>31</v>
      </c>
      <c r="F53" s="441" t="s">
        <v>94</v>
      </c>
      <c r="G53" s="447"/>
      <c r="L53" s="475">
        <v>0</v>
      </c>
      <c r="M53" s="444"/>
      <c r="N53" s="443">
        <v>0</v>
      </c>
      <c r="O53" s="446"/>
      <c r="P53" s="472"/>
    </row>
    <row r="54" spans="2:16" s="441" customFormat="1" ht="12" x14ac:dyDescent="0.2">
      <c r="B54" s="440"/>
      <c r="C54" s="449"/>
      <c r="F54" s="441" t="s">
        <v>332</v>
      </c>
      <c r="G54" s="447"/>
      <c r="L54" s="443">
        <v>2741.2187247752399</v>
      </c>
      <c r="M54" s="444"/>
      <c r="N54" s="443">
        <v>-185.29149314594201</v>
      </c>
      <c r="O54" s="446"/>
      <c r="P54" s="472"/>
    </row>
    <row r="55" spans="2:16" s="441" customFormat="1" ht="12" x14ac:dyDescent="0.2">
      <c r="B55" s="440"/>
      <c r="C55" s="449"/>
      <c r="G55" s="447" t="s">
        <v>32</v>
      </c>
      <c r="L55" s="466">
        <v>2667.6792670764298</v>
      </c>
      <c r="M55" s="467"/>
      <c r="N55" s="466">
        <v>-124.818715209004</v>
      </c>
      <c r="O55" s="446"/>
      <c r="P55" s="472"/>
    </row>
    <row r="56" spans="2:16" s="441" customFormat="1" ht="12" x14ac:dyDescent="0.2">
      <c r="B56" s="440"/>
      <c r="C56" s="449"/>
      <c r="F56" s="441" t="s">
        <v>33</v>
      </c>
      <c r="G56" s="447"/>
      <c r="L56" s="443">
        <v>6370.1513237647096</v>
      </c>
      <c r="M56" s="444"/>
      <c r="N56" s="443">
        <v>15003.419711615601</v>
      </c>
      <c r="O56" s="446"/>
    </row>
    <row r="57" spans="2:16" s="476" customFormat="1" ht="12.75" x14ac:dyDescent="0.2">
      <c r="G57" s="447" t="s">
        <v>32</v>
      </c>
      <c r="L57" s="466">
        <v>4120.7777361390899</v>
      </c>
      <c r="M57" s="477"/>
      <c r="N57" s="466">
        <v>9315.1073439677493</v>
      </c>
      <c r="O57" s="460"/>
      <c r="P57" s="457"/>
    </row>
    <row r="58" spans="2:16" s="441" customFormat="1" ht="12" x14ac:dyDescent="0.2">
      <c r="B58" s="440"/>
      <c r="L58" s="443"/>
      <c r="M58" s="444"/>
      <c r="N58" s="443"/>
      <c r="O58" s="446"/>
    </row>
    <row r="59" spans="2:16" s="441" customFormat="1" x14ac:dyDescent="0.25">
      <c r="B59" s="435" t="s">
        <v>34</v>
      </c>
      <c r="C59" s="434" t="s">
        <v>35</v>
      </c>
      <c r="L59" s="452">
        <v>1.7464651583651534</v>
      </c>
      <c r="M59" s="454"/>
      <c r="N59" s="452">
        <v>0</v>
      </c>
      <c r="O59" s="446"/>
    </row>
    <row r="60" spans="2:16" s="441" customFormat="1" ht="12" x14ac:dyDescent="0.2">
      <c r="B60" s="440"/>
      <c r="E60" s="474" t="s">
        <v>31</v>
      </c>
      <c r="G60" s="478" t="s">
        <v>140</v>
      </c>
      <c r="H60" s="478"/>
      <c r="I60" s="478"/>
      <c r="J60" s="478"/>
      <c r="K60" s="478"/>
      <c r="L60" s="479">
        <v>0</v>
      </c>
      <c r="M60" s="480"/>
      <c r="N60" s="479">
        <v>0</v>
      </c>
      <c r="O60" s="446"/>
    </row>
    <row r="61" spans="2:16" s="441" customFormat="1" ht="12" x14ac:dyDescent="0.2">
      <c r="B61" s="440"/>
      <c r="G61" s="478" t="s">
        <v>79</v>
      </c>
      <c r="H61" s="478"/>
      <c r="I61" s="478"/>
      <c r="J61" s="478"/>
      <c r="K61" s="478"/>
      <c r="L61" s="479">
        <v>1.7464651583651534</v>
      </c>
      <c r="M61" s="480"/>
      <c r="N61" s="479">
        <v>0</v>
      </c>
      <c r="O61" s="446"/>
    </row>
    <row r="62" spans="2:16" s="441" customFormat="1" ht="12" x14ac:dyDescent="0.2">
      <c r="B62" s="440"/>
      <c r="G62" s="478" t="s">
        <v>353</v>
      </c>
      <c r="H62" s="478"/>
      <c r="I62" s="478"/>
      <c r="J62" s="478"/>
      <c r="K62" s="478"/>
      <c r="L62" s="479">
        <v>0</v>
      </c>
      <c r="M62" s="479"/>
      <c r="N62" s="479">
        <v>0</v>
      </c>
      <c r="O62" s="446"/>
    </row>
    <row r="63" spans="2:16" s="441" customFormat="1" ht="12" x14ac:dyDescent="0.2">
      <c r="B63" s="440"/>
      <c r="G63" s="478"/>
      <c r="H63" s="478"/>
      <c r="I63" s="478"/>
      <c r="J63" s="478"/>
      <c r="K63" s="478"/>
      <c r="L63" s="479"/>
      <c r="M63" s="479"/>
      <c r="N63" s="481"/>
      <c r="O63" s="446"/>
    </row>
    <row r="64" spans="2:16" s="441" customFormat="1" ht="12" x14ac:dyDescent="0.2">
      <c r="B64" s="440"/>
      <c r="G64" s="478"/>
      <c r="H64" s="478"/>
      <c r="I64" s="478"/>
      <c r="J64" s="478"/>
      <c r="K64" s="478"/>
      <c r="L64" s="479"/>
      <c r="M64" s="479"/>
      <c r="N64" s="481"/>
      <c r="O64" s="446"/>
    </row>
    <row r="65" spans="1:14" s="446" customFormat="1" x14ac:dyDescent="0.25">
      <c r="A65" s="434"/>
      <c r="B65" s="440"/>
      <c r="C65" s="441"/>
      <c r="D65" s="441"/>
      <c r="E65" s="441"/>
      <c r="F65" s="441"/>
      <c r="G65" s="478"/>
      <c r="H65" s="478"/>
      <c r="I65" s="478"/>
      <c r="J65" s="478"/>
      <c r="K65" s="478"/>
      <c r="L65" s="479"/>
      <c r="M65" s="479"/>
      <c r="N65" s="481"/>
    </row>
    <row r="66" spans="1:14" s="446" customFormat="1" x14ac:dyDescent="0.25">
      <c r="A66" s="434"/>
      <c r="B66" s="440"/>
      <c r="C66" s="441"/>
      <c r="D66" s="441"/>
      <c r="E66" s="441"/>
      <c r="F66" s="441"/>
      <c r="G66" s="478"/>
      <c r="H66" s="478"/>
      <c r="I66" s="478"/>
      <c r="J66" s="478"/>
      <c r="K66" s="478"/>
      <c r="L66" s="479"/>
      <c r="M66" s="479"/>
      <c r="N66" s="481"/>
    </row>
    <row r="67" spans="1:14" s="446" customFormat="1" x14ac:dyDescent="0.25">
      <c r="A67" s="434"/>
      <c r="B67" s="440"/>
      <c r="C67" s="441"/>
      <c r="D67" s="441"/>
      <c r="E67" s="441"/>
      <c r="F67" s="441"/>
      <c r="G67" s="478"/>
      <c r="H67" s="478"/>
      <c r="I67" s="478"/>
      <c r="J67" s="478"/>
      <c r="K67" s="478"/>
      <c r="L67" s="479"/>
      <c r="M67" s="479"/>
      <c r="N67" s="481"/>
    </row>
    <row r="68" spans="1:14" s="446" customFormat="1" x14ac:dyDescent="0.25">
      <c r="A68" s="453" t="s">
        <v>80</v>
      </c>
      <c r="B68" s="440"/>
      <c r="C68" s="441"/>
      <c r="D68" s="441"/>
      <c r="E68" s="441"/>
      <c r="F68" s="441"/>
      <c r="G68" s="441"/>
      <c r="H68" s="441"/>
      <c r="I68" s="441"/>
      <c r="J68" s="441"/>
      <c r="K68" s="441"/>
      <c r="L68" s="443"/>
      <c r="M68" s="444"/>
      <c r="N68" s="442" t="s">
        <v>1</v>
      </c>
    </row>
    <row r="70" spans="1:14" s="446" customFormat="1" x14ac:dyDescent="0.25">
      <c r="A70" s="447"/>
      <c r="B70" s="440"/>
      <c r="C70" s="321" t="s">
        <v>98</v>
      </c>
      <c r="D70" s="322">
        <v>41670</v>
      </c>
      <c r="E70" s="441"/>
      <c r="F70" s="441"/>
      <c r="G70" s="441"/>
      <c r="H70" s="441"/>
      <c r="I70" s="441"/>
      <c r="J70" s="441"/>
      <c r="K70" s="441"/>
      <c r="L70" s="450" t="s">
        <v>3</v>
      </c>
      <c r="M70" s="451"/>
      <c r="N70" s="450" t="s">
        <v>4</v>
      </c>
    </row>
    <row r="72" spans="1:14" s="446" customFormat="1" x14ac:dyDescent="0.25">
      <c r="A72" s="434"/>
      <c r="B72" s="482">
        <v>1</v>
      </c>
      <c r="C72" s="461" t="s">
        <v>36</v>
      </c>
      <c r="D72" s="441"/>
      <c r="E72" s="441"/>
      <c r="F72" s="441"/>
      <c r="G72" s="441"/>
      <c r="H72" s="441"/>
      <c r="I72" s="449" t="s">
        <v>37</v>
      </c>
      <c r="L72" s="462">
        <v>0</v>
      </c>
      <c r="M72" s="483"/>
      <c r="N72" s="462">
        <v>-18855.835378330365</v>
      </c>
    </row>
    <row r="73" spans="1:14" s="446" customFormat="1" x14ac:dyDescent="0.25">
      <c r="A73" s="434"/>
      <c r="B73" s="440"/>
      <c r="C73" s="449"/>
      <c r="D73" s="447"/>
      <c r="E73" s="441"/>
      <c r="F73" s="441"/>
      <c r="G73" s="441"/>
      <c r="H73" s="441"/>
      <c r="J73" s="441"/>
      <c r="K73" s="441"/>
      <c r="L73" s="443"/>
      <c r="M73" s="483"/>
      <c r="N73" s="443"/>
    </row>
    <row r="74" spans="1:14" s="446" customFormat="1" x14ac:dyDescent="0.25">
      <c r="A74" s="434"/>
      <c r="B74" s="440"/>
      <c r="C74" s="441"/>
      <c r="D74" s="441"/>
      <c r="E74" s="441"/>
      <c r="F74" s="441"/>
      <c r="G74" s="441"/>
      <c r="H74" s="441"/>
      <c r="I74" s="441" t="s">
        <v>31</v>
      </c>
      <c r="J74" s="484" t="s">
        <v>38</v>
      </c>
      <c r="K74" s="484"/>
      <c r="L74" s="443">
        <v>0</v>
      </c>
      <c r="M74" s="483"/>
      <c r="N74" s="443">
        <v>-4338.5585112378258</v>
      </c>
    </row>
    <row r="75" spans="1:14" s="446" customFormat="1" x14ac:dyDescent="0.25">
      <c r="A75" s="434"/>
      <c r="B75" s="440"/>
      <c r="C75" s="441"/>
      <c r="D75" s="441"/>
      <c r="E75" s="441"/>
      <c r="F75" s="441"/>
      <c r="G75" s="441"/>
      <c r="H75" s="441"/>
      <c r="J75" s="485" t="s">
        <v>39</v>
      </c>
      <c r="K75" s="485"/>
      <c r="L75" s="443">
        <v>0</v>
      </c>
      <c r="M75" s="483"/>
      <c r="N75" s="443">
        <v>-8612.9480208730201</v>
      </c>
    </row>
    <row r="76" spans="1:14" s="446" customFormat="1" x14ac:dyDescent="0.25">
      <c r="A76" s="434"/>
      <c r="B76" s="440"/>
      <c r="C76" s="441"/>
      <c r="D76" s="441"/>
      <c r="E76" s="441"/>
      <c r="F76" s="441"/>
      <c r="G76" s="441"/>
      <c r="H76" s="441"/>
      <c r="J76" s="484" t="s">
        <v>40</v>
      </c>
      <c r="K76" s="484"/>
      <c r="L76" s="443">
        <v>0</v>
      </c>
      <c r="M76" s="483"/>
      <c r="N76" s="443">
        <v>-5904.3288462195196</v>
      </c>
    </row>
    <row r="77" spans="1:14" s="446" customFormat="1" x14ac:dyDescent="0.25">
      <c r="A77" s="434"/>
      <c r="B77" s="440"/>
      <c r="C77" s="441"/>
      <c r="D77" s="441"/>
      <c r="E77" s="441"/>
      <c r="F77" s="441"/>
      <c r="G77" s="441"/>
      <c r="H77" s="441"/>
      <c r="I77" s="441"/>
      <c r="J77" s="441"/>
      <c r="K77" s="441"/>
      <c r="L77" s="475"/>
      <c r="M77" s="483"/>
      <c r="N77" s="475"/>
    </row>
    <row r="78" spans="1:14" s="446" customFormat="1" x14ac:dyDescent="0.25">
      <c r="A78" s="434"/>
      <c r="B78" s="482">
        <v>2</v>
      </c>
      <c r="C78" s="461" t="s">
        <v>41</v>
      </c>
      <c r="D78" s="441"/>
      <c r="E78" s="441"/>
      <c r="F78" s="441"/>
      <c r="G78" s="441"/>
      <c r="H78" s="441"/>
      <c r="L78" s="443"/>
      <c r="M78" s="483"/>
      <c r="N78" s="443"/>
    </row>
    <row r="79" spans="1:14" s="446" customFormat="1" x14ac:dyDescent="0.25">
      <c r="A79" s="434"/>
      <c r="B79" s="482"/>
      <c r="C79" s="461" t="s">
        <v>42</v>
      </c>
      <c r="D79" s="441"/>
      <c r="E79" s="441"/>
      <c r="F79" s="441"/>
      <c r="G79" s="441"/>
      <c r="H79" s="441"/>
      <c r="L79" s="462">
        <v>-8606.3719048937346</v>
      </c>
      <c r="M79" s="483"/>
      <c r="N79" s="462">
        <v>-3049.2356671037296</v>
      </c>
    </row>
    <row r="80" spans="1:14" s="446" customFormat="1" x14ac:dyDescent="0.25">
      <c r="A80" s="434"/>
      <c r="B80" s="482"/>
      <c r="C80" s="461" t="s">
        <v>43</v>
      </c>
      <c r="D80" s="447"/>
      <c r="E80" s="441"/>
      <c r="F80" s="441"/>
      <c r="G80" s="441"/>
      <c r="H80" s="441"/>
      <c r="L80" s="443"/>
      <c r="M80" s="483"/>
      <c r="N80" s="443"/>
    </row>
    <row r="81" spans="1:14" s="446" customFormat="1" x14ac:dyDescent="0.25">
      <c r="A81" s="434"/>
      <c r="B81" s="440"/>
      <c r="C81" s="441" t="s">
        <v>9</v>
      </c>
      <c r="D81" s="441" t="s">
        <v>44</v>
      </c>
      <c r="E81" s="441"/>
      <c r="F81" s="441"/>
      <c r="G81" s="441"/>
      <c r="H81" s="441"/>
      <c r="I81" s="449" t="s">
        <v>37</v>
      </c>
      <c r="L81" s="462">
        <v>-14975.707182727454</v>
      </c>
      <c r="M81" s="486"/>
      <c r="N81" s="462">
        <v>-3074.5949533691537</v>
      </c>
    </row>
    <row r="82" spans="1:14" s="446" customFormat="1" x14ac:dyDescent="0.25">
      <c r="A82" s="434"/>
      <c r="B82" s="440"/>
      <c r="C82" s="441"/>
      <c r="D82" s="441"/>
      <c r="E82" s="441"/>
      <c r="F82" s="441"/>
      <c r="G82" s="441"/>
      <c r="H82" s="441"/>
      <c r="J82" s="441"/>
      <c r="K82" s="441"/>
      <c r="L82" s="443"/>
      <c r="M82" s="483"/>
      <c r="N82" s="443"/>
    </row>
    <row r="83" spans="1:14" s="446" customFormat="1" x14ac:dyDescent="0.25">
      <c r="A83" s="434"/>
      <c r="B83" s="441"/>
      <c r="C83" s="441"/>
      <c r="D83" s="441"/>
      <c r="E83" s="441"/>
      <c r="F83" s="441"/>
      <c r="G83" s="441"/>
      <c r="H83" s="441"/>
      <c r="I83" s="441" t="s">
        <v>31</v>
      </c>
      <c r="J83" s="484" t="s">
        <v>38</v>
      </c>
      <c r="K83" s="484"/>
      <c r="L83" s="443">
        <v>-662.43464716704796</v>
      </c>
      <c r="M83" s="483"/>
      <c r="N83" s="443">
        <v>-34.6711709674234</v>
      </c>
    </row>
    <row r="84" spans="1:14" s="446" customFormat="1" x14ac:dyDescent="0.25">
      <c r="A84" s="434"/>
      <c r="B84" s="441"/>
      <c r="C84" s="441"/>
      <c r="D84" s="441"/>
      <c r="E84" s="441"/>
      <c r="F84" s="441"/>
      <c r="G84" s="441"/>
      <c r="H84" s="441"/>
      <c r="J84" s="485" t="s">
        <v>39</v>
      </c>
      <c r="K84" s="485"/>
      <c r="L84" s="443">
        <v>-3460.0681619154061</v>
      </c>
      <c r="M84" s="483"/>
      <c r="N84" s="443">
        <v>-2006.4514994252802</v>
      </c>
    </row>
    <row r="85" spans="1:14" s="446" customFormat="1" x14ac:dyDescent="0.25">
      <c r="A85" s="434"/>
      <c r="B85" s="441"/>
      <c r="C85" s="441"/>
      <c r="D85" s="441"/>
      <c r="E85" s="441"/>
      <c r="F85" s="441"/>
      <c r="G85" s="441"/>
      <c r="H85" s="441"/>
      <c r="J85" s="484" t="s">
        <v>40</v>
      </c>
      <c r="K85" s="484"/>
      <c r="L85" s="443">
        <v>-10853.204373644998</v>
      </c>
      <c r="M85" s="483"/>
      <c r="N85" s="443">
        <v>-1033.4722829764501</v>
      </c>
    </row>
    <row r="86" spans="1:14" s="446" customFormat="1" x14ac:dyDescent="0.25">
      <c r="A86" s="434"/>
      <c r="B86" s="441"/>
      <c r="C86" s="441"/>
      <c r="D86" s="441"/>
      <c r="E86" s="441"/>
      <c r="F86" s="441"/>
      <c r="G86" s="441"/>
      <c r="H86" s="441"/>
      <c r="J86" s="484"/>
      <c r="K86" s="484"/>
      <c r="L86" s="443"/>
      <c r="M86" s="483"/>
      <c r="N86" s="443"/>
    </row>
    <row r="87" spans="1:14" s="446" customFormat="1" x14ac:dyDescent="0.25">
      <c r="A87" s="434"/>
      <c r="B87" s="441"/>
      <c r="C87" s="441" t="s">
        <v>21</v>
      </c>
      <c r="D87" s="441" t="s">
        <v>45</v>
      </c>
      <c r="E87" s="441"/>
      <c r="F87" s="441"/>
      <c r="G87" s="441"/>
      <c r="H87" s="441"/>
      <c r="I87" s="449" t="s">
        <v>46</v>
      </c>
      <c r="L87" s="462">
        <v>6369.3352778337194</v>
      </c>
      <c r="M87" s="483"/>
      <c r="N87" s="462">
        <v>25.359286265423997</v>
      </c>
    </row>
    <row r="88" spans="1:14" s="446" customFormat="1" x14ac:dyDescent="0.25">
      <c r="A88" s="434"/>
      <c r="B88" s="441"/>
      <c r="C88" s="441"/>
      <c r="D88" s="441"/>
      <c r="E88" s="441"/>
      <c r="F88" s="441"/>
      <c r="G88" s="441"/>
      <c r="H88" s="441"/>
      <c r="J88" s="441"/>
      <c r="K88" s="441"/>
      <c r="L88" s="443"/>
      <c r="M88" s="483"/>
      <c r="N88" s="443"/>
    </row>
    <row r="89" spans="1:14" s="446" customFormat="1" x14ac:dyDescent="0.25">
      <c r="A89" s="434"/>
      <c r="B89" s="441"/>
      <c r="C89" s="441"/>
      <c r="D89" s="441"/>
      <c r="E89" s="441"/>
      <c r="F89" s="441"/>
      <c r="G89" s="441"/>
      <c r="H89" s="441"/>
      <c r="I89" s="441" t="s">
        <v>31</v>
      </c>
      <c r="J89" s="484" t="s">
        <v>38</v>
      </c>
      <c r="K89" s="484"/>
      <c r="L89" s="443">
        <v>724.072</v>
      </c>
      <c r="M89" s="483"/>
      <c r="N89" s="443">
        <v>22.742086265424</v>
      </c>
    </row>
    <row r="90" spans="1:14" s="446" customFormat="1" x14ac:dyDescent="0.25">
      <c r="A90" s="434"/>
      <c r="B90" s="441"/>
      <c r="C90" s="441"/>
      <c r="D90" s="441"/>
      <c r="E90" s="441"/>
      <c r="F90" s="441"/>
      <c r="G90" s="441"/>
      <c r="H90" s="441"/>
      <c r="J90" s="485" t="s">
        <v>39</v>
      </c>
      <c r="K90" s="485"/>
      <c r="L90" s="443">
        <v>1072.3526280998101</v>
      </c>
      <c r="M90" s="483"/>
      <c r="N90" s="443">
        <v>0</v>
      </c>
    </row>
    <row r="91" spans="1:14" s="446" customFormat="1" x14ac:dyDescent="0.25">
      <c r="A91" s="434"/>
      <c r="B91" s="441"/>
      <c r="C91" s="441"/>
      <c r="D91" s="441"/>
      <c r="E91" s="441"/>
      <c r="F91" s="441"/>
      <c r="G91" s="441"/>
      <c r="H91" s="441"/>
      <c r="J91" s="484" t="s">
        <v>40</v>
      </c>
      <c r="K91" s="484"/>
      <c r="L91" s="443">
        <v>4572.9106497339098</v>
      </c>
      <c r="M91" s="483"/>
      <c r="N91" s="443">
        <v>2.6172</v>
      </c>
    </row>
    <row r="92" spans="1:14" s="446" customFormat="1" x14ac:dyDescent="0.25">
      <c r="A92" s="434"/>
      <c r="B92" s="441"/>
      <c r="C92" s="441"/>
      <c r="D92" s="441"/>
      <c r="E92" s="441"/>
      <c r="F92" s="441"/>
      <c r="G92" s="441"/>
      <c r="H92" s="441"/>
      <c r="L92" s="443"/>
      <c r="M92" s="483"/>
      <c r="N92" s="443"/>
    </row>
    <row r="93" spans="1:14" s="446" customFormat="1" x14ac:dyDescent="0.25">
      <c r="A93" s="434"/>
      <c r="B93" s="482">
        <v>3</v>
      </c>
      <c r="C93" s="461" t="s">
        <v>217</v>
      </c>
      <c r="D93" s="441"/>
      <c r="E93" s="441"/>
      <c r="F93" s="441"/>
      <c r="G93" s="441"/>
      <c r="H93" s="441"/>
      <c r="I93" s="441"/>
      <c r="J93" s="441"/>
      <c r="K93" s="441"/>
      <c r="L93" s="462">
        <v>-7218.5952691127941</v>
      </c>
      <c r="M93" s="486"/>
      <c r="N93" s="462">
        <v>-5.3113390000000003</v>
      </c>
    </row>
    <row r="94" spans="1:14" s="446" customFormat="1" x14ac:dyDescent="0.25">
      <c r="A94" s="434"/>
      <c r="B94" s="441"/>
      <c r="C94" s="441" t="s">
        <v>218</v>
      </c>
      <c r="D94" s="441"/>
      <c r="E94" s="441"/>
      <c r="F94" s="441"/>
      <c r="G94" s="441"/>
      <c r="H94" s="441"/>
      <c r="I94" s="449" t="s">
        <v>46</v>
      </c>
      <c r="L94" s="452">
        <v>-7184.4070278296995</v>
      </c>
      <c r="M94" s="487"/>
      <c r="N94" s="452">
        <v>0</v>
      </c>
    </row>
    <row r="95" spans="1:14" s="446" customFormat="1" x14ac:dyDescent="0.25">
      <c r="A95" s="434"/>
      <c r="B95" s="441"/>
      <c r="C95" s="441"/>
      <c r="D95" s="441"/>
      <c r="E95" s="441"/>
      <c r="F95" s="441"/>
      <c r="G95" s="441"/>
      <c r="H95" s="441"/>
      <c r="I95" s="441" t="s">
        <v>31</v>
      </c>
      <c r="J95" s="484" t="s">
        <v>38</v>
      </c>
      <c r="K95" s="441"/>
      <c r="L95" s="443">
        <v>-4813.3404802591094</v>
      </c>
      <c r="M95" s="444"/>
      <c r="N95" s="443">
        <v>0</v>
      </c>
    </row>
    <row r="96" spans="1:14" s="446" customFormat="1" x14ac:dyDescent="0.25">
      <c r="A96" s="434"/>
      <c r="B96" s="441"/>
      <c r="C96" s="441"/>
      <c r="D96" s="441"/>
      <c r="E96" s="441"/>
      <c r="F96" s="441"/>
      <c r="G96" s="441"/>
      <c r="H96" s="441"/>
      <c r="I96" s="441"/>
      <c r="J96" s="485" t="s">
        <v>39</v>
      </c>
      <c r="K96" s="441"/>
      <c r="L96" s="443">
        <v>-2371.06654757059</v>
      </c>
      <c r="M96" s="444"/>
      <c r="N96" s="443">
        <v>0</v>
      </c>
    </row>
    <row r="97" spans="1:14" s="446" customFormat="1" x14ac:dyDescent="0.25">
      <c r="A97" s="434"/>
      <c r="B97" s="441"/>
      <c r="C97" s="441"/>
      <c r="D97" s="441"/>
      <c r="E97" s="441"/>
      <c r="F97" s="441"/>
      <c r="G97" s="441"/>
      <c r="H97" s="441"/>
      <c r="I97" s="441"/>
      <c r="J97" s="484" t="s">
        <v>40</v>
      </c>
      <c r="K97" s="441"/>
      <c r="L97" s="443">
        <v>0</v>
      </c>
      <c r="M97" s="444"/>
      <c r="N97" s="443">
        <v>0</v>
      </c>
    </row>
    <row r="98" spans="1:14" s="446" customFormat="1" x14ac:dyDescent="0.25">
      <c r="A98" s="434"/>
      <c r="B98" s="440"/>
      <c r="C98" s="441"/>
      <c r="D98" s="441"/>
      <c r="E98" s="441"/>
      <c r="F98" s="441"/>
      <c r="G98" s="441"/>
      <c r="H98" s="441"/>
      <c r="I98" s="441"/>
      <c r="J98" s="441"/>
      <c r="K98" s="441"/>
      <c r="L98" s="443"/>
      <c r="M98" s="444"/>
      <c r="N98" s="443"/>
    </row>
    <row r="99" spans="1:14" s="446" customFormat="1" x14ac:dyDescent="0.25">
      <c r="A99" s="434"/>
      <c r="B99" s="440"/>
      <c r="C99" s="441" t="s">
        <v>219</v>
      </c>
      <c r="D99" s="441"/>
      <c r="E99" s="441"/>
      <c r="F99" s="441"/>
      <c r="G99" s="441"/>
      <c r="H99" s="463"/>
      <c r="I99" s="449" t="s">
        <v>46</v>
      </c>
      <c r="L99" s="452">
        <v>81.348971716905581</v>
      </c>
      <c r="M99" s="487"/>
      <c r="N99" s="452">
        <v>0</v>
      </c>
    </row>
    <row r="100" spans="1:14" s="446" customFormat="1" x14ac:dyDescent="0.25">
      <c r="A100" s="434"/>
      <c r="B100" s="441"/>
      <c r="C100" s="441"/>
      <c r="D100" s="441"/>
      <c r="E100" s="441"/>
      <c r="F100" s="441"/>
      <c r="G100" s="441"/>
      <c r="H100" s="441"/>
      <c r="I100" s="441" t="s">
        <v>31</v>
      </c>
      <c r="J100" s="484" t="s">
        <v>38</v>
      </c>
      <c r="K100" s="441"/>
      <c r="L100" s="443">
        <v>0</v>
      </c>
      <c r="M100" s="444"/>
      <c r="N100" s="443">
        <v>0</v>
      </c>
    </row>
    <row r="101" spans="1:14" s="446" customFormat="1" x14ac:dyDescent="0.25">
      <c r="A101" s="434"/>
      <c r="B101" s="440"/>
      <c r="C101" s="441"/>
      <c r="D101" s="441"/>
      <c r="E101" s="441"/>
      <c r="F101" s="441"/>
      <c r="G101" s="441"/>
      <c r="H101" s="441"/>
      <c r="I101" s="441"/>
      <c r="J101" s="485" t="s">
        <v>39</v>
      </c>
      <c r="K101" s="441"/>
      <c r="L101" s="443">
        <v>81.348971716905581</v>
      </c>
      <c r="M101" s="444"/>
      <c r="N101" s="443">
        <v>0</v>
      </c>
    </row>
    <row r="102" spans="1:14" s="446" customFormat="1" x14ac:dyDescent="0.25">
      <c r="A102" s="488"/>
      <c r="I102" s="441"/>
      <c r="J102" s="484" t="s">
        <v>40</v>
      </c>
      <c r="K102" s="441"/>
      <c r="L102" s="443">
        <v>0</v>
      </c>
      <c r="M102" s="444"/>
      <c r="N102" s="443">
        <v>0</v>
      </c>
    </row>
    <row r="103" spans="1:14" s="446" customFormat="1" x14ac:dyDescent="0.25">
      <c r="A103" s="488"/>
      <c r="I103" s="441"/>
      <c r="J103" s="484"/>
      <c r="K103" s="441"/>
      <c r="L103" s="443"/>
      <c r="M103" s="444"/>
      <c r="N103" s="443"/>
    </row>
    <row r="104" spans="1:14" s="446" customFormat="1" x14ac:dyDescent="0.25">
      <c r="A104" s="488"/>
      <c r="C104" s="441" t="s">
        <v>220</v>
      </c>
      <c r="D104" s="441"/>
      <c r="E104" s="441"/>
      <c r="F104" s="441"/>
      <c r="G104" s="441"/>
      <c r="H104" s="441" t="s">
        <v>221</v>
      </c>
      <c r="I104" s="449" t="s">
        <v>46</v>
      </c>
      <c r="L104" s="452">
        <v>-433.611693</v>
      </c>
      <c r="M104" s="487"/>
      <c r="N104" s="452">
        <v>-205.311339</v>
      </c>
    </row>
    <row r="105" spans="1:14" s="446" customFormat="1" x14ac:dyDescent="0.25">
      <c r="A105" s="488"/>
      <c r="C105" s="441"/>
      <c r="D105" s="441"/>
      <c r="E105" s="441"/>
      <c r="F105" s="441"/>
      <c r="G105" s="441"/>
      <c r="H105" s="441"/>
      <c r="I105" s="441" t="s">
        <v>31</v>
      </c>
      <c r="J105" s="484" t="s">
        <v>38</v>
      </c>
      <c r="K105" s="441"/>
      <c r="L105" s="443">
        <v>-433.611693</v>
      </c>
      <c r="M105" s="444"/>
      <c r="N105" s="443">
        <v>-205.311339</v>
      </c>
    </row>
    <row r="106" spans="1:14" s="446" customFormat="1" x14ac:dyDescent="0.25">
      <c r="A106" s="488"/>
      <c r="C106" s="441"/>
      <c r="D106" s="441"/>
      <c r="E106" s="441"/>
      <c r="F106" s="441"/>
      <c r="G106" s="441"/>
      <c r="H106" s="441"/>
      <c r="I106" s="441"/>
      <c r="J106" s="485" t="s">
        <v>39</v>
      </c>
      <c r="K106" s="441"/>
      <c r="L106" s="443">
        <v>0</v>
      </c>
      <c r="M106" s="444"/>
      <c r="N106" s="443">
        <v>0</v>
      </c>
    </row>
    <row r="107" spans="1:14" s="446" customFormat="1" x14ac:dyDescent="0.25">
      <c r="A107" s="488"/>
      <c r="C107" s="441"/>
      <c r="D107" s="441"/>
      <c r="E107" s="441"/>
      <c r="F107" s="441"/>
      <c r="G107" s="441"/>
      <c r="H107" s="441"/>
      <c r="I107" s="441"/>
      <c r="J107" s="484" t="s">
        <v>40</v>
      </c>
      <c r="K107" s="441"/>
      <c r="L107" s="443">
        <v>0</v>
      </c>
      <c r="M107" s="444"/>
      <c r="N107" s="443">
        <v>0</v>
      </c>
    </row>
    <row r="108" spans="1:14" s="446" customFormat="1" x14ac:dyDescent="0.25">
      <c r="A108" s="488"/>
      <c r="C108" s="441"/>
      <c r="D108" s="441"/>
      <c r="E108" s="441"/>
      <c r="F108" s="441"/>
      <c r="G108" s="441"/>
      <c r="H108" s="441"/>
      <c r="I108" s="441"/>
      <c r="J108" s="441"/>
      <c r="K108" s="441"/>
      <c r="L108" s="443"/>
      <c r="M108" s="444"/>
      <c r="N108" s="443"/>
    </row>
    <row r="109" spans="1:14" s="446" customFormat="1" x14ac:dyDescent="0.25">
      <c r="A109" s="488"/>
      <c r="C109" s="441" t="s">
        <v>222</v>
      </c>
      <c r="D109" s="441"/>
      <c r="E109" s="441"/>
      <c r="F109" s="441"/>
      <c r="G109" s="441"/>
      <c r="H109" s="463" t="s">
        <v>223</v>
      </c>
      <c r="I109" s="449" t="s">
        <v>46</v>
      </c>
      <c r="L109" s="452">
        <v>318.07447999999999</v>
      </c>
      <c r="M109" s="487"/>
      <c r="N109" s="452">
        <v>200</v>
      </c>
    </row>
    <row r="110" spans="1:14" s="446" customFormat="1" x14ac:dyDescent="0.25">
      <c r="A110" s="488"/>
      <c r="C110" s="441"/>
      <c r="D110" s="441"/>
      <c r="E110" s="441"/>
      <c r="F110" s="441"/>
      <c r="G110" s="441"/>
      <c r="H110" s="441"/>
      <c r="I110" s="441" t="s">
        <v>31</v>
      </c>
      <c r="J110" s="484" t="s">
        <v>38</v>
      </c>
      <c r="K110" s="441"/>
      <c r="L110" s="443">
        <v>318.07447999999999</v>
      </c>
      <c r="M110" s="444"/>
      <c r="N110" s="443">
        <v>200</v>
      </c>
    </row>
    <row r="111" spans="1:14" s="446" customFormat="1" x14ac:dyDescent="0.25">
      <c r="A111" s="488"/>
      <c r="C111" s="441"/>
      <c r="D111" s="441"/>
      <c r="E111" s="441"/>
      <c r="F111" s="441"/>
      <c r="G111" s="441"/>
      <c r="H111" s="441"/>
      <c r="I111" s="441"/>
      <c r="J111" s="485" t="s">
        <v>39</v>
      </c>
      <c r="K111" s="441"/>
      <c r="L111" s="443">
        <v>0</v>
      </c>
      <c r="M111" s="444"/>
      <c r="N111" s="443">
        <v>0</v>
      </c>
    </row>
    <row r="112" spans="1:14" s="446" customFormat="1" x14ac:dyDescent="0.25">
      <c r="A112" s="488"/>
      <c r="I112" s="441"/>
      <c r="J112" s="484" t="s">
        <v>40</v>
      </c>
      <c r="K112" s="441"/>
      <c r="L112" s="443">
        <v>0</v>
      </c>
      <c r="M112" s="444"/>
      <c r="N112" s="443">
        <v>0</v>
      </c>
    </row>
    <row r="113" spans="1:14" s="446" customFormat="1" x14ac:dyDescent="0.25">
      <c r="A113" s="434"/>
      <c r="B113" s="453" t="s">
        <v>47</v>
      </c>
      <c r="C113" s="441"/>
      <c r="D113" s="441"/>
      <c r="E113" s="441"/>
      <c r="F113" s="441"/>
      <c r="G113" s="441"/>
      <c r="H113" s="441"/>
      <c r="I113" s="441"/>
      <c r="J113" s="441"/>
      <c r="K113" s="441"/>
      <c r="L113" s="452">
        <v>-15824.967174006528</v>
      </c>
      <c r="M113" s="487"/>
      <c r="N113" s="452">
        <v>-21910.382384434095</v>
      </c>
    </row>
    <row r="114" spans="1:14" s="446" customFormat="1" x14ac:dyDescent="0.25">
      <c r="A114" s="434"/>
      <c r="B114" s="453"/>
      <c r="C114" s="441"/>
      <c r="D114" s="441"/>
      <c r="E114" s="441"/>
      <c r="F114" s="441"/>
      <c r="G114" s="441"/>
      <c r="H114" s="441"/>
      <c r="I114" s="441"/>
      <c r="J114" s="441"/>
      <c r="K114" s="441"/>
      <c r="L114" s="462"/>
      <c r="M114" s="489"/>
      <c r="N114" s="462"/>
    </row>
    <row r="115" spans="1:14" s="446" customFormat="1" x14ac:dyDescent="0.25">
      <c r="A115" s="434"/>
      <c r="B115" s="434"/>
      <c r="C115" s="441"/>
      <c r="D115" s="441"/>
      <c r="E115" s="441"/>
      <c r="F115" s="441"/>
      <c r="G115" s="441"/>
      <c r="H115" s="441"/>
      <c r="I115" s="441"/>
      <c r="J115" s="441"/>
      <c r="K115" s="441"/>
      <c r="L115" s="443"/>
      <c r="M115" s="444"/>
      <c r="N115" s="443"/>
    </row>
    <row r="116" spans="1:14" s="446" customFormat="1" x14ac:dyDescent="0.25">
      <c r="A116" s="434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3"/>
      <c r="M116" s="444"/>
      <c r="N116" s="443"/>
    </row>
    <row r="117" spans="1:14" s="446" customFormat="1" x14ac:dyDescent="0.25">
      <c r="A117" s="434"/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3"/>
      <c r="M117" s="444"/>
      <c r="N117" s="443"/>
    </row>
    <row r="118" spans="1:14" s="446" customFormat="1" x14ac:dyDescent="0.25">
      <c r="A118" s="453" t="s">
        <v>84</v>
      </c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3"/>
      <c r="M118" s="444"/>
      <c r="N118" s="443"/>
    </row>
    <row r="120" spans="1:14" s="446" customFormat="1" x14ac:dyDescent="0.25">
      <c r="A120" s="447"/>
      <c r="B120" s="447"/>
      <c r="C120" s="321" t="s">
        <v>98</v>
      </c>
      <c r="D120" s="322">
        <v>41670</v>
      </c>
      <c r="E120" s="441"/>
      <c r="F120" s="441"/>
      <c r="G120" s="441"/>
      <c r="H120" s="441"/>
      <c r="I120" s="490" t="s">
        <v>1</v>
      </c>
      <c r="J120" s="441"/>
      <c r="K120" s="441"/>
      <c r="L120" s="450" t="s">
        <v>3</v>
      </c>
      <c r="M120" s="451"/>
      <c r="N120" s="450" t="s">
        <v>4</v>
      </c>
    </row>
    <row r="121" spans="1:14" s="446" customFormat="1" x14ac:dyDescent="0.25">
      <c r="A121" s="434"/>
      <c r="B121" s="440"/>
      <c r="C121" s="441"/>
      <c r="D121" s="441"/>
      <c r="E121" s="441"/>
      <c r="F121" s="441"/>
      <c r="G121" s="441"/>
      <c r="H121" s="441"/>
      <c r="I121" s="449"/>
      <c r="J121" s="449"/>
      <c r="K121" s="449"/>
      <c r="L121" s="444"/>
      <c r="M121" s="444"/>
      <c r="N121" s="444"/>
    </row>
    <row r="122" spans="1:14" s="446" customFormat="1" x14ac:dyDescent="0.25">
      <c r="A122" s="434"/>
      <c r="B122" s="482">
        <v>1</v>
      </c>
      <c r="C122" s="491" t="s">
        <v>48</v>
      </c>
      <c r="D122" s="441"/>
      <c r="E122" s="441"/>
      <c r="F122" s="441"/>
      <c r="G122" s="441"/>
      <c r="H122" s="441"/>
      <c r="L122" s="462">
        <v>0</v>
      </c>
      <c r="M122" s="444"/>
      <c r="N122" s="462">
        <v>0</v>
      </c>
    </row>
    <row r="123" spans="1:14" s="446" customFormat="1" x14ac:dyDescent="0.25">
      <c r="A123" s="434"/>
      <c r="B123" s="440"/>
      <c r="C123" s="441"/>
      <c r="D123" s="441"/>
      <c r="E123" s="441"/>
      <c r="F123" s="441"/>
      <c r="G123" s="441"/>
      <c r="H123" s="441"/>
      <c r="L123" s="443"/>
      <c r="M123" s="483"/>
      <c r="N123" s="443"/>
    </row>
    <row r="124" spans="1:14" s="446" customFormat="1" x14ac:dyDescent="0.25">
      <c r="A124" s="434"/>
      <c r="B124" s="440"/>
      <c r="C124" s="441" t="s">
        <v>9</v>
      </c>
      <c r="D124" s="441" t="s">
        <v>49</v>
      </c>
      <c r="E124" s="441"/>
      <c r="F124" s="441"/>
      <c r="G124" s="441"/>
      <c r="H124" s="441"/>
      <c r="L124" s="445">
        <v>0</v>
      </c>
      <c r="M124" s="492"/>
      <c r="N124" s="445">
        <v>0</v>
      </c>
    </row>
    <row r="125" spans="1:14" s="446" customFormat="1" x14ac:dyDescent="0.25">
      <c r="A125" s="434"/>
      <c r="B125" s="440"/>
      <c r="C125" s="441" t="s">
        <v>21</v>
      </c>
      <c r="D125" s="441" t="s">
        <v>50</v>
      </c>
      <c r="E125" s="441"/>
      <c r="F125" s="441"/>
      <c r="G125" s="441"/>
      <c r="H125" s="441"/>
      <c r="I125" s="493"/>
      <c r="L125" s="445">
        <v>0</v>
      </c>
      <c r="M125" s="492"/>
      <c r="N125" s="445">
        <v>0</v>
      </c>
    </row>
    <row r="126" spans="1:14" s="446" customFormat="1" x14ac:dyDescent="0.25">
      <c r="A126" s="434"/>
      <c r="B126" s="440"/>
      <c r="C126" s="441"/>
      <c r="D126" s="441"/>
      <c r="E126" s="441"/>
      <c r="F126" s="441"/>
      <c r="G126" s="441"/>
      <c r="H126" s="441"/>
      <c r="L126" s="443"/>
      <c r="M126" s="483"/>
      <c r="N126" s="443"/>
    </row>
    <row r="127" spans="1:14" s="446" customFormat="1" x14ac:dyDescent="0.25">
      <c r="A127" s="434"/>
      <c r="B127" s="440"/>
      <c r="C127" s="441"/>
      <c r="D127" s="441"/>
      <c r="E127" s="441"/>
      <c r="F127" s="441"/>
      <c r="G127" s="441"/>
      <c r="H127" s="441"/>
      <c r="L127" s="443"/>
      <c r="M127" s="483"/>
      <c r="N127" s="443"/>
    </row>
    <row r="128" spans="1:14" s="446" customFormat="1" x14ac:dyDescent="0.25">
      <c r="A128" s="434"/>
      <c r="B128" s="482">
        <v>2</v>
      </c>
      <c r="C128" s="461" t="s">
        <v>51</v>
      </c>
      <c r="D128" s="441"/>
      <c r="E128" s="441"/>
      <c r="F128" s="441"/>
      <c r="G128" s="441"/>
      <c r="H128" s="441"/>
      <c r="L128" s="462">
        <v>0</v>
      </c>
      <c r="M128" s="487"/>
      <c r="N128" s="462">
        <v>0</v>
      </c>
    </row>
    <row r="129" spans="1:17" x14ac:dyDescent="0.25">
      <c r="B129" s="482"/>
      <c r="C129" s="461" t="s">
        <v>43</v>
      </c>
      <c r="G129" s="447"/>
      <c r="I129" s="446"/>
      <c r="J129" s="446"/>
      <c r="K129" s="446"/>
      <c r="M129" s="483"/>
    </row>
    <row r="130" spans="1:17" x14ac:dyDescent="0.25">
      <c r="I130" s="446"/>
      <c r="J130" s="446"/>
      <c r="K130" s="446"/>
      <c r="M130" s="483"/>
      <c r="P130" s="463"/>
    </row>
    <row r="131" spans="1:17" x14ac:dyDescent="0.25">
      <c r="B131" s="482">
        <v>3</v>
      </c>
      <c r="C131" s="461" t="s">
        <v>52</v>
      </c>
      <c r="J131" s="493" t="s">
        <v>53</v>
      </c>
      <c r="K131" s="493"/>
      <c r="L131" s="462">
        <v>0</v>
      </c>
      <c r="M131" s="483"/>
      <c r="N131" s="462">
        <v>0</v>
      </c>
      <c r="P131" s="472"/>
    </row>
    <row r="132" spans="1:17" s="457" customFormat="1" ht="15" x14ac:dyDescent="0.2">
      <c r="A132" s="436"/>
      <c r="E132" s="494"/>
      <c r="J132" s="495"/>
      <c r="K132" s="495"/>
      <c r="L132" s="443"/>
      <c r="M132" s="496"/>
      <c r="N132" s="443"/>
      <c r="O132" s="460"/>
      <c r="P132" s="441"/>
      <c r="Q132" s="441"/>
    </row>
    <row r="133" spans="1:17" x14ac:dyDescent="0.25">
      <c r="C133" s="441" t="s">
        <v>9</v>
      </c>
      <c r="D133" s="441" t="s">
        <v>54</v>
      </c>
      <c r="J133" s="493" t="s">
        <v>53</v>
      </c>
      <c r="K133" s="493"/>
      <c r="L133" s="443">
        <v>0</v>
      </c>
      <c r="M133" s="483"/>
      <c r="N133" s="443">
        <v>0</v>
      </c>
    </row>
    <row r="134" spans="1:17" x14ac:dyDescent="0.25">
      <c r="C134" s="441" t="s">
        <v>21</v>
      </c>
      <c r="D134" s="441" t="s">
        <v>55</v>
      </c>
      <c r="I134" s="446"/>
      <c r="J134" s="446"/>
      <c r="K134" s="446"/>
      <c r="L134" s="443">
        <v>0</v>
      </c>
      <c r="M134" s="483"/>
      <c r="N134" s="443">
        <v>0</v>
      </c>
    </row>
    <row r="135" spans="1:17" x14ac:dyDescent="0.25">
      <c r="C135" s="441" t="s">
        <v>56</v>
      </c>
      <c r="D135" s="441" t="s">
        <v>57</v>
      </c>
      <c r="I135" s="446"/>
      <c r="J135" s="446"/>
      <c r="K135" s="446"/>
      <c r="L135" s="443">
        <v>0</v>
      </c>
      <c r="M135" s="483"/>
      <c r="N135" s="443">
        <v>0</v>
      </c>
    </row>
    <row r="140" spans="1:17" x14ac:dyDescent="0.25">
      <c r="A140" s="453" t="s">
        <v>85</v>
      </c>
      <c r="I140" s="497" t="s">
        <v>1</v>
      </c>
      <c r="J140" s="476"/>
      <c r="K140" s="476"/>
      <c r="L140" s="450" t="s">
        <v>3</v>
      </c>
      <c r="M140" s="451"/>
      <c r="N140" s="450" t="s">
        <v>4</v>
      </c>
    </row>
    <row r="141" spans="1:17" s="447" customFormat="1" ht="28.5" customHeight="1" x14ac:dyDescent="0.2">
      <c r="C141" s="321" t="s">
        <v>98</v>
      </c>
      <c r="D141" s="322">
        <v>41670</v>
      </c>
    </row>
    <row r="142" spans="1:17" ht="34.5" customHeight="1" x14ac:dyDescent="0.25">
      <c r="C142" s="441" t="s">
        <v>9</v>
      </c>
      <c r="D142" s="441" t="s">
        <v>58</v>
      </c>
      <c r="I142" s="476"/>
      <c r="J142" s="476"/>
      <c r="K142" s="476"/>
      <c r="L142" s="498">
        <v>0</v>
      </c>
      <c r="M142" s="459"/>
      <c r="N142" s="498">
        <v>0</v>
      </c>
    </row>
    <row r="143" spans="1:17" x14ac:dyDescent="0.25">
      <c r="D143" s="441" t="s">
        <v>43</v>
      </c>
      <c r="I143" s="476"/>
      <c r="J143" s="476"/>
      <c r="K143" s="476"/>
      <c r="L143" s="499"/>
      <c r="M143" s="459"/>
      <c r="N143" s="499"/>
    </row>
    <row r="144" spans="1:17" x14ac:dyDescent="0.25">
      <c r="C144" s="441" t="s">
        <v>21</v>
      </c>
      <c r="D144" s="441" t="s">
        <v>59</v>
      </c>
      <c r="I144" s="476"/>
      <c r="J144" s="476"/>
      <c r="K144" s="476"/>
      <c r="L144" s="498">
        <v>0</v>
      </c>
      <c r="M144" s="459"/>
      <c r="N144" s="498">
        <v>0</v>
      </c>
    </row>
    <row r="145" spans="1:17" x14ac:dyDescent="0.25">
      <c r="I145" s="476"/>
      <c r="J145" s="476"/>
      <c r="K145" s="476"/>
      <c r="L145" s="499"/>
      <c r="M145" s="459"/>
      <c r="N145" s="499"/>
    </row>
    <row r="146" spans="1:17" x14ac:dyDescent="0.25">
      <c r="C146" s="441" t="s">
        <v>56</v>
      </c>
      <c r="D146" s="441" t="s">
        <v>60</v>
      </c>
      <c r="I146" s="476"/>
      <c r="J146" s="476"/>
      <c r="K146" s="476"/>
      <c r="L146" s="498">
        <v>0</v>
      </c>
      <c r="M146" s="459"/>
      <c r="N146" s="498">
        <v>0</v>
      </c>
    </row>
    <row r="147" spans="1:17" x14ac:dyDescent="0.25">
      <c r="I147" s="476"/>
      <c r="J147" s="476"/>
      <c r="K147" s="476"/>
      <c r="L147" s="499"/>
      <c r="M147" s="459"/>
      <c r="N147" s="499"/>
    </row>
    <row r="148" spans="1:17" x14ac:dyDescent="0.25">
      <c r="C148" s="441" t="s">
        <v>61</v>
      </c>
      <c r="D148" s="441" t="s">
        <v>62</v>
      </c>
      <c r="I148" s="476"/>
      <c r="J148" s="476"/>
      <c r="K148" s="476"/>
      <c r="L148" s="500">
        <v>7091.5672697440095</v>
      </c>
      <c r="M148" s="489"/>
      <c r="N148" s="500">
        <v>0</v>
      </c>
      <c r="O148" s="455"/>
      <c r="P148" s="449"/>
      <c r="Q148" s="449"/>
    </row>
    <row r="149" spans="1:17" x14ac:dyDescent="0.25">
      <c r="D149" s="441" t="s">
        <v>63</v>
      </c>
      <c r="I149" s="476"/>
      <c r="J149" s="476"/>
      <c r="K149" s="476"/>
      <c r="L149" s="500">
        <v>6607.7952807837055</v>
      </c>
      <c r="M149" s="489"/>
      <c r="N149" s="500">
        <v>15335.3228781583</v>
      </c>
      <c r="O149" s="455"/>
      <c r="P149" s="449"/>
      <c r="Q149" s="449"/>
    </row>
    <row r="150" spans="1:17" x14ac:dyDescent="0.25">
      <c r="D150" s="447"/>
      <c r="I150" s="476"/>
      <c r="J150" s="476"/>
      <c r="K150" s="476"/>
      <c r="L150" s="499"/>
      <c r="M150" s="459"/>
      <c r="N150" s="499"/>
    </row>
    <row r="151" spans="1:17" x14ac:dyDescent="0.25">
      <c r="C151" s="441" t="s">
        <v>64</v>
      </c>
      <c r="D151" s="441" t="s">
        <v>65</v>
      </c>
      <c r="J151" s="476"/>
      <c r="K151" s="476"/>
      <c r="L151" s="498">
        <v>2742.9472527139856</v>
      </c>
      <c r="M151" s="489"/>
      <c r="N151" s="498">
        <v>-185.29149314596904</v>
      </c>
    </row>
    <row r="152" spans="1:17" x14ac:dyDescent="0.25">
      <c r="I152" s="441" t="s">
        <v>66</v>
      </c>
      <c r="J152" s="476"/>
      <c r="K152" s="476"/>
      <c r="L152" s="475">
        <v>30.506693278835307</v>
      </c>
      <c r="N152" s="475">
        <v>-346.89340718508305</v>
      </c>
    </row>
    <row r="153" spans="1:17" x14ac:dyDescent="0.25">
      <c r="I153" s="441" t="s">
        <v>67</v>
      </c>
      <c r="J153" s="476"/>
      <c r="K153" s="476"/>
      <c r="L153" s="475">
        <v>2552.4786079483379</v>
      </c>
      <c r="N153" s="475">
        <v>186.2341109936435</v>
      </c>
    </row>
    <row r="154" spans="1:17" x14ac:dyDescent="0.25">
      <c r="I154" s="441" t="s">
        <v>68</v>
      </c>
      <c r="J154" s="476"/>
      <c r="K154" s="476"/>
      <c r="L154" s="475">
        <v>159.96195148681201</v>
      </c>
      <c r="N154" s="475">
        <v>-24.632196954529501</v>
      </c>
    </row>
    <row r="155" spans="1:17" x14ac:dyDescent="0.25">
      <c r="I155" s="441" t="s">
        <v>69</v>
      </c>
      <c r="J155" s="476"/>
      <c r="K155" s="476"/>
      <c r="L155" s="475">
        <v>0</v>
      </c>
      <c r="N155" s="475">
        <v>0</v>
      </c>
    </row>
    <row r="156" spans="1:17" x14ac:dyDescent="0.25">
      <c r="I156" s="476"/>
      <c r="J156" s="476"/>
      <c r="K156" s="476"/>
      <c r="L156" s="499"/>
      <c r="M156" s="459"/>
      <c r="N156" s="499"/>
    </row>
    <row r="157" spans="1:17" x14ac:dyDescent="0.25">
      <c r="C157" s="441" t="s">
        <v>70</v>
      </c>
      <c r="D157" s="441" t="s">
        <v>333</v>
      </c>
      <c r="I157" s="476"/>
      <c r="J157" s="476"/>
      <c r="K157" s="476"/>
      <c r="L157" s="498">
        <v>0</v>
      </c>
      <c r="M157" s="459"/>
      <c r="N157" s="498">
        <v>0</v>
      </c>
    </row>
    <row r="158" spans="1:17" x14ac:dyDescent="0.25">
      <c r="D158" s="441" t="s">
        <v>43</v>
      </c>
      <c r="I158" s="476"/>
      <c r="J158" s="476"/>
      <c r="K158" s="476"/>
      <c r="L158" s="499"/>
      <c r="M158" s="459"/>
      <c r="N158" s="499"/>
    </row>
    <row r="159" spans="1:17" x14ac:dyDescent="0.25">
      <c r="I159" s="476"/>
      <c r="J159" s="476"/>
      <c r="K159" s="476"/>
      <c r="L159" s="499"/>
      <c r="M159" s="459"/>
      <c r="N159" s="499"/>
    </row>
    <row r="160" spans="1:17" x14ac:dyDescent="0.25">
      <c r="A160" s="501"/>
      <c r="B160" s="502"/>
      <c r="C160" s="503"/>
      <c r="D160" s="503"/>
      <c r="E160" s="503"/>
      <c r="F160" s="503"/>
      <c r="G160" s="503"/>
      <c r="H160" s="503"/>
      <c r="I160" s="504"/>
      <c r="J160" s="504"/>
      <c r="K160" s="504"/>
      <c r="L160" s="505"/>
      <c r="M160" s="506"/>
      <c r="N160" s="505"/>
    </row>
    <row r="161" spans="1:14" s="446" customFormat="1" x14ac:dyDescent="0.25">
      <c r="A161" s="434"/>
      <c r="B161" s="440"/>
      <c r="C161" s="441"/>
      <c r="D161" s="441"/>
      <c r="E161" s="441"/>
      <c r="F161" s="441"/>
      <c r="G161" s="441"/>
      <c r="H161" s="441"/>
      <c r="L161" s="443"/>
      <c r="M161" s="483"/>
      <c r="N161" s="443"/>
    </row>
    <row r="162" spans="1:14" s="446" customFormat="1" x14ac:dyDescent="0.25">
      <c r="A162" s="434"/>
      <c r="B162" s="434"/>
      <c r="C162" s="441"/>
      <c r="D162" s="441"/>
      <c r="E162" s="441"/>
      <c r="F162" s="441"/>
      <c r="G162" s="441"/>
      <c r="H162" s="441"/>
      <c r="L162" s="443"/>
      <c r="M162" s="483"/>
      <c r="N162" s="443"/>
    </row>
    <row r="163" spans="1:14" s="446" customFormat="1" x14ac:dyDescent="0.25">
      <c r="A163" s="434"/>
      <c r="B163" s="440"/>
      <c r="C163" s="441"/>
      <c r="D163" s="441"/>
      <c r="E163" s="441"/>
      <c r="F163" s="441"/>
      <c r="G163" s="441"/>
      <c r="H163" s="441"/>
      <c r="I163" s="441"/>
      <c r="J163" s="441"/>
      <c r="K163" s="441"/>
      <c r="L163" s="441"/>
      <c r="M163" s="441"/>
      <c r="N163" s="441"/>
    </row>
    <row r="164" spans="1:14" s="446" customFormat="1" x14ac:dyDescent="0.25">
      <c r="A164" s="434"/>
      <c r="B164" s="440"/>
      <c r="C164" s="434"/>
      <c r="D164" s="441"/>
      <c r="E164" s="441"/>
      <c r="F164" s="441"/>
      <c r="G164" s="441"/>
      <c r="H164" s="441"/>
      <c r="I164" s="441"/>
      <c r="M164" s="507"/>
    </row>
    <row r="165" spans="1:14" s="446" customFormat="1" x14ac:dyDescent="0.25">
      <c r="A165" s="434"/>
      <c r="B165" s="440"/>
      <c r="C165" s="440"/>
      <c r="D165" s="441"/>
      <c r="E165" s="441"/>
      <c r="F165" s="441"/>
      <c r="G165" s="441"/>
      <c r="H165" s="441"/>
      <c r="I165" s="441"/>
      <c r="L165" s="508"/>
      <c r="M165" s="451"/>
      <c r="N165" s="508"/>
    </row>
    <row r="166" spans="1:14" s="446" customFormat="1" x14ac:dyDescent="0.25">
      <c r="A166" s="434" t="s">
        <v>224</v>
      </c>
      <c r="B166" s="440"/>
      <c r="C166" s="440"/>
      <c r="D166" s="447"/>
      <c r="E166" s="441"/>
      <c r="F166" s="441"/>
      <c r="G166" s="447"/>
      <c r="H166" s="441"/>
      <c r="I166" s="441"/>
      <c r="M166" s="507"/>
    </row>
    <row r="167" spans="1:14" s="446" customFormat="1" x14ac:dyDescent="0.25">
      <c r="A167" s="434"/>
      <c r="B167" s="440"/>
      <c r="C167" s="440"/>
      <c r="D167" s="441"/>
      <c r="E167" s="441"/>
      <c r="F167" s="441"/>
      <c r="G167" s="441"/>
      <c r="H167" s="441"/>
      <c r="I167" s="441"/>
      <c r="M167" s="507"/>
    </row>
    <row r="168" spans="1:14" s="446" customFormat="1" x14ac:dyDescent="0.25">
      <c r="A168" s="434"/>
      <c r="B168" s="440"/>
      <c r="C168" s="440"/>
      <c r="D168" s="441"/>
      <c r="E168" s="441"/>
      <c r="F168" s="441"/>
      <c r="G168" s="441"/>
      <c r="H168" s="441"/>
      <c r="I168" s="441"/>
      <c r="J168" s="441"/>
      <c r="L168" s="450" t="s">
        <v>3</v>
      </c>
      <c r="M168" s="451"/>
      <c r="N168" s="450" t="s">
        <v>4</v>
      </c>
    </row>
    <row r="169" spans="1:14" s="446" customFormat="1" x14ac:dyDescent="0.25">
      <c r="A169" s="434"/>
      <c r="B169" s="440"/>
      <c r="C169" s="440"/>
      <c r="D169" s="441"/>
      <c r="E169" s="441"/>
      <c r="F169" s="441"/>
      <c r="G169" s="441"/>
      <c r="H169" s="441"/>
      <c r="I169" s="441"/>
      <c r="J169" s="509" t="s">
        <v>225</v>
      </c>
      <c r="L169" s="510">
        <v>105858.05156632277</v>
      </c>
      <c r="M169" s="510"/>
      <c r="N169" s="510">
        <v>25912.667311731391</v>
      </c>
    </row>
    <row r="170" spans="1:14" s="446" customFormat="1" x14ac:dyDescent="0.25">
      <c r="A170" s="434"/>
      <c r="B170" s="440"/>
      <c r="C170" s="440"/>
      <c r="D170" s="441"/>
      <c r="E170" s="441"/>
      <c r="F170" s="441"/>
      <c r="G170" s="441"/>
      <c r="H170" s="441"/>
      <c r="I170" s="441"/>
      <c r="J170" s="509" t="s">
        <v>226</v>
      </c>
      <c r="L170" s="510">
        <v>2741.2187247752399</v>
      </c>
      <c r="M170" s="510"/>
      <c r="N170" s="510">
        <v>-185.29149314594201</v>
      </c>
    </row>
    <row r="171" spans="1:14" s="446" customFormat="1" x14ac:dyDescent="0.25">
      <c r="A171" s="434"/>
      <c r="B171" s="440"/>
      <c r="C171" s="440"/>
      <c r="D171" s="441"/>
      <c r="E171" s="441"/>
      <c r="F171" s="441"/>
      <c r="G171" s="441"/>
      <c r="H171" s="441"/>
      <c r="I171" s="509"/>
      <c r="J171" s="509" t="s">
        <v>227</v>
      </c>
      <c r="L171" s="511">
        <v>-433.61169139314399</v>
      </c>
      <c r="M171" s="510"/>
      <c r="N171" s="511">
        <v>-205.31134015437303</v>
      </c>
    </row>
    <row r="172" spans="1:14" s="446" customFormat="1" x14ac:dyDescent="0.25">
      <c r="A172" s="434"/>
      <c r="B172" s="440"/>
      <c r="C172" s="440"/>
      <c r="D172" s="441"/>
      <c r="E172" s="441"/>
      <c r="F172" s="441"/>
      <c r="G172" s="441"/>
      <c r="H172" s="441"/>
      <c r="I172" s="441"/>
      <c r="J172" s="509" t="s">
        <v>228</v>
      </c>
      <c r="L172" s="510">
        <v>109032.88198249116</v>
      </c>
      <c r="M172" s="510"/>
      <c r="N172" s="510">
        <v>25932.687158739824</v>
      </c>
    </row>
    <row r="173" spans="1:14" s="446" customFormat="1" x14ac:dyDescent="0.25">
      <c r="A173" s="434"/>
      <c r="B173" s="440"/>
      <c r="C173" s="440"/>
      <c r="D173" s="476"/>
      <c r="E173" s="476"/>
      <c r="F173" s="476"/>
      <c r="G173" s="441"/>
      <c r="H173" s="441"/>
      <c r="I173" s="441"/>
      <c r="J173" s="512"/>
      <c r="L173" s="500"/>
      <c r="M173" s="498"/>
      <c r="N173" s="500"/>
    </row>
    <row r="174" spans="1:14" s="446" customFormat="1" x14ac:dyDescent="0.25">
      <c r="A174" s="434"/>
      <c r="B174" s="440"/>
      <c r="C174" s="440"/>
      <c r="D174" s="476"/>
      <c r="E174" s="476"/>
      <c r="F174" s="476"/>
      <c r="G174" s="441"/>
      <c r="H174" s="441"/>
      <c r="I174" s="441"/>
      <c r="J174" s="441"/>
      <c r="K174" s="441"/>
      <c r="L174" s="441"/>
      <c r="M174" s="441"/>
      <c r="N174" s="441"/>
    </row>
    <row r="175" spans="1:14" s="446" customFormat="1" x14ac:dyDescent="0.25">
      <c r="A175" s="434"/>
      <c r="B175" s="440"/>
      <c r="C175" s="440"/>
      <c r="D175" s="513"/>
      <c r="E175" s="476"/>
      <c r="F175" s="476"/>
      <c r="G175" s="441"/>
      <c r="H175" s="441"/>
      <c r="I175" s="441"/>
      <c r="J175" s="441"/>
      <c r="K175" s="441"/>
      <c r="L175" s="441"/>
      <c r="M175" s="507"/>
      <c r="N175" s="441"/>
    </row>
    <row r="176" spans="1:14" s="446" customFormat="1" x14ac:dyDescent="0.25">
      <c r="A176" s="434"/>
      <c r="B176" s="440"/>
      <c r="C176" s="441"/>
      <c r="D176" s="441" t="s">
        <v>229</v>
      </c>
      <c r="E176" s="441"/>
      <c r="F176" s="441"/>
      <c r="G176" s="441"/>
      <c r="H176" s="441"/>
      <c r="I176" s="441"/>
      <c r="J176" s="441"/>
      <c r="L176" s="475"/>
      <c r="M176" s="475"/>
      <c r="N176" s="475"/>
    </row>
    <row r="177" spans="1:14" s="446" customFormat="1" x14ac:dyDescent="0.25">
      <c r="A177" s="434"/>
      <c r="B177" s="440"/>
      <c r="C177" s="441"/>
      <c r="D177" s="441" t="s">
        <v>230</v>
      </c>
      <c r="E177" s="441"/>
      <c r="F177" s="441"/>
      <c r="G177" s="441"/>
      <c r="H177" s="441"/>
      <c r="I177" s="441"/>
      <c r="J177" s="514"/>
      <c r="L177" s="475"/>
      <c r="M177" s="475"/>
      <c r="N177" s="475"/>
    </row>
    <row r="178" spans="1:14" s="446" customFormat="1" x14ac:dyDescent="0.25">
      <c r="A178" s="434"/>
      <c r="B178" s="440"/>
      <c r="C178" s="441"/>
      <c r="D178" s="441"/>
      <c r="E178" s="441"/>
      <c r="F178" s="441"/>
      <c r="G178" s="441"/>
      <c r="H178" s="441"/>
      <c r="I178" s="441"/>
      <c r="J178" s="441"/>
      <c r="L178" s="475"/>
      <c r="M178" s="475"/>
      <c r="N178" s="475"/>
    </row>
    <row r="179" spans="1:14" s="446" customFormat="1" x14ac:dyDescent="0.25">
      <c r="A179" s="434"/>
      <c r="B179" s="440"/>
      <c r="C179" s="441"/>
      <c r="D179" s="441"/>
      <c r="E179" s="441"/>
      <c r="F179" s="441"/>
      <c r="G179" s="441"/>
      <c r="H179" s="441"/>
      <c r="I179" s="441"/>
      <c r="J179" s="441"/>
      <c r="L179" s="475"/>
      <c r="M179" s="475"/>
      <c r="N179" s="475"/>
    </row>
    <row r="180" spans="1:14" s="446" customFormat="1" x14ac:dyDescent="0.25">
      <c r="A180" s="434"/>
      <c r="B180" s="440"/>
      <c r="C180" s="441"/>
      <c r="D180" s="441"/>
      <c r="E180" s="441"/>
      <c r="F180" s="441"/>
      <c r="G180" s="441"/>
      <c r="H180" s="441"/>
      <c r="I180" s="441"/>
      <c r="L180" s="507"/>
      <c r="N180" s="507"/>
    </row>
    <row r="181" spans="1:14" s="446" customFormat="1" x14ac:dyDescent="0.25">
      <c r="A181" s="501"/>
      <c r="B181" s="502"/>
      <c r="C181" s="503"/>
      <c r="D181" s="503"/>
      <c r="E181" s="503"/>
      <c r="F181" s="503"/>
      <c r="G181" s="503"/>
      <c r="H181" s="503"/>
      <c r="I181" s="504"/>
      <c r="J181" s="504"/>
      <c r="K181" s="504"/>
      <c r="L181" s="505"/>
      <c r="M181" s="506"/>
      <c r="N181" s="505"/>
    </row>
    <row r="186" spans="1:14" s="446" customFormat="1" x14ac:dyDescent="0.25">
      <c r="A186" s="434"/>
      <c r="B186" s="440"/>
      <c r="C186" s="441"/>
      <c r="D186" s="441"/>
      <c r="E186" s="441"/>
      <c r="F186" s="463"/>
      <c r="G186" s="441"/>
      <c r="H186" s="441"/>
      <c r="I186" s="441"/>
      <c r="J186" s="441"/>
      <c r="K186" s="441"/>
      <c r="L186" s="443"/>
      <c r="M186" s="444"/>
      <c r="N186" s="443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53" fitToHeight="2" orientation="portrait" r:id="rId1"/>
  <headerFooter alignWithMargins="0"/>
  <rowBreaks count="4" manualBreakCount="4">
    <brk id="42" max="13" man="1"/>
    <brk id="64" max="13" man="1"/>
    <brk id="116" max="13" man="1"/>
    <brk id="13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6384" width="9.140625" style="13"/>
  </cols>
  <sheetData>
    <row r="1" spans="1:14" s="6" customFormat="1" x14ac:dyDescent="0.25">
      <c r="A1" s="1" t="s">
        <v>0</v>
      </c>
      <c r="B1" s="2"/>
      <c r="C1" s="3"/>
      <c r="D1" s="3"/>
      <c r="E1" s="3"/>
      <c r="F1" s="3"/>
      <c r="G1" s="1"/>
      <c r="H1" s="3"/>
      <c r="I1" s="3"/>
      <c r="J1" s="3"/>
      <c r="K1" s="3"/>
      <c r="L1" s="4"/>
      <c r="M1" s="5"/>
      <c r="N1" s="4"/>
    </row>
    <row r="2" spans="1:14" x14ac:dyDescent="0.25">
      <c r="J2" s="9" t="s">
        <v>1</v>
      </c>
      <c r="N2" s="12"/>
    </row>
    <row r="3" spans="1:14" x14ac:dyDescent="0.25">
      <c r="B3" s="1"/>
      <c r="I3" s="13"/>
      <c r="J3" s="13"/>
      <c r="K3" s="13"/>
      <c r="M3" s="47"/>
    </row>
    <row r="4" spans="1:14" ht="15" customHeight="1" x14ac:dyDescent="0.25">
      <c r="C4" s="1" t="s">
        <v>97</v>
      </c>
      <c r="J4" s="13"/>
      <c r="K4" s="13"/>
      <c r="L4" s="13"/>
      <c r="M4" s="75"/>
      <c r="N4" s="13"/>
    </row>
    <row r="5" spans="1:14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4" ht="12.75" customHeight="1" x14ac:dyDescent="0.25">
      <c r="C6" s="7"/>
      <c r="D6" s="157" t="s">
        <v>138</v>
      </c>
      <c r="E6" s="123">
        <v>41639</v>
      </c>
      <c r="G6" s="14" t="s">
        <v>109</v>
      </c>
      <c r="J6" s="13"/>
      <c r="K6" s="13"/>
      <c r="L6" s="13"/>
      <c r="M6" s="75"/>
      <c r="N6" s="13"/>
    </row>
    <row r="7" spans="1:14" x14ac:dyDescent="0.25">
      <c r="C7" s="7"/>
      <c r="J7" s="13"/>
      <c r="K7" s="13"/>
      <c r="L7" s="13"/>
      <c r="M7" s="75"/>
      <c r="N7" s="13"/>
    </row>
    <row r="8" spans="1:14" x14ac:dyDescent="0.25">
      <c r="C8" s="7"/>
      <c r="I8" s="8" t="s">
        <v>74</v>
      </c>
      <c r="J8" s="8" t="s">
        <v>100</v>
      </c>
      <c r="K8" s="13"/>
      <c r="L8" s="41">
        <v>31161.3244241801</v>
      </c>
      <c r="M8" s="41"/>
      <c r="N8" s="41">
        <v>1829.19305151</v>
      </c>
    </row>
    <row r="9" spans="1:14" x14ac:dyDescent="0.25">
      <c r="C9" s="7"/>
      <c r="J9" s="76" t="s">
        <v>123</v>
      </c>
      <c r="K9" s="13"/>
      <c r="L9" s="41">
        <v>36006.920488724136</v>
      </c>
      <c r="M9" s="41"/>
      <c r="N9" s="41">
        <v>21098.096108880774</v>
      </c>
    </row>
    <row r="10" spans="1:14" x14ac:dyDescent="0.25">
      <c r="C10" s="7"/>
      <c r="J10" s="8" t="s">
        <v>102</v>
      </c>
      <c r="K10" s="13"/>
      <c r="L10" s="41">
        <v>4017.3949754432838</v>
      </c>
      <c r="M10" s="41"/>
      <c r="N10" s="41">
        <v>1473.871051506196</v>
      </c>
    </row>
    <row r="11" spans="1:14" x14ac:dyDescent="0.25">
      <c r="C11" s="7"/>
      <c r="J11" s="8" t="s">
        <v>103</v>
      </c>
      <c r="K11" s="13"/>
      <c r="L11" s="41">
        <v>178.75604166459672</v>
      </c>
      <c r="M11" s="41"/>
      <c r="N11" s="41">
        <v>4.200643494728757</v>
      </c>
    </row>
    <row r="12" spans="1:14" x14ac:dyDescent="0.25">
      <c r="C12" s="7"/>
      <c r="J12" s="13" t="s">
        <v>104</v>
      </c>
      <c r="K12" s="13"/>
      <c r="L12" s="10">
        <v>22698.284614278749</v>
      </c>
      <c r="M12" s="13"/>
    </row>
    <row r="13" spans="1:14" x14ac:dyDescent="0.25">
      <c r="C13" s="7"/>
      <c r="J13" s="8" t="s">
        <v>105</v>
      </c>
      <c r="L13" s="10">
        <v>12015.174954831251</v>
      </c>
      <c r="N13" s="10">
        <v>0</v>
      </c>
    </row>
    <row r="14" spans="1:14" x14ac:dyDescent="0.25">
      <c r="C14" s="7"/>
    </row>
    <row r="15" spans="1:14" x14ac:dyDescent="0.25">
      <c r="C15" s="7"/>
      <c r="J15" s="13" t="s">
        <v>106</v>
      </c>
      <c r="K15" s="13"/>
      <c r="L15" s="62">
        <v>106077.85549912212</v>
      </c>
      <c r="M15" s="61"/>
      <c r="N15" s="62">
        <v>24405.3608553917</v>
      </c>
    </row>
    <row r="17" spans="9:14" x14ac:dyDescent="0.25">
      <c r="L17" s="8"/>
      <c r="M17" s="8"/>
      <c r="N17" s="8"/>
    </row>
    <row r="18" spans="9:14" x14ac:dyDescent="0.25">
      <c r="L18" s="8"/>
      <c r="M18" s="75"/>
      <c r="N18" s="8"/>
    </row>
    <row r="19" spans="9:14" x14ac:dyDescent="0.25">
      <c r="I19" s="8" t="s">
        <v>75</v>
      </c>
      <c r="J19" s="8" t="s">
        <v>100</v>
      </c>
      <c r="K19" s="13"/>
      <c r="L19" s="41">
        <v>-21649.84686405</v>
      </c>
      <c r="M19" s="41"/>
      <c r="N19" s="41">
        <v>-1831.7320536200009</v>
      </c>
    </row>
    <row r="20" spans="9:14" x14ac:dyDescent="0.25">
      <c r="J20" s="76" t="s">
        <v>123</v>
      </c>
      <c r="K20" s="13"/>
      <c r="L20" s="41">
        <v>-26498.237512004329</v>
      </c>
      <c r="M20" s="41"/>
      <c r="N20" s="41">
        <v>-21096.156412334025</v>
      </c>
    </row>
    <row r="21" spans="9:14" x14ac:dyDescent="0.25">
      <c r="J21" s="8" t="s">
        <v>102</v>
      </c>
      <c r="K21" s="13"/>
      <c r="L21" s="41">
        <v>739.4023261773109</v>
      </c>
      <c r="M21" s="41"/>
      <c r="N21" s="41">
        <v>-1473.26571685415</v>
      </c>
    </row>
    <row r="22" spans="9:14" x14ac:dyDescent="0.25">
      <c r="J22" s="8" t="s">
        <v>103</v>
      </c>
      <c r="K22" s="13"/>
      <c r="L22" s="41">
        <v>-169.80042520976863</v>
      </c>
      <c r="M22" s="41"/>
      <c r="N22" s="41">
        <v>-6.7778337022733863</v>
      </c>
    </row>
    <row r="23" spans="9:14" x14ac:dyDescent="0.25">
      <c r="J23" s="8" t="s">
        <v>104</v>
      </c>
      <c r="L23" s="10">
        <v>-15606.67379348</v>
      </c>
    </row>
    <row r="24" spans="9:14" x14ac:dyDescent="0.25">
      <c r="J24" s="13" t="s">
        <v>105</v>
      </c>
      <c r="K24" s="13"/>
      <c r="M24" s="13"/>
      <c r="N24" s="41">
        <v>0</v>
      </c>
    </row>
    <row r="26" spans="9:14" x14ac:dyDescent="0.25">
      <c r="J26" s="13" t="s">
        <v>106</v>
      </c>
      <c r="K26" s="13"/>
      <c r="L26" s="62">
        <v>-63185.156268566789</v>
      </c>
      <c r="M26" s="61"/>
      <c r="N26" s="62">
        <v>-24407.932016510447</v>
      </c>
    </row>
    <row r="30" spans="9:14" x14ac:dyDescent="0.25">
      <c r="I30" s="30" t="s">
        <v>212</v>
      </c>
      <c r="J30" s="8" t="s">
        <v>213</v>
      </c>
      <c r="L30" s="10">
        <v>108623.91937889725</v>
      </c>
      <c r="N30" s="10">
        <v>19237.412679975136</v>
      </c>
    </row>
    <row r="31" spans="9:14" x14ac:dyDescent="0.25">
      <c r="J31" s="8" t="s">
        <v>214</v>
      </c>
      <c r="L31" s="10">
        <v>10.366196620263509</v>
      </c>
      <c r="N31" s="10">
        <v>4887.2153483487382</v>
      </c>
    </row>
    <row r="32" spans="9:14" x14ac:dyDescent="0.25">
      <c r="L32" s="19">
        <v>108634.28557551751</v>
      </c>
      <c r="N32" s="19">
        <v>24124.628028323874</v>
      </c>
    </row>
    <row r="33" spans="1:15" ht="12" x14ac:dyDescent="0.2">
      <c r="A33" s="8"/>
      <c r="B33" s="8"/>
      <c r="L33" s="8"/>
      <c r="M33" s="8"/>
      <c r="N33" s="8"/>
      <c r="O33" s="8"/>
    </row>
    <row r="34" spans="1:15" ht="12" x14ac:dyDescent="0.2">
      <c r="A34" s="8"/>
      <c r="B34" s="8"/>
      <c r="L34" s="8"/>
      <c r="M34" s="8"/>
      <c r="N34" s="8"/>
      <c r="O34" s="8"/>
    </row>
    <row r="35" spans="1:15" ht="12" x14ac:dyDescent="0.2">
      <c r="A35" s="8"/>
      <c r="B35" s="8"/>
      <c r="L35" s="8"/>
      <c r="M35" s="8"/>
      <c r="N35" s="8"/>
      <c r="O35" s="8"/>
    </row>
    <row r="36" spans="1:15" ht="12" x14ac:dyDescent="0.2">
      <c r="A36" s="8"/>
      <c r="B36" s="8"/>
      <c r="L36" s="8"/>
      <c r="M36" s="8"/>
      <c r="N36" s="8"/>
      <c r="O36" s="8"/>
    </row>
    <row r="37" spans="1:15" ht="12" x14ac:dyDescent="0.2">
      <c r="A37" s="8"/>
      <c r="B37" s="8"/>
      <c r="L37" s="8"/>
      <c r="M37" s="8"/>
      <c r="N37" s="8"/>
      <c r="O37" s="8"/>
    </row>
    <row r="38" spans="1:15" ht="12" x14ac:dyDescent="0.2">
      <c r="A38" s="8"/>
      <c r="B38" s="8"/>
      <c r="C38" s="30" t="s">
        <v>107</v>
      </c>
      <c r="D38" s="8" t="s">
        <v>108</v>
      </c>
      <c r="L38" s="8"/>
      <c r="M38" s="8"/>
      <c r="N38" s="8"/>
      <c r="O38" s="8"/>
    </row>
    <row r="39" spans="1:15" ht="12" x14ac:dyDescent="0.2">
      <c r="A39" s="8"/>
      <c r="B39" s="8"/>
      <c r="C39" s="93" t="s">
        <v>215</v>
      </c>
      <c r="D39" s="8" t="s">
        <v>216</v>
      </c>
      <c r="L39" s="8"/>
      <c r="M39" s="8"/>
      <c r="N39" s="8"/>
      <c r="O39" s="8"/>
    </row>
    <row r="40" spans="1:15" ht="12" x14ac:dyDescent="0.2">
      <c r="A40" s="8"/>
      <c r="B40" s="8"/>
      <c r="L40" s="8"/>
      <c r="M40" s="8"/>
      <c r="N40" s="8"/>
      <c r="O40" s="8"/>
    </row>
    <row r="41" spans="1:15" ht="12" x14ac:dyDescent="0.2">
      <c r="A41" s="8"/>
      <c r="B41" s="8"/>
      <c r="L41" s="8"/>
      <c r="M41" s="8"/>
      <c r="N41" s="8"/>
      <c r="O41" s="8"/>
    </row>
    <row r="42" spans="1:15" ht="12" x14ac:dyDescent="0.2">
      <c r="A42" s="8"/>
      <c r="B42" s="8"/>
      <c r="L42" s="8"/>
      <c r="M42" s="8"/>
      <c r="N42" s="8"/>
      <c r="O42" s="8"/>
    </row>
    <row r="43" spans="1:15" ht="12" x14ac:dyDescent="0.2">
      <c r="A43" s="8"/>
      <c r="B43" s="8"/>
      <c r="L43" s="8"/>
      <c r="M43" s="8"/>
      <c r="N43" s="8"/>
      <c r="O43" s="8"/>
    </row>
    <row r="44" spans="1:15" ht="12" x14ac:dyDescent="0.2">
      <c r="A44" s="8"/>
      <c r="B44" s="8"/>
      <c r="L44" s="8"/>
      <c r="M44" s="8"/>
      <c r="N44" s="8"/>
      <c r="O44" s="8"/>
    </row>
    <row r="45" spans="1:15" ht="12" x14ac:dyDescent="0.2">
      <c r="A45" s="8"/>
      <c r="B45" s="8"/>
      <c r="L45" s="8"/>
      <c r="M45" s="8"/>
      <c r="N45" s="8"/>
      <c r="O45" s="8"/>
    </row>
    <row r="46" spans="1:15" ht="12" x14ac:dyDescent="0.2">
      <c r="A46" s="8"/>
      <c r="B46" s="8"/>
      <c r="L46" s="8"/>
      <c r="M46" s="8"/>
      <c r="N46" s="8"/>
      <c r="O46" s="8"/>
    </row>
    <row r="47" spans="1:15" ht="12" x14ac:dyDescent="0.2">
      <c r="A47" s="8"/>
      <c r="B47" s="8"/>
      <c r="L47" s="8"/>
      <c r="M47" s="8"/>
      <c r="N47" s="8"/>
      <c r="O47" s="8"/>
    </row>
    <row r="48" spans="1:15" ht="12" x14ac:dyDescent="0.2">
      <c r="A48" s="8"/>
      <c r="B48" s="8"/>
      <c r="L48" s="8"/>
      <c r="M48" s="8"/>
      <c r="N48" s="8"/>
      <c r="O48" s="8"/>
    </row>
    <row r="49" spans="1:15" ht="12" x14ac:dyDescent="0.2">
      <c r="A49" s="8"/>
      <c r="B49" s="8"/>
      <c r="L49" s="8"/>
      <c r="M49" s="8"/>
      <c r="N49" s="8"/>
      <c r="O49" s="8"/>
    </row>
    <row r="50" spans="1:15" ht="12" x14ac:dyDescent="0.2">
      <c r="A50" s="8"/>
      <c r="B50" s="8"/>
      <c r="L50" s="8"/>
      <c r="M50" s="8"/>
      <c r="N50" s="8"/>
      <c r="O50" s="8"/>
    </row>
    <row r="51" spans="1:15" ht="12" x14ac:dyDescent="0.2">
      <c r="A51" s="8"/>
      <c r="B51" s="8"/>
      <c r="L51" s="8"/>
      <c r="M51" s="8"/>
      <c r="N51" s="8"/>
      <c r="O51" s="8"/>
    </row>
    <row r="52" spans="1:15" ht="12" x14ac:dyDescent="0.2">
      <c r="A52" s="8"/>
      <c r="B52" s="8"/>
      <c r="L52" s="8"/>
      <c r="M52" s="8"/>
      <c r="N52" s="8"/>
      <c r="O52" s="8"/>
    </row>
    <row r="53" spans="1:15" ht="12" x14ac:dyDescent="0.2">
      <c r="A53" s="8"/>
      <c r="B53" s="8"/>
      <c r="L53" s="8"/>
      <c r="M53" s="8"/>
      <c r="N53" s="8"/>
      <c r="O53" s="8"/>
    </row>
    <row r="54" spans="1:15" ht="12" x14ac:dyDescent="0.2">
      <c r="A54" s="8"/>
      <c r="B54" s="8"/>
      <c r="L54" s="8"/>
      <c r="M54" s="8"/>
      <c r="N54" s="8"/>
      <c r="O54" s="8"/>
    </row>
    <row r="55" spans="1:15" ht="12" x14ac:dyDescent="0.2">
      <c r="A55" s="8"/>
      <c r="B55" s="8"/>
      <c r="L55" s="8"/>
      <c r="M55" s="8"/>
      <c r="N55" s="8"/>
      <c r="O55" s="8"/>
    </row>
    <row r="56" spans="1:15" ht="12" x14ac:dyDescent="0.2">
      <c r="A56" s="8"/>
      <c r="B56" s="8"/>
      <c r="L56" s="8"/>
      <c r="M56" s="8"/>
      <c r="N56" s="8"/>
      <c r="O56" s="8"/>
    </row>
  </sheetData>
  <pageMargins left="0.7" right="0.7" top="0.75" bottom="0.75" header="0.3" footer="0.3"/>
  <pageSetup paperSize="9" scale="81" orientation="landscape" r:id="rId1"/>
  <rowBreaks count="1" manualBreakCount="1">
    <brk id="184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view="pageBreakPreview" topLeftCell="A151" zoomScaleNormal="100" zoomScaleSheetLayoutView="100" workbookViewId="0">
      <selection activeCell="P208" sqref="P208"/>
    </sheetView>
  </sheetViews>
  <sheetFormatPr defaultRowHeight="15.75" x14ac:dyDescent="0.25"/>
  <cols>
    <col min="1" max="1" width="2.85546875" style="434" customWidth="1"/>
    <col min="2" max="2" width="5" style="440" customWidth="1"/>
    <col min="3" max="3" width="10.85546875" style="441" customWidth="1"/>
    <col min="4" max="4" width="8.5703125" style="441" customWidth="1"/>
    <col min="5" max="5" width="7.28515625" style="441" customWidth="1"/>
    <col min="6" max="6" width="9.140625" style="441"/>
    <col min="7" max="7" width="9.42578125" style="441" customWidth="1"/>
    <col min="8" max="8" width="11.7109375" style="441" customWidth="1"/>
    <col min="9" max="9" width="30.140625" style="441" customWidth="1"/>
    <col min="10" max="10" width="9.140625" style="441"/>
    <col min="11" max="11" width="5" style="441" customWidth="1"/>
    <col min="12" max="12" width="26.42578125" style="443" customWidth="1"/>
    <col min="13" max="13" width="9.140625" style="444"/>
    <col min="14" max="14" width="23.7109375" style="443" customWidth="1"/>
    <col min="15" max="15" width="9.140625" style="446"/>
    <col min="16" max="16" width="21.42578125" style="441" customWidth="1"/>
    <col min="17" max="16384" width="9.140625" style="441"/>
  </cols>
  <sheetData>
    <row r="1" spans="1:15" s="436" customFormat="1" x14ac:dyDescent="0.25">
      <c r="A1" s="434" t="s">
        <v>0</v>
      </c>
      <c r="B1" s="435"/>
      <c r="G1" s="434"/>
      <c r="L1" s="437"/>
      <c r="M1" s="438"/>
      <c r="N1" s="437"/>
      <c r="O1" s="439"/>
    </row>
    <row r="2" spans="1:15" x14ac:dyDescent="0.25">
      <c r="J2" s="442" t="s">
        <v>1</v>
      </c>
      <c r="N2" s="445"/>
    </row>
    <row r="3" spans="1:15" x14ac:dyDescent="0.25">
      <c r="A3" s="447"/>
      <c r="C3" s="448" t="s">
        <v>98</v>
      </c>
      <c r="D3" s="322">
        <v>41639</v>
      </c>
      <c r="E3" s="449"/>
      <c r="F3" s="449"/>
      <c r="G3" s="449"/>
      <c r="I3" s="449"/>
      <c r="J3" s="449"/>
      <c r="K3" s="449"/>
      <c r="L3" s="450" t="s">
        <v>3</v>
      </c>
      <c r="M3" s="451"/>
      <c r="N3" s="450" t="s">
        <v>4</v>
      </c>
    </row>
    <row r="4" spans="1:15" x14ac:dyDescent="0.25">
      <c r="F4" s="449"/>
      <c r="G4" s="449"/>
      <c r="H4" s="449"/>
      <c r="I4" s="449"/>
      <c r="J4" s="449"/>
      <c r="K4" s="449"/>
      <c r="L4" s="452"/>
      <c r="N4" s="452"/>
    </row>
    <row r="6" spans="1:15" s="449" customFormat="1" x14ac:dyDescent="0.25">
      <c r="A6" s="453" t="s">
        <v>5</v>
      </c>
      <c r="L6" s="452"/>
      <c r="M6" s="454"/>
      <c r="N6" s="452"/>
      <c r="O6" s="455"/>
    </row>
    <row r="8" spans="1:15" ht="16.5" x14ac:dyDescent="0.25">
      <c r="B8" s="435" t="s">
        <v>6</v>
      </c>
      <c r="C8" s="434" t="s">
        <v>7</v>
      </c>
      <c r="L8" s="456">
        <v>108803.6855753453</v>
      </c>
      <c r="N8" s="456">
        <v>24124.628028323823</v>
      </c>
    </row>
    <row r="9" spans="1:15" s="457" customFormat="1" ht="15" x14ac:dyDescent="0.2">
      <c r="A9" s="436"/>
      <c r="L9" s="458"/>
      <c r="M9" s="459"/>
      <c r="N9" s="458"/>
      <c r="O9" s="460"/>
    </row>
    <row r="10" spans="1:15" x14ac:dyDescent="0.25">
      <c r="B10" s="440">
        <v>1</v>
      </c>
      <c r="C10" s="461" t="s">
        <v>8</v>
      </c>
      <c r="L10" s="462">
        <v>66187.015221965456</v>
      </c>
      <c r="N10" s="462">
        <v>11498.451769022931</v>
      </c>
    </row>
    <row r="11" spans="1:15" x14ac:dyDescent="0.25">
      <c r="L11" s="452"/>
      <c r="N11" s="452"/>
    </row>
    <row r="12" spans="1:15" x14ac:dyDescent="0.25">
      <c r="C12" s="441" t="s">
        <v>9</v>
      </c>
      <c r="D12" s="441" t="s">
        <v>10</v>
      </c>
      <c r="L12" s="452">
        <v>65762.316884971995</v>
      </c>
      <c r="N12" s="452">
        <v>10616.55321491</v>
      </c>
    </row>
    <row r="14" spans="1:15" x14ac:dyDescent="0.25">
      <c r="D14" s="441" t="s">
        <v>11</v>
      </c>
      <c r="L14" s="452">
        <v>62347.86641485506</v>
      </c>
      <c r="M14" s="454"/>
      <c r="N14" s="452">
        <v>7411.9350490691295</v>
      </c>
    </row>
    <row r="15" spans="1:15" x14ac:dyDescent="0.25">
      <c r="D15" s="463" t="s">
        <v>12</v>
      </c>
      <c r="E15" s="464" t="s">
        <v>13</v>
      </c>
      <c r="L15" s="443">
        <v>61665.380076753994</v>
      </c>
      <c r="N15" s="443">
        <v>7411.9350490691295</v>
      </c>
    </row>
    <row r="16" spans="1:15" x14ac:dyDescent="0.25">
      <c r="D16" s="463" t="s">
        <v>14</v>
      </c>
      <c r="E16" s="441" t="s">
        <v>15</v>
      </c>
      <c r="L16" s="443">
        <v>0</v>
      </c>
      <c r="N16" s="443">
        <v>0</v>
      </c>
    </row>
    <row r="17" spans="1:14" s="446" customFormat="1" x14ac:dyDescent="0.25">
      <c r="A17" s="434"/>
      <c r="B17" s="440"/>
      <c r="C17" s="441"/>
      <c r="D17" s="441"/>
      <c r="E17" s="441"/>
      <c r="F17" s="465" t="s">
        <v>16</v>
      </c>
      <c r="G17" s="441"/>
      <c r="H17" s="441"/>
      <c r="I17" s="441"/>
      <c r="J17" s="441"/>
      <c r="K17" s="441"/>
      <c r="L17" s="466">
        <v>0</v>
      </c>
      <c r="M17" s="467"/>
      <c r="N17" s="466">
        <v>0</v>
      </c>
    </row>
    <row r="18" spans="1:14" s="446" customFormat="1" x14ac:dyDescent="0.25">
      <c r="A18" s="434"/>
      <c r="B18" s="440"/>
      <c r="C18" s="441"/>
      <c r="D18" s="441"/>
      <c r="E18" s="441"/>
      <c r="F18" s="465" t="s">
        <v>17</v>
      </c>
      <c r="G18" s="441"/>
      <c r="H18" s="441"/>
      <c r="I18" s="441"/>
      <c r="J18" s="441"/>
      <c r="K18" s="441"/>
      <c r="L18" s="466">
        <v>0</v>
      </c>
      <c r="M18" s="467"/>
      <c r="N18" s="466">
        <v>0</v>
      </c>
    </row>
    <row r="19" spans="1:14" s="446" customFormat="1" x14ac:dyDescent="0.25">
      <c r="A19" s="434"/>
      <c r="B19" s="440"/>
      <c r="C19" s="441"/>
      <c r="D19" s="463" t="s">
        <v>18</v>
      </c>
      <c r="E19" s="441" t="s">
        <v>19</v>
      </c>
      <c r="F19" s="441"/>
      <c r="G19" s="441"/>
      <c r="H19" s="441"/>
      <c r="I19" s="441"/>
      <c r="J19" s="441"/>
      <c r="K19" s="441"/>
      <c r="L19" s="443">
        <v>682.48633810105594</v>
      </c>
      <c r="M19" s="444"/>
      <c r="N19" s="443">
        <v>0</v>
      </c>
    </row>
    <row r="20" spans="1:14" s="446" customFormat="1" x14ac:dyDescent="0.25">
      <c r="A20" s="434"/>
      <c r="B20" s="440"/>
      <c r="C20" s="441"/>
      <c r="D20" s="441"/>
      <c r="E20" s="441"/>
      <c r="F20" s="465" t="s">
        <v>16</v>
      </c>
      <c r="G20" s="441"/>
      <c r="H20" s="441"/>
      <c r="I20" s="441"/>
      <c r="J20" s="441"/>
      <c r="K20" s="441"/>
      <c r="L20" s="466">
        <v>0</v>
      </c>
      <c r="M20" s="467"/>
      <c r="N20" s="466">
        <v>0</v>
      </c>
    </row>
    <row r="21" spans="1:14" s="446" customFormat="1" x14ac:dyDescent="0.25">
      <c r="A21" s="434"/>
      <c r="B21" s="440"/>
      <c r="C21" s="441"/>
      <c r="D21" s="441"/>
      <c r="E21" s="441"/>
      <c r="F21" s="465" t="s">
        <v>17</v>
      </c>
      <c r="G21" s="441"/>
      <c r="H21" s="441"/>
      <c r="I21" s="441"/>
      <c r="J21" s="441"/>
      <c r="K21" s="441"/>
      <c r="L21" s="466">
        <v>682.48633810105594</v>
      </c>
      <c r="M21" s="467"/>
      <c r="N21" s="466">
        <v>0</v>
      </c>
    </row>
    <row r="22" spans="1:14" s="446" customFormat="1" x14ac:dyDescent="0.25">
      <c r="A22" s="434"/>
      <c r="B22" s="440"/>
      <c r="C22" s="441"/>
      <c r="D22" s="441"/>
      <c r="E22" s="441"/>
      <c r="F22" s="465"/>
      <c r="G22" s="441"/>
      <c r="H22" s="441"/>
      <c r="I22" s="441"/>
      <c r="J22" s="441"/>
      <c r="K22" s="441"/>
      <c r="L22" s="466"/>
      <c r="M22" s="467"/>
      <c r="N22" s="466"/>
    </row>
    <row r="23" spans="1:14" s="446" customFormat="1" x14ac:dyDescent="0.25">
      <c r="A23" s="434"/>
      <c r="B23" s="440"/>
      <c r="C23" s="441"/>
      <c r="D23" s="441" t="s">
        <v>20</v>
      </c>
      <c r="E23" s="441"/>
      <c r="F23" s="441"/>
      <c r="G23" s="441"/>
      <c r="H23" s="441"/>
      <c r="I23" s="441"/>
      <c r="J23" s="441"/>
      <c r="K23" s="441"/>
      <c r="L23" s="452">
        <v>3414.4504701169435</v>
      </c>
      <c r="M23" s="454"/>
      <c r="N23" s="452">
        <v>3204.61816584087</v>
      </c>
    </row>
    <row r="24" spans="1:14" s="446" customFormat="1" x14ac:dyDescent="0.25">
      <c r="A24" s="434"/>
      <c r="B24" s="440"/>
      <c r="C24" s="441"/>
      <c r="D24" s="463" t="s">
        <v>12</v>
      </c>
      <c r="E24" s="464" t="s">
        <v>13</v>
      </c>
      <c r="F24" s="441"/>
      <c r="G24" s="441"/>
      <c r="H24" s="441"/>
      <c r="I24" s="441"/>
      <c r="J24" s="441"/>
      <c r="K24" s="441"/>
      <c r="L24" s="443">
        <v>2901.8907281687602</v>
      </c>
      <c r="M24" s="444"/>
      <c r="N24" s="443">
        <v>3204.61816584087</v>
      </c>
    </row>
    <row r="25" spans="1:14" s="446" customFormat="1" x14ac:dyDescent="0.25">
      <c r="A25" s="434"/>
      <c r="B25" s="440"/>
      <c r="C25" s="441"/>
      <c r="D25" s="463" t="s">
        <v>14</v>
      </c>
      <c r="E25" s="441" t="s">
        <v>15</v>
      </c>
      <c r="F25" s="441"/>
      <c r="G25" s="441"/>
      <c r="H25" s="441"/>
      <c r="I25" s="441"/>
      <c r="J25" s="441"/>
      <c r="K25" s="441"/>
      <c r="L25" s="443">
        <v>0</v>
      </c>
      <c r="M25" s="444"/>
      <c r="N25" s="443">
        <v>0</v>
      </c>
    </row>
    <row r="26" spans="1:14" s="446" customFormat="1" x14ac:dyDescent="0.25">
      <c r="A26" s="434"/>
      <c r="B26" s="440"/>
      <c r="C26" s="441"/>
      <c r="D26" s="441"/>
      <c r="E26" s="441"/>
      <c r="F26" s="465" t="s">
        <v>16</v>
      </c>
      <c r="G26" s="441"/>
      <c r="H26" s="441"/>
      <c r="I26" s="441"/>
      <c r="J26" s="441"/>
      <c r="K26" s="441"/>
      <c r="L26" s="466">
        <v>0</v>
      </c>
      <c r="M26" s="467"/>
      <c r="N26" s="466">
        <v>0</v>
      </c>
    </row>
    <row r="27" spans="1:14" s="446" customFormat="1" x14ac:dyDescent="0.25">
      <c r="A27" s="434"/>
      <c r="B27" s="440"/>
      <c r="C27" s="441"/>
      <c r="D27" s="441"/>
      <c r="E27" s="441"/>
      <c r="F27" s="465" t="s">
        <v>17</v>
      </c>
      <c r="G27" s="441"/>
      <c r="H27" s="441"/>
      <c r="I27" s="441"/>
      <c r="J27" s="441"/>
      <c r="K27" s="441"/>
      <c r="L27" s="466">
        <v>0</v>
      </c>
      <c r="M27" s="467"/>
      <c r="N27" s="466">
        <v>0</v>
      </c>
    </row>
    <row r="28" spans="1:14" s="446" customFormat="1" x14ac:dyDescent="0.25">
      <c r="A28" s="434"/>
      <c r="B28" s="440"/>
      <c r="C28" s="441"/>
      <c r="D28" s="463" t="s">
        <v>18</v>
      </c>
      <c r="E28" s="441" t="s">
        <v>19</v>
      </c>
      <c r="F28" s="441"/>
      <c r="G28" s="441"/>
      <c r="H28" s="441"/>
      <c r="I28" s="441"/>
      <c r="J28" s="441"/>
      <c r="K28" s="441"/>
      <c r="L28" s="443">
        <v>512.55974194818305</v>
      </c>
      <c r="M28" s="444"/>
      <c r="N28" s="443">
        <v>0</v>
      </c>
    </row>
    <row r="29" spans="1:14" s="446" customFormat="1" x14ac:dyDescent="0.25">
      <c r="A29" s="434"/>
      <c r="B29" s="440"/>
      <c r="C29" s="441"/>
      <c r="D29" s="441"/>
      <c r="E29" s="441"/>
      <c r="F29" s="465" t="s">
        <v>16</v>
      </c>
      <c r="G29" s="441"/>
      <c r="H29" s="441"/>
      <c r="I29" s="441"/>
      <c r="J29" s="441"/>
      <c r="K29" s="441"/>
      <c r="L29" s="466">
        <v>0</v>
      </c>
      <c r="M29" s="467"/>
      <c r="N29" s="466">
        <v>0</v>
      </c>
    </row>
    <row r="30" spans="1:14" s="446" customFormat="1" x14ac:dyDescent="0.25">
      <c r="A30" s="434"/>
      <c r="B30" s="440"/>
      <c r="C30" s="441"/>
      <c r="D30" s="441"/>
      <c r="E30" s="441"/>
      <c r="F30" s="465" t="s">
        <v>17</v>
      </c>
      <c r="G30" s="441"/>
      <c r="H30" s="441"/>
      <c r="I30" s="441"/>
      <c r="J30" s="441"/>
      <c r="K30" s="441"/>
      <c r="L30" s="466">
        <v>512.55974194818305</v>
      </c>
      <c r="M30" s="467"/>
      <c r="N30" s="466">
        <v>0</v>
      </c>
    </row>
    <row r="31" spans="1:14" s="446" customFormat="1" x14ac:dyDescent="0.25">
      <c r="A31" s="434"/>
      <c r="B31" s="440"/>
      <c r="C31" s="441"/>
      <c r="D31" s="441"/>
      <c r="E31" s="441"/>
      <c r="F31" s="441"/>
      <c r="G31" s="441"/>
      <c r="H31" s="441"/>
      <c r="I31" s="441"/>
      <c r="J31" s="441"/>
      <c r="K31" s="441"/>
      <c r="L31" s="452"/>
      <c r="M31" s="444"/>
      <c r="N31" s="452"/>
    </row>
    <row r="32" spans="1:14" s="446" customFormat="1" x14ac:dyDescent="0.25">
      <c r="A32" s="434"/>
      <c r="B32" s="440"/>
      <c r="C32" s="441" t="s">
        <v>21</v>
      </c>
      <c r="D32" s="441" t="s">
        <v>90</v>
      </c>
      <c r="E32" s="441"/>
      <c r="F32" s="465"/>
      <c r="G32" s="441"/>
      <c r="H32" s="441"/>
      <c r="I32" s="441"/>
      <c r="J32" s="441"/>
      <c r="K32" s="441"/>
      <c r="L32" s="452">
        <v>424.69833699346731</v>
      </c>
      <c r="M32" s="454"/>
      <c r="N32" s="452">
        <v>881.8985541129307</v>
      </c>
    </row>
    <row r="33" spans="1:16" ht="12" x14ac:dyDescent="0.2">
      <c r="A33" s="441"/>
      <c r="L33" s="452"/>
      <c r="N33" s="452"/>
    </row>
    <row r="34" spans="1:16" ht="12" x14ac:dyDescent="0.2">
      <c r="A34" s="441"/>
      <c r="D34" s="463" t="s">
        <v>12</v>
      </c>
      <c r="E34" s="441" t="s">
        <v>22</v>
      </c>
      <c r="L34" s="443">
        <v>348.64159748344838</v>
      </c>
      <c r="N34" s="443">
        <v>37.099432536074033</v>
      </c>
    </row>
    <row r="35" spans="1:16" ht="12" x14ac:dyDescent="0.2">
      <c r="A35" s="441"/>
      <c r="D35" s="463" t="s">
        <v>14</v>
      </c>
      <c r="E35" s="441" t="s">
        <v>23</v>
      </c>
      <c r="L35" s="443">
        <v>65.617277758526939</v>
      </c>
      <c r="N35" s="443">
        <v>842.14416424832586</v>
      </c>
    </row>
    <row r="36" spans="1:16" ht="12" x14ac:dyDescent="0.2">
      <c r="A36" s="441"/>
      <c r="F36" s="465" t="s">
        <v>16</v>
      </c>
      <c r="L36" s="468">
        <v>65.613587758526933</v>
      </c>
      <c r="N36" s="468">
        <v>842.14416424832586</v>
      </c>
    </row>
    <row r="37" spans="1:16" ht="12" x14ac:dyDescent="0.2">
      <c r="A37" s="441"/>
      <c r="F37" s="465" t="s">
        <v>17</v>
      </c>
      <c r="L37" s="468">
        <v>3.6900000000000001E-3</v>
      </c>
      <c r="N37" s="468">
        <v>0</v>
      </c>
    </row>
    <row r="38" spans="1:16" ht="12" x14ac:dyDescent="0.2">
      <c r="A38" s="441"/>
      <c r="D38" s="463" t="s">
        <v>18</v>
      </c>
      <c r="E38" s="441" t="s">
        <v>24</v>
      </c>
      <c r="L38" s="443">
        <v>10.439461751491978</v>
      </c>
      <c r="N38" s="443">
        <v>2.6549573285307915</v>
      </c>
    </row>
    <row r="39" spans="1:16" ht="12" x14ac:dyDescent="0.2">
      <c r="A39" s="441"/>
      <c r="F39" s="465" t="s">
        <v>16</v>
      </c>
      <c r="L39" s="468">
        <v>0.43696653826338056</v>
      </c>
      <c r="N39" s="468">
        <v>0</v>
      </c>
    </row>
    <row r="40" spans="1:16" ht="12" x14ac:dyDescent="0.2">
      <c r="A40" s="441"/>
      <c r="F40" s="465" t="s">
        <v>17</v>
      </c>
      <c r="L40" s="468">
        <v>10.002495213228597</v>
      </c>
      <c r="N40" s="468">
        <v>2.6549573285307915</v>
      </c>
    </row>
    <row r="41" spans="1:16" ht="12" x14ac:dyDescent="0.2">
      <c r="A41" s="441"/>
      <c r="L41" s="468"/>
      <c r="N41" s="468"/>
    </row>
    <row r="42" spans="1:16" ht="12" x14ac:dyDescent="0.2">
      <c r="A42" s="441"/>
      <c r="D42" s="463"/>
      <c r="M42" s="469"/>
    </row>
    <row r="43" spans="1:16" ht="12" x14ac:dyDescent="0.2">
      <c r="A43" s="441"/>
      <c r="L43" s="452"/>
      <c r="N43" s="452"/>
    </row>
    <row r="44" spans="1:16" ht="12.75" x14ac:dyDescent="0.2">
      <c r="A44" s="441"/>
      <c r="B44" s="440">
        <v>2</v>
      </c>
      <c r="C44" s="461" t="s">
        <v>25</v>
      </c>
      <c r="L44" s="462">
        <v>7991.1639597632293</v>
      </c>
      <c r="N44" s="462">
        <v>0</v>
      </c>
      <c r="P44" s="470"/>
    </row>
    <row r="46" spans="1:16" ht="12.75" x14ac:dyDescent="0.2">
      <c r="A46" s="441"/>
      <c r="B46" s="440">
        <v>3</v>
      </c>
      <c r="C46" s="461" t="s">
        <v>26</v>
      </c>
      <c r="L46" s="462">
        <v>14876.520654346119</v>
      </c>
      <c r="N46" s="462">
        <v>0</v>
      </c>
      <c r="P46" s="470"/>
    </row>
    <row r="47" spans="1:16" ht="12.75" x14ac:dyDescent="0.2">
      <c r="A47" s="441"/>
      <c r="C47" s="461"/>
      <c r="P47" s="470"/>
    </row>
    <row r="48" spans="1:16" ht="12.75" x14ac:dyDescent="0.2">
      <c r="A48" s="441"/>
      <c r="B48" s="440">
        <v>4</v>
      </c>
      <c r="C48" s="461" t="s">
        <v>27</v>
      </c>
      <c r="H48" s="447"/>
      <c r="I48" s="441" t="s">
        <v>28</v>
      </c>
      <c r="L48" s="462">
        <v>12015.174954831251</v>
      </c>
      <c r="N48" s="462">
        <v>0</v>
      </c>
      <c r="P48" s="470"/>
    </row>
    <row r="49" spans="2:16" s="441" customFormat="1" ht="12.75" x14ac:dyDescent="0.2">
      <c r="B49" s="440"/>
      <c r="C49" s="457"/>
      <c r="H49" s="447"/>
      <c r="I49" s="441" t="s">
        <v>29</v>
      </c>
      <c r="L49" s="471">
        <v>9975238.5510000009</v>
      </c>
      <c r="M49" s="444"/>
      <c r="N49" s="471">
        <v>0</v>
      </c>
      <c r="O49" s="446"/>
      <c r="P49" s="472"/>
    </row>
    <row r="50" spans="2:16" s="441" customFormat="1" ht="12.75" x14ac:dyDescent="0.2">
      <c r="B50" s="440"/>
      <c r="C50" s="457"/>
      <c r="L50" s="443"/>
      <c r="M50" s="444"/>
      <c r="N50" s="443"/>
      <c r="O50" s="446"/>
    </row>
    <row r="51" spans="2:16" s="441" customFormat="1" ht="12.75" x14ac:dyDescent="0.2">
      <c r="B51" s="440">
        <v>5</v>
      </c>
      <c r="C51" s="461" t="s">
        <v>30</v>
      </c>
      <c r="G51" s="447"/>
      <c r="L51" s="462">
        <v>7733.8107844392398</v>
      </c>
      <c r="M51" s="444"/>
      <c r="N51" s="462">
        <v>12626.176259300892</v>
      </c>
      <c r="O51" s="446"/>
      <c r="P51" s="473"/>
    </row>
    <row r="52" spans="2:16" s="441" customFormat="1" ht="12" x14ac:dyDescent="0.2">
      <c r="B52" s="440"/>
      <c r="C52" s="449"/>
      <c r="G52" s="447"/>
      <c r="L52" s="452"/>
      <c r="M52" s="444"/>
      <c r="N52" s="452"/>
      <c r="O52" s="446"/>
    </row>
    <row r="53" spans="2:16" s="441" customFormat="1" ht="12" x14ac:dyDescent="0.2">
      <c r="B53" s="440"/>
      <c r="C53" s="449"/>
      <c r="E53" s="474" t="s">
        <v>31</v>
      </c>
      <c r="F53" s="441" t="s">
        <v>94</v>
      </c>
      <c r="G53" s="447"/>
      <c r="L53" s="475">
        <v>0</v>
      </c>
      <c r="M53" s="444"/>
      <c r="N53" s="443">
        <v>0</v>
      </c>
      <c r="O53" s="446"/>
      <c r="P53" s="472"/>
    </row>
    <row r="54" spans="2:16" s="441" customFormat="1" ht="12" x14ac:dyDescent="0.2">
      <c r="B54" s="440"/>
      <c r="C54" s="449"/>
      <c r="F54" s="441" t="s">
        <v>332</v>
      </c>
      <c r="G54" s="447"/>
      <c r="L54" s="443">
        <v>2556.4300763954197</v>
      </c>
      <c r="M54" s="444"/>
      <c r="N54" s="443">
        <v>-481.00921469140803</v>
      </c>
      <c r="O54" s="446"/>
      <c r="P54" s="472"/>
    </row>
    <row r="55" spans="2:16" s="441" customFormat="1" ht="12" x14ac:dyDescent="0.2">
      <c r="B55" s="440"/>
      <c r="C55" s="449"/>
      <c r="G55" s="447" t="s">
        <v>32</v>
      </c>
      <c r="L55" s="466">
        <v>2524.2024052640299</v>
      </c>
      <c r="M55" s="467"/>
      <c r="N55" s="466">
        <v>-306.74077982769501</v>
      </c>
      <c r="O55" s="446"/>
      <c r="P55" s="472"/>
    </row>
    <row r="56" spans="2:16" s="441" customFormat="1" ht="12" x14ac:dyDescent="0.2">
      <c r="B56" s="440"/>
      <c r="C56" s="449"/>
      <c r="F56" s="441" t="s">
        <v>33</v>
      </c>
      <c r="G56" s="447"/>
      <c r="L56" s="443">
        <v>5177.3807080438201</v>
      </c>
      <c r="M56" s="444"/>
      <c r="N56" s="443">
        <v>13107.1854739923</v>
      </c>
      <c r="O56" s="446"/>
    </row>
    <row r="57" spans="2:16" s="476" customFormat="1" ht="12.75" x14ac:dyDescent="0.2">
      <c r="G57" s="447" t="s">
        <v>32</v>
      </c>
      <c r="L57" s="466">
        <v>4734.6520124814497</v>
      </c>
      <c r="M57" s="477"/>
      <c r="N57" s="466">
        <v>9257.6886788783486</v>
      </c>
      <c r="O57" s="460"/>
      <c r="P57" s="457"/>
    </row>
    <row r="58" spans="2:16" s="441" customFormat="1" ht="12" x14ac:dyDescent="0.2">
      <c r="B58" s="440"/>
      <c r="L58" s="443"/>
      <c r="M58" s="444"/>
      <c r="N58" s="443"/>
      <c r="O58" s="446"/>
    </row>
    <row r="59" spans="2:16" s="441" customFormat="1" x14ac:dyDescent="0.25">
      <c r="B59" s="435" t="s">
        <v>34</v>
      </c>
      <c r="C59" s="434" t="s">
        <v>35</v>
      </c>
      <c r="L59" s="452">
        <v>0.21993221622942005</v>
      </c>
      <c r="M59" s="454"/>
      <c r="N59" s="452">
        <v>0</v>
      </c>
      <c r="O59" s="446"/>
    </row>
    <row r="60" spans="2:16" s="441" customFormat="1" ht="12" x14ac:dyDescent="0.2">
      <c r="B60" s="440"/>
      <c r="E60" s="474" t="s">
        <v>31</v>
      </c>
      <c r="G60" s="478" t="s">
        <v>140</v>
      </c>
      <c r="H60" s="478"/>
      <c r="I60" s="478"/>
      <c r="J60" s="478"/>
      <c r="K60" s="478"/>
      <c r="L60" s="479">
        <v>0</v>
      </c>
      <c r="M60" s="480"/>
      <c r="N60" s="479">
        <v>0</v>
      </c>
      <c r="O60" s="446"/>
    </row>
    <row r="61" spans="2:16" s="441" customFormat="1" ht="12" x14ac:dyDescent="0.2">
      <c r="B61" s="440"/>
      <c r="G61" s="478" t="s">
        <v>79</v>
      </c>
      <c r="H61" s="478"/>
      <c r="I61" s="478"/>
      <c r="J61" s="478"/>
      <c r="K61" s="478"/>
      <c r="L61" s="479">
        <v>0.21993221622942005</v>
      </c>
      <c r="M61" s="480"/>
      <c r="N61" s="479">
        <v>0</v>
      </c>
      <c r="O61" s="446"/>
    </row>
    <row r="62" spans="2:16" s="441" customFormat="1" ht="12" x14ac:dyDescent="0.2">
      <c r="B62" s="440"/>
      <c r="G62" s="478" t="s">
        <v>353</v>
      </c>
      <c r="H62" s="478"/>
      <c r="I62" s="478"/>
      <c r="J62" s="478"/>
      <c r="K62" s="478"/>
      <c r="L62" s="479">
        <v>0</v>
      </c>
      <c r="M62" s="479"/>
      <c r="N62" s="479">
        <v>0</v>
      </c>
      <c r="O62" s="446"/>
    </row>
    <row r="63" spans="2:16" s="441" customFormat="1" ht="12" x14ac:dyDescent="0.2">
      <c r="B63" s="440"/>
      <c r="G63" s="478"/>
      <c r="H63" s="478"/>
      <c r="I63" s="478"/>
      <c r="J63" s="478"/>
      <c r="K63" s="478"/>
      <c r="L63" s="479"/>
      <c r="M63" s="479"/>
      <c r="N63" s="481"/>
      <c r="O63" s="446"/>
    </row>
    <row r="64" spans="2:16" s="441" customFormat="1" ht="12" x14ac:dyDescent="0.2">
      <c r="B64" s="440"/>
      <c r="G64" s="478"/>
      <c r="H64" s="478"/>
      <c r="I64" s="478"/>
      <c r="J64" s="478"/>
      <c r="K64" s="478"/>
      <c r="L64" s="479"/>
      <c r="M64" s="479"/>
      <c r="N64" s="481"/>
      <c r="O64" s="446"/>
    </row>
    <row r="65" spans="1:14" s="446" customFormat="1" x14ac:dyDescent="0.25">
      <c r="A65" s="434"/>
      <c r="B65" s="440"/>
      <c r="C65" s="441"/>
      <c r="D65" s="441"/>
      <c r="E65" s="441"/>
      <c r="F65" s="441"/>
      <c r="G65" s="478"/>
      <c r="H65" s="478"/>
      <c r="I65" s="478"/>
      <c r="J65" s="478"/>
      <c r="K65" s="478"/>
      <c r="L65" s="479"/>
      <c r="M65" s="479"/>
      <c r="N65" s="481"/>
    </row>
    <row r="66" spans="1:14" s="446" customFormat="1" x14ac:dyDescent="0.25">
      <c r="A66" s="434"/>
      <c r="B66" s="440"/>
      <c r="C66" s="441"/>
      <c r="D66" s="441"/>
      <c r="E66" s="441"/>
      <c r="F66" s="441"/>
      <c r="G66" s="478"/>
      <c r="H66" s="478"/>
      <c r="I66" s="478"/>
      <c r="J66" s="478"/>
      <c r="K66" s="478"/>
      <c r="L66" s="479"/>
      <c r="M66" s="479"/>
      <c r="N66" s="481"/>
    </row>
    <row r="67" spans="1:14" s="446" customFormat="1" x14ac:dyDescent="0.25">
      <c r="A67" s="434"/>
      <c r="B67" s="440"/>
      <c r="C67" s="441"/>
      <c r="D67" s="441"/>
      <c r="E67" s="441"/>
      <c r="F67" s="441"/>
      <c r="G67" s="478"/>
      <c r="H67" s="478"/>
      <c r="I67" s="478"/>
      <c r="J67" s="478"/>
      <c r="K67" s="478"/>
      <c r="L67" s="479"/>
      <c r="M67" s="479"/>
      <c r="N67" s="481"/>
    </row>
    <row r="68" spans="1:14" s="446" customFormat="1" x14ac:dyDescent="0.25">
      <c r="A68" s="453" t="s">
        <v>80</v>
      </c>
      <c r="B68" s="440"/>
      <c r="C68" s="441"/>
      <c r="D68" s="441"/>
      <c r="E68" s="441"/>
      <c r="F68" s="441"/>
      <c r="G68" s="441"/>
      <c r="H68" s="441"/>
      <c r="I68" s="441"/>
      <c r="J68" s="441"/>
      <c r="K68" s="441"/>
      <c r="L68" s="443"/>
      <c r="M68" s="444"/>
      <c r="N68" s="442" t="s">
        <v>1</v>
      </c>
    </row>
    <row r="70" spans="1:14" s="446" customFormat="1" x14ac:dyDescent="0.25">
      <c r="A70" s="447"/>
      <c r="B70" s="440"/>
      <c r="C70" s="321" t="s">
        <v>98</v>
      </c>
      <c r="D70" s="322">
        <v>41639</v>
      </c>
      <c r="E70" s="441"/>
      <c r="F70" s="441"/>
      <c r="G70" s="441"/>
      <c r="H70" s="441"/>
      <c r="I70" s="441"/>
      <c r="J70" s="441"/>
      <c r="K70" s="441"/>
      <c r="L70" s="450" t="s">
        <v>3</v>
      </c>
      <c r="M70" s="451"/>
      <c r="N70" s="450" t="s">
        <v>4</v>
      </c>
    </row>
    <row r="72" spans="1:14" s="446" customFormat="1" x14ac:dyDescent="0.25">
      <c r="A72" s="434"/>
      <c r="B72" s="482">
        <v>1</v>
      </c>
      <c r="C72" s="461" t="s">
        <v>36</v>
      </c>
      <c r="D72" s="441"/>
      <c r="E72" s="441"/>
      <c r="F72" s="441"/>
      <c r="G72" s="441"/>
      <c r="H72" s="441"/>
      <c r="I72" s="449" t="s">
        <v>37</v>
      </c>
      <c r="L72" s="462">
        <v>0</v>
      </c>
      <c r="M72" s="483"/>
      <c r="N72" s="462">
        <v>-16644.891237932345</v>
      </c>
    </row>
    <row r="73" spans="1:14" s="446" customFormat="1" x14ac:dyDescent="0.25">
      <c r="A73" s="434"/>
      <c r="B73" s="440"/>
      <c r="C73" s="449"/>
      <c r="D73" s="447"/>
      <c r="E73" s="441"/>
      <c r="F73" s="441"/>
      <c r="G73" s="441"/>
      <c r="H73" s="441"/>
      <c r="J73" s="441"/>
      <c r="K73" s="441"/>
      <c r="L73" s="443"/>
      <c r="M73" s="483"/>
      <c r="N73" s="443"/>
    </row>
    <row r="74" spans="1:14" s="446" customFormat="1" x14ac:dyDescent="0.25">
      <c r="A74" s="434"/>
      <c r="B74" s="440"/>
      <c r="C74" s="441"/>
      <c r="D74" s="441"/>
      <c r="E74" s="441"/>
      <c r="F74" s="441"/>
      <c r="G74" s="441"/>
      <c r="H74" s="441"/>
      <c r="I74" s="441" t="s">
        <v>31</v>
      </c>
      <c r="J74" s="484" t="s">
        <v>38</v>
      </c>
      <c r="K74" s="484"/>
      <c r="L74" s="443">
        <v>0</v>
      </c>
      <c r="M74" s="483"/>
      <c r="N74" s="443">
        <v>-2607.3821095041349</v>
      </c>
    </row>
    <row r="75" spans="1:14" s="446" customFormat="1" x14ac:dyDescent="0.25">
      <c r="A75" s="434"/>
      <c r="B75" s="440"/>
      <c r="C75" s="441"/>
      <c r="D75" s="441"/>
      <c r="E75" s="441"/>
      <c r="F75" s="441"/>
      <c r="G75" s="441"/>
      <c r="H75" s="441"/>
      <c r="J75" s="485" t="s">
        <v>39</v>
      </c>
      <c r="K75" s="485"/>
      <c r="L75" s="443">
        <v>0</v>
      </c>
      <c r="M75" s="483"/>
      <c r="N75" s="443">
        <v>-6125.6508437914599</v>
      </c>
    </row>
    <row r="76" spans="1:14" s="446" customFormat="1" x14ac:dyDescent="0.25">
      <c r="A76" s="434"/>
      <c r="B76" s="440"/>
      <c r="C76" s="441"/>
      <c r="D76" s="441"/>
      <c r="E76" s="441"/>
      <c r="F76" s="441"/>
      <c r="G76" s="441"/>
      <c r="H76" s="441"/>
      <c r="J76" s="484" t="s">
        <v>40</v>
      </c>
      <c r="K76" s="484"/>
      <c r="L76" s="443">
        <v>0</v>
      </c>
      <c r="M76" s="483"/>
      <c r="N76" s="443">
        <v>-7911.8582846367499</v>
      </c>
    </row>
    <row r="77" spans="1:14" s="446" customFormat="1" x14ac:dyDescent="0.25">
      <c r="A77" s="434"/>
      <c r="B77" s="440"/>
      <c r="C77" s="441"/>
      <c r="D77" s="441"/>
      <c r="E77" s="441"/>
      <c r="F77" s="441"/>
      <c r="G77" s="441"/>
      <c r="H77" s="441"/>
      <c r="I77" s="441"/>
      <c r="J77" s="441"/>
      <c r="K77" s="441"/>
      <c r="L77" s="475"/>
      <c r="M77" s="483"/>
      <c r="N77" s="475"/>
    </row>
    <row r="78" spans="1:14" s="446" customFormat="1" x14ac:dyDescent="0.25">
      <c r="A78" s="434"/>
      <c r="B78" s="482">
        <v>2</v>
      </c>
      <c r="C78" s="461" t="s">
        <v>41</v>
      </c>
      <c r="D78" s="441"/>
      <c r="E78" s="441"/>
      <c r="F78" s="441"/>
      <c r="G78" s="441"/>
      <c r="H78" s="441"/>
      <c r="L78" s="443"/>
      <c r="M78" s="483"/>
      <c r="N78" s="443"/>
    </row>
    <row r="79" spans="1:14" s="446" customFormat="1" x14ac:dyDescent="0.25">
      <c r="A79" s="434"/>
      <c r="B79" s="482"/>
      <c r="C79" s="461" t="s">
        <v>42</v>
      </c>
      <c r="D79" s="441"/>
      <c r="E79" s="441"/>
      <c r="F79" s="441"/>
      <c r="G79" s="441"/>
      <c r="H79" s="441"/>
      <c r="L79" s="462">
        <v>-8636.5373514605562</v>
      </c>
      <c r="M79" s="483"/>
      <c r="N79" s="462">
        <v>-3476.9315757757918</v>
      </c>
    </row>
    <row r="80" spans="1:14" s="446" customFormat="1" x14ac:dyDescent="0.25">
      <c r="A80" s="434"/>
      <c r="B80" s="482"/>
      <c r="C80" s="461" t="s">
        <v>43</v>
      </c>
      <c r="D80" s="447"/>
      <c r="E80" s="441"/>
      <c r="F80" s="441"/>
      <c r="G80" s="441"/>
      <c r="H80" s="441"/>
      <c r="L80" s="443"/>
      <c r="M80" s="483"/>
      <c r="N80" s="443"/>
    </row>
    <row r="81" spans="1:14" s="446" customFormat="1" x14ac:dyDescent="0.25">
      <c r="A81" s="434"/>
      <c r="B81" s="440"/>
      <c r="C81" s="441" t="s">
        <v>9</v>
      </c>
      <c r="D81" s="441" t="s">
        <v>44</v>
      </c>
      <c r="E81" s="441"/>
      <c r="F81" s="441"/>
      <c r="G81" s="441"/>
      <c r="H81" s="441"/>
      <c r="I81" s="449" t="s">
        <v>37</v>
      </c>
      <c r="L81" s="462">
        <v>-15213.256379827373</v>
      </c>
      <c r="M81" s="486"/>
      <c r="N81" s="462">
        <v>-3503.7062684580096</v>
      </c>
    </row>
    <row r="82" spans="1:14" s="446" customFormat="1" x14ac:dyDescent="0.25">
      <c r="A82" s="434"/>
      <c r="B82" s="440"/>
      <c r="C82" s="441"/>
      <c r="D82" s="441"/>
      <c r="E82" s="441"/>
      <c r="F82" s="441"/>
      <c r="G82" s="441"/>
      <c r="H82" s="441"/>
      <c r="J82" s="441"/>
      <c r="K82" s="441"/>
      <c r="L82" s="443"/>
      <c r="M82" s="483"/>
      <c r="N82" s="443"/>
    </row>
    <row r="83" spans="1:14" s="446" customFormat="1" x14ac:dyDescent="0.25">
      <c r="A83" s="434"/>
      <c r="B83" s="441"/>
      <c r="C83" s="441"/>
      <c r="D83" s="441"/>
      <c r="E83" s="441"/>
      <c r="F83" s="441"/>
      <c r="G83" s="441"/>
      <c r="H83" s="441"/>
      <c r="I83" s="441" t="s">
        <v>31</v>
      </c>
      <c r="J83" s="484" t="s">
        <v>38</v>
      </c>
      <c r="K83" s="484"/>
      <c r="L83" s="443">
        <v>-2280.2331822204301</v>
      </c>
      <c r="M83" s="483"/>
      <c r="N83" s="443">
        <v>-1096.30981995396</v>
      </c>
    </row>
    <row r="84" spans="1:14" s="446" customFormat="1" x14ac:dyDescent="0.25">
      <c r="A84" s="434"/>
      <c r="B84" s="441"/>
      <c r="C84" s="441"/>
      <c r="D84" s="441"/>
      <c r="E84" s="441"/>
      <c r="F84" s="441"/>
      <c r="G84" s="441"/>
      <c r="H84" s="441"/>
      <c r="J84" s="485" t="s">
        <v>39</v>
      </c>
      <c r="K84" s="485"/>
      <c r="L84" s="443">
        <v>-2666.7329410552447</v>
      </c>
      <c r="M84" s="483"/>
      <c r="N84" s="443">
        <v>-1107.87058212443</v>
      </c>
    </row>
    <row r="85" spans="1:14" s="446" customFormat="1" x14ac:dyDescent="0.25">
      <c r="A85" s="434"/>
      <c r="B85" s="441"/>
      <c r="C85" s="441"/>
      <c r="D85" s="441"/>
      <c r="E85" s="441"/>
      <c r="F85" s="441"/>
      <c r="G85" s="441"/>
      <c r="H85" s="441"/>
      <c r="J85" s="484" t="s">
        <v>40</v>
      </c>
      <c r="K85" s="484"/>
      <c r="L85" s="443">
        <v>-10266.290256551698</v>
      </c>
      <c r="M85" s="483"/>
      <c r="N85" s="443">
        <v>-1299.5258663796199</v>
      </c>
    </row>
    <row r="86" spans="1:14" s="446" customFormat="1" x14ac:dyDescent="0.25">
      <c r="A86" s="434"/>
      <c r="B86" s="441"/>
      <c r="C86" s="441"/>
      <c r="D86" s="441"/>
      <c r="E86" s="441"/>
      <c r="F86" s="441"/>
      <c r="G86" s="441"/>
      <c r="H86" s="441"/>
      <c r="J86" s="484"/>
      <c r="K86" s="484"/>
      <c r="L86" s="443"/>
      <c r="M86" s="483"/>
      <c r="N86" s="443"/>
    </row>
    <row r="87" spans="1:14" s="446" customFormat="1" x14ac:dyDescent="0.25">
      <c r="A87" s="434"/>
      <c r="B87" s="441"/>
      <c r="C87" s="441" t="s">
        <v>21</v>
      </c>
      <c r="D87" s="441" t="s">
        <v>45</v>
      </c>
      <c r="E87" s="441"/>
      <c r="F87" s="441"/>
      <c r="G87" s="441"/>
      <c r="H87" s="441"/>
      <c r="I87" s="449" t="s">
        <v>46</v>
      </c>
      <c r="L87" s="462">
        <v>6576.7190283668178</v>
      </c>
      <c r="M87" s="483"/>
      <c r="N87" s="462">
        <v>26.774692682218102</v>
      </c>
    </row>
    <row r="88" spans="1:14" s="446" customFormat="1" x14ac:dyDescent="0.25">
      <c r="A88" s="434"/>
      <c r="B88" s="441"/>
      <c r="C88" s="441"/>
      <c r="D88" s="441"/>
      <c r="E88" s="441"/>
      <c r="F88" s="441"/>
      <c r="G88" s="441"/>
      <c r="H88" s="441"/>
      <c r="J88" s="441"/>
      <c r="K88" s="441"/>
      <c r="L88" s="443"/>
      <c r="M88" s="483"/>
      <c r="N88" s="443"/>
    </row>
    <row r="89" spans="1:14" s="446" customFormat="1" x14ac:dyDescent="0.25">
      <c r="A89" s="434"/>
      <c r="B89" s="441"/>
      <c r="C89" s="441"/>
      <c r="D89" s="441"/>
      <c r="E89" s="441"/>
      <c r="F89" s="441"/>
      <c r="G89" s="441"/>
      <c r="H89" s="441"/>
      <c r="I89" s="441" t="s">
        <v>31</v>
      </c>
      <c r="J89" s="484" t="s">
        <v>38</v>
      </c>
      <c r="K89" s="484"/>
      <c r="L89" s="443">
        <v>698.79888848860696</v>
      </c>
      <c r="M89" s="483"/>
      <c r="N89" s="443">
        <v>15.8479926822181</v>
      </c>
    </row>
    <row r="90" spans="1:14" s="446" customFormat="1" x14ac:dyDescent="0.25">
      <c r="A90" s="434"/>
      <c r="B90" s="441"/>
      <c r="C90" s="441"/>
      <c r="D90" s="441"/>
      <c r="E90" s="441"/>
      <c r="F90" s="441"/>
      <c r="G90" s="441"/>
      <c r="H90" s="441"/>
      <c r="J90" s="485" t="s">
        <v>39</v>
      </c>
      <c r="K90" s="485"/>
      <c r="L90" s="443">
        <v>1052.79645</v>
      </c>
      <c r="M90" s="483"/>
      <c r="N90" s="443">
        <v>8.2449999999999992</v>
      </c>
    </row>
    <row r="91" spans="1:14" s="446" customFormat="1" x14ac:dyDescent="0.25">
      <c r="A91" s="434"/>
      <c r="B91" s="441"/>
      <c r="C91" s="441"/>
      <c r="D91" s="441"/>
      <c r="E91" s="441"/>
      <c r="F91" s="441"/>
      <c r="G91" s="441"/>
      <c r="H91" s="441"/>
      <c r="J91" s="484" t="s">
        <v>40</v>
      </c>
      <c r="K91" s="484"/>
      <c r="L91" s="443">
        <v>4825.1236898782099</v>
      </c>
      <c r="M91" s="483"/>
      <c r="N91" s="443">
        <v>2.6817000000000002</v>
      </c>
    </row>
    <row r="92" spans="1:14" s="446" customFormat="1" x14ac:dyDescent="0.25">
      <c r="A92" s="434"/>
      <c r="B92" s="441"/>
      <c r="C92" s="441"/>
      <c r="D92" s="441"/>
      <c r="E92" s="441"/>
      <c r="F92" s="441"/>
      <c r="G92" s="441"/>
      <c r="H92" s="441"/>
      <c r="L92" s="443"/>
      <c r="M92" s="483"/>
      <c r="N92" s="443"/>
    </row>
    <row r="93" spans="1:14" s="446" customFormat="1" x14ac:dyDescent="0.25">
      <c r="A93" s="434"/>
      <c r="B93" s="482">
        <v>3</v>
      </c>
      <c r="C93" s="461" t="s">
        <v>217</v>
      </c>
      <c r="D93" s="441"/>
      <c r="E93" s="441"/>
      <c r="F93" s="441"/>
      <c r="G93" s="441"/>
      <c r="H93" s="441"/>
      <c r="I93" s="441"/>
      <c r="J93" s="441"/>
      <c r="K93" s="441"/>
      <c r="L93" s="462">
        <v>-7136.3555963401814</v>
      </c>
      <c r="M93" s="486"/>
      <c r="N93" s="462">
        <v>-25.080572162221014</v>
      </c>
    </row>
    <row r="94" spans="1:14" s="446" customFormat="1" x14ac:dyDescent="0.25">
      <c r="A94" s="434"/>
      <c r="B94" s="441"/>
      <c r="C94" s="441" t="s">
        <v>218</v>
      </c>
      <c r="D94" s="441"/>
      <c r="E94" s="441"/>
      <c r="F94" s="441"/>
      <c r="G94" s="441"/>
      <c r="H94" s="441"/>
      <c r="I94" s="449" t="s">
        <v>46</v>
      </c>
      <c r="L94" s="452">
        <v>-7219.4843034854066</v>
      </c>
      <c r="M94" s="487"/>
      <c r="N94" s="452">
        <v>-24.804184162220999</v>
      </c>
    </row>
    <row r="95" spans="1:14" s="446" customFormat="1" x14ac:dyDescent="0.25">
      <c r="A95" s="434"/>
      <c r="B95" s="441"/>
      <c r="C95" s="441"/>
      <c r="D95" s="441"/>
      <c r="E95" s="441"/>
      <c r="F95" s="441"/>
      <c r="G95" s="441"/>
      <c r="H95" s="441"/>
      <c r="I95" s="441" t="s">
        <v>31</v>
      </c>
      <c r="J95" s="484" t="s">
        <v>38</v>
      </c>
      <c r="K95" s="441"/>
      <c r="L95" s="443">
        <v>-6705.8262102585804</v>
      </c>
      <c r="M95" s="444"/>
      <c r="N95" s="443">
        <v>-24.804184162220999</v>
      </c>
    </row>
    <row r="96" spans="1:14" s="446" customFormat="1" x14ac:dyDescent="0.25">
      <c r="A96" s="434"/>
      <c r="B96" s="441"/>
      <c r="C96" s="441"/>
      <c r="D96" s="441"/>
      <c r="E96" s="441"/>
      <c r="F96" s="441"/>
      <c r="G96" s="441"/>
      <c r="H96" s="441"/>
      <c r="I96" s="441"/>
      <c r="J96" s="485" t="s">
        <v>39</v>
      </c>
      <c r="K96" s="441"/>
      <c r="L96" s="443">
        <v>-513.65809322682708</v>
      </c>
      <c r="M96" s="444"/>
      <c r="N96" s="443">
        <v>0</v>
      </c>
    </row>
    <row r="97" spans="1:14" s="446" customFormat="1" x14ac:dyDescent="0.25">
      <c r="A97" s="434"/>
      <c r="B97" s="441"/>
      <c r="C97" s="441"/>
      <c r="D97" s="441"/>
      <c r="E97" s="441"/>
      <c r="F97" s="441"/>
      <c r="G97" s="441"/>
      <c r="H97" s="441"/>
      <c r="I97" s="441"/>
      <c r="J97" s="484" t="s">
        <v>40</v>
      </c>
      <c r="K97" s="441"/>
      <c r="L97" s="443">
        <v>0</v>
      </c>
      <c r="M97" s="444"/>
      <c r="N97" s="443">
        <v>0</v>
      </c>
    </row>
    <row r="98" spans="1:14" s="446" customFormat="1" x14ac:dyDescent="0.25">
      <c r="A98" s="434"/>
      <c r="B98" s="440"/>
      <c r="C98" s="441"/>
      <c r="D98" s="441"/>
      <c r="E98" s="441"/>
      <c r="F98" s="441"/>
      <c r="G98" s="441"/>
      <c r="H98" s="441"/>
      <c r="I98" s="441"/>
      <c r="J98" s="441"/>
      <c r="K98" s="441"/>
      <c r="L98" s="443"/>
      <c r="M98" s="444"/>
      <c r="N98" s="443"/>
    </row>
    <row r="99" spans="1:14" s="446" customFormat="1" x14ac:dyDescent="0.25">
      <c r="A99" s="434"/>
      <c r="B99" s="440"/>
      <c r="C99" s="441" t="s">
        <v>219</v>
      </c>
      <c r="D99" s="441"/>
      <c r="E99" s="441"/>
      <c r="F99" s="441"/>
      <c r="G99" s="441"/>
      <c r="H99" s="463"/>
      <c r="I99" s="449" t="s">
        <v>46</v>
      </c>
      <c r="L99" s="452">
        <v>83.128707145225846</v>
      </c>
      <c r="M99" s="487"/>
      <c r="N99" s="452">
        <v>0</v>
      </c>
    </row>
    <row r="100" spans="1:14" s="446" customFormat="1" x14ac:dyDescent="0.25">
      <c r="A100" s="434"/>
      <c r="B100" s="441"/>
      <c r="C100" s="441"/>
      <c r="D100" s="441"/>
      <c r="E100" s="441"/>
      <c r="F100" s="441"/>
      <c r="G100" s="441"/>
      <c r="H100" s="441"/>
      <c r="I100" s="441" t="s">
        <v>31</v>
      </c>
      <c r="J100" s="484" t="s">
        <v>38</v>
      </c>
      <c r="K100" s="441"/>
      <c r="L100" s="443">
        <v>0</v>
      </c>
      <c r="M100" s="444"/>
      <c r="N100" s="443">
        <v>0</v>
      </c>
    </row>
    <row r="101" spans="1:14" s="446" customFormat="1" x14ac:dyDescent="0.25">
      <c r="A101" s="434"/>
      <c r="B101" s="440"/>
      <c r="C101" s="441"/>
      <c r="D101" s="441"/>
      <c r="E101" s="441"/>
      <c r="F101" s="441"/>
      <c r="G101" s="441"/>
      <c r="H101" s="441"/>
      <c r="I101" s="441"/>
      <c r="J101" s="485" t="s">
        <v>39</v>
      </c>
      <c r="K101" s="441"/>
      <c r="L101" s="443">
        <v>83.128707145225846</v>
      </c>
      <c r="M101" s="444"/>
      <c r="N101" s="443">
        <v>0</v>
      </c>
    </row>
    <row r="102" spans="1:14" s="446" customFormat="1" x14ac:dyDescent="0.25">
      <c r="A102" s="488"/>
      <c r="I102" s="441"/>
      <c r="J102" s="484" t="s">
        <v>40</v>
      </c>
      <c r="K102" s="441"/>
      <c r="L102" s="443">
        <v>0</v>
      </c>
      <c r="M102" s="444"/>
      <c r="N102" s="443">
        <v>0</v>
      </c>
    </row>
    <row r="103" spans="1:14" s="446" customFormat="1" x14ac:dyDescent="0.25">
      <c r="A103" s="488"/>
      <c r="I103" s="441"/>
      <c r="J103" s="484"/>
      <c r="K103" s="441"/>
      <c r="L103" s="443"/>
      <c r="M103" s="444"/>
      <c r="N103" s="443"/>
    </row>
    <row r="104" spans="1:14" s="446" customFormat="1" x14ac:dyDescent="0.25">
      <c r="A104" s="488"/>
      <c r="C104" s="441" t="s">
        <v>220</v>
      </c>
      <c r="D104" s="441"/>
      <c r="E104" s="441"/>
      <c r="F104" s="441"/>
      <c r="G104" s="441"/>
      <c r="H104" s="441" t="s">
        <v>221</v>
      </c>
      <c r="I104" s="449" t="s">
        <v>46</v>
      </c>
      <c r="L104" s="452">
        <v>0</v>
      </c>
      <c r="M104" s="487"/>
      <c r="N104" s="452">
        <v>-200.276388</v>
      </c>
    </row>
    <row r="105" spans="1:14" s="446" customFormat="1" x14ac:dyDescent="0.25">
      <c r="A105" s="488"/>
      <c r="C105" s="441"/>
      <c r="D105" s="441"/>
      <c r="E105" s="441"/>
      <c r="F105" s="441"/>
      <c r="G105" s="441"/>
      <c r="H105" s="441"/>
      <c r="I105" s="441" t="s">
        <v>31</v>
      </c>
      <c r="J105" s="484" t="s">
        <v>38</v>
      </c>
      <c r="K105" s="441"/>
      <c r="L105" s="443">
        <v>0</v>
      </c>
      <c r="M105" s="444"/>
      <c r="N105" s="443">
        <v>-200.276388</v>
      </c>
    </row>
    <row r="106" spans="1:14" s="446" customFormat="1" x14ac:dyDescent="0.25">
      <c r="A106" s="488"/>
      <c r="C106" s="441"/>
      <c r="D106" s="441"/>
      <c r="E106" s="441"/>
      <c r="F106" s="441"/>
      <c r="G106" s="441"/>
      <c r="H106" s="441"/>
      <c r="I106" s="441"/>
      <c r="J106" s="485" t="s">
        <v>39</v>
      </c>
      <c r="K106" s="441"/>
      <c r="L106" s="443">
        <v>0</v>
      </c>
      <c r="M106" s="444"/>
      <c r="N106" s="443">
        <v>0</v>
      </c>
    </row>
    <row r="107" spans="1:14" s="446" customFormat="1" x14ac:dyDescent="0.25">
      <c r="A107" s="488"/>
      <c r="C107" s="441"/>
      <c r="D107" s="441"/>
      <c r="E107" s="441"/>
      <c r="F107" s="441"/>
      <c r="G107" s="441"/>
      <c r="H107" s="441"/>
      <c r="I107" s="441"/>
      <c r="J107" s="484" t="s">
        <v>40</v>
      </c>
      <c r="K107" s="441"/>
      <c r="L107" s="443">
        <v>0</v>
      </c>
      <c r="M107" s="444"/>
      <c r="N107" s="443">
        <v>0</v>
      </c>
    </row>
    <row r="108" spans="1:14" s="446" customFormat="1" x14ac:dyDescent="0.25">
      <c r="A108" s="488"/>
      <c r="C108" s="441"/>
      <c r="D108" s="441"/>
      <c r="E108" s="441"/>
      <c r="F108" s="441"/>
      <c r="G108" s="441"/>
      <c r="H108" s="441"/>
      <c r="I108" s="441"/>
      <c r="J108" s="441"/>
      <c r="K108" s="441"/>
      <c r="L108" s="443"/>
      <c r="M108" s="444"/>
      <c r="N108" s="443"/>
    </row>
    <row r="109" spans="1:14" s="446" customFormat="1" x14ac:dyDescent="0.25">
      <c r="A109" s="488"/>
      <c r="C109" s="441" t="s">
        <v>222</v>
      </c>
      <c r="D109" s="441"/>
      <c r="E109" s="441"/>
      <c r="F109" s="441"/>
      <c r="G109" s="441"/>
      <c r="H109" s="463" t="s">
        <v>223</v>
      </c>
      <c r="I109" s="449" t="s">
        <v>46</v>
      </c>
      <c r="L109" s="452">
        <v>0</v>
      </c>
      <c r="M109" s="487"/>
      <c r="N109" s="452">
        <v>200</v>
      </c>
    </row>
    <row r="110" spans="1:14" s="446" customFormat="1" x14ac:dyDescent="0.25">
      <c r="A110" s="488"/>
      <c r="C110" s="441"/>
      <c r="D110" s="441"/>
      <c r="E110" s="441"/>
      <c r="F110" s="441"/>
      <c r="G110" s="441"/>
      <c r="H110" s="441"/>
      <c r="I110" s="441" t="s">
        <v>31</v>
      </c>
      <c r="J110" s="484" t="s">
        <v>38</v>
      </c>
      <c r="K110" s="441"/>
      <c r="L110" s="443">
        <v>0</v>
      </c>
      <c r="M110" s="444"/>
      <c r="N110" s="443">
        <v>200</v>
      </c>
    </row>
    <row r="111" spans="1:14" s="446" customFormat="1" x14ac:dyDescent="0.25">
      <c r="A111" s="488"/>
      <c r="C111" s="441"/>
      <c r="D111" s="441"/>
      <c r="E111" s="441"/>
      <c r="F111" s="441"/>
      <c r="G111" s="441"/>
      <c r="H111" s="441"/>
      <c r="I111" s="441"/>
      <c r="J111" s="485" t="s">
        <v>39</v>
      </c>
      <c r="K111" s="441"/>
      <c r="L111" s="443">
        <v>0</v>
      </c>
      <c r="M111" s="444"/>
      <c r="N111" s="443">
        <v>0</v>
      </c>
    </row>
    <row r="112" spans="1:14" s="446" customFormat="1" x14ac:dyDescent="0.25">
      <c r="A112" s="488"/>
      <c r="I112" s="441"/>
      <c r="J112" s="484" t="s">
        <v>40</v>
      </c>
      <c r="K112" s="441"/>
      <c r="L112" s="443">
        <v>0</v>
      </c>
      <c r="M112" s="444"/>
      <c r="N112" s="443">
        <v>0</v>
      </c>
    </row>
    <row r="113" spans="1:14" s="446" customFormat="1" x14ac:dyDescent="0.25">
      <c r="A113" s="434"/>
      <c r="B113" s="453" t="s">
        <v>47</v>
      </c>
      <c r="C113" s="441"/>
      <c r="D113" s="441"/>
      <c r="E113" s="441"/>
      <c r="F113" s="441"/>
      <c r="G113" s="441"/>
      <c r="H113" s="441"/>
      <c r="I113" s="441"/>
      <c r="J113" s="441"/>
      <c r="K113" s="441"/>
      <c r="L113" s="452">
        <v>-15772.892947800738</v>
      </c>
      <c r="M113" s="487"/>
      <c r="N113" s="452">
        <v>-20146.903385870359</v>
      </c>
    </row>
    <row r="114" spans="1:14" s="446" customFormat="1" x14ac:dyDescent="0.25">
      <c r="A114" s="434"/>
      <c r="B114" s="453"/>
      <c r="C114" s="441"/>
      <c r="D114" s="441"/>
      <c r="E114" s="441"/>
      <c r="F114" s="441"/>
      <c r="G114" s="441"/>
      <c r="H114" s="441"/>
      <c r="I114" s="441"/>
      <c r="J114" s="441"/>
      <c r="K114" s="441"/>
      <c r="L114" s="462"/>
      <c r="M114" s="489"/>
      <c r="N114" s="462"/>
    </row>
    <row r="115" spans="1:14" s="446" customFormat="1" x14ac:dyDescent="0.25">
      <c r="A115" s="434"/>
      <c r="B115" s="434"/>
      <c r="C115" s="441"/>
      <c r="D115" s="441"/>
      <c r="E115" s="441"/>
      <c r="F115" s="441"/>
      <c r="G115" s="441"/>
      <c r="H115" s="441"/>
      <c r="I115" s="441"/>
      <c r="J115" s="441"/>
      <c r="K115" s="441"/>
      <c r="L115" s="443"/>
      <c r="M115" s="444"/>
      <c r="N115" s="443"/>
    </row>
    <row r="116" spans="1:14" s="446" customFormat="1" x14ac:dyDescent="0.25">
      <c r="A116" s="434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3"/>
      <c r="M116" s="444"/>
      <c r="N116" s="443"/>
    </row>
    <row r="117" spans="1:14" s="446" customFormat="1" x14ac:dyDescent="0.25">
      <c r="A117" s="434"/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3"/>
      <c r="M117" s="444"/>
      <c r="N117" s="443"/>
    </row>
    <row r="118" spans="1:14" s="446" customFormat="1" x14ac:dyDescent="0.25">
      <c r="A118" s="453" t="s">
        <v>84</v>
      </c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3"/>
      <c r="M118" s="444"/>
      <c r="N118" s="443"/>
    </row>
    <row r="120" spans="1:14" s="446" customFormat="1" x14ac:dyDescent="0.25">
      <c r="A120" s="447"/>
      <c r="B120" s="447"/>
      <c r="C120" s="321" t="s">
        <v>98</v>
      </c>
      <c r="D120" s="322">
        <v>41639</v>
      </c>
      <c r="E120" s="441"/>
      <c r="F120" s="441"/>
      <c r="G120" s="441"/>
      <c r="H120" s="441"/>
      <c r="I120" s="490" t="s">
        <v>1</v>
      </c>
      <c r="J120" s="441"/>
      <c r="K120" s="441"/>
      <c r="L120" s="450" t="s">
        <v>3</v>
      </c>
      <c r="M120" s="451"/>
      <c r="N120" s="450" t="s">
        <v>4</v>
      </c>
    </row>
    <row r="121" spans="1:14" s="446" customFormat="1" x14ac:dyDescent="0.25">
      <c r="A121" s="434"/>
      <c r="B121" s="440"/>
      <c r="C121" s="441"/>
      <c r="D121" s="441"/>
      <c r="E121" s="441"/>
      <c r="F121" s="441"/>
      <c r="G121" s="441"/>
      <c r="H121" s="441"/>
      <c r="I121" s="449"/>
      <c r="J121" s="449"/>
      <c r="K121" s="449"/>
      <c r="L121" s="444"/>
      <c r="M121" s="444"/>
      <c r="N121" s="444"/>
    </row>
    <row r="122" spans="1:14" s="446" customFormat="1" x14ac:dyDescent="0.25">
      <c r="A122" s="434"/>
      <c r="B122" s="482">
        <v>1</v>
      </c>
      <c r="C122" s="491" t="s">
        <v>48</v>
      </c>
      <c r="D122" s="441"/>
      <c r="E122" s="441"/>
      <c r="F122" s="441"/>
      <c r="G122" s="441"/>
      <c r="H122" s="441"/>
      <c r="L122" s="462">
        <v>0</v>
      </c>
      <c r="M122" s="444"/>
      <c r="N122" s="462">
        <v>0</v>
      </c>
    </row>
    <row r="123" spans="1:14" s="446" customFormat="1" x14ac:dyDescent="0.25">
      <c r="A123" s="434"/>
      <c r="B123" s="440"/>
      <c r="C123" s="441"/>
      <c r="D123" s="441"/>
      <c r="E123" s="441"/>
      <c r="F123" s="441"/>
      <c r="G123" s="441"/>
      <c r="H123" s="441"/>
      <c r="L123" s="443"/>
      <c r="M123" s="483"/>
      <c r="N123" s="443"/>
    </row>
    <row r="124" spans="1:14" s="446" customFormat="1" x14ac:dyDescent="0.25">
      <c r="A124" s="434"/>
      <c r="B124" s="440"/>
      <c r="C124" s="441" t="s">
        <v>9</v>
      </c>
      <c r="D124" s="441" t="s">
        <v>49</v>
      </c>
      <c r="E124" s="441"/>
      <c r="F124" s="441"/>
      <c r="G124" s="441"/>
      <c r="H124" s="441"/>
      <c r="L124" s="445">
        <v>0</v>
      </c>
      <c r="M124" s="492"/>
      <c r="N124" s="445">
        <v>0</v>
      </c>
    </row>
    <row r="125" spans="1:14" s="446" customFormat="1" x14ac:dyDescent="0.25">
      <c r="A125" s="434"/>
      <c r="B125" s="440"/>
      <c r="C125" s="441" t="s">
        <v>21</v>
      </c>
      <c r="D125" s="441" t="s">
        <v>50</v>
      </c>
      <c r="E125" s="441"/>
      <c r="F125" s="441"/>
      <c r="G125" s="441"/>
      <c r="H125" s="441"/>
      <c r="I125" s="493"/>
      <c r="L125" s="445">
        <v>0</v>
      </c>
      <c r="M125" s="492"/>
      <c r="N125" s="445">
        <v>0</v>
      </c>
    </row>
    <row r="126" spans="1:14" s="446" customFormat="1" x14ac:dyDescent="0.25">
      <c r="A126" s="434"/>
      <c r="B126" s="440"/>
      <c r="C126" s="441"/>
      <c r="D126" s="441"/>
      <c r="E126" s="441"/>
      <c r="F126" s="441"/>
      <c r="G126" s="441"/>
      <c r="H126" s="441"/>
      <c r="L126" s="443"/>
      <c r="M126" s="483"/>
      <c r="N126" s="443"/>
    </row>
    <row r="127" spans="1:14" s="446" customFormat="1" x14ac:dyDescent="0.25">
      <c r="A127" s="434"/>
      <c r="B127" s="440"/>
      <c r="C127" s="441"/>
      <c r="D127" s="441"/>
      <c r="E127" s="441"/>
      <c r="F127" s="441"/>
      <c r="G127" s="441"/>
      <c r="H127" s="441"/>
      <c r="L127" s="443"/>
      <c r="M127" s="483"/>
      <c r="N127" s="443"/>
    </row>
    <row r="128" spans="1:14" s="446" customFormat="1" x14ac:dyDescent="0.25">
      <c r="A128" s="434"/>
      <c r="B128" s="482">
        <v>2</v>
      </c>
      <c r="C128" s="461" t="s">
        <v>51</v>
      </c>
      <c r="D128" s="441"/>
      <c r="E128" s="441"/>
      <c r="F128" s="441"/>
      <c r="G128" s="441"/>
      <c r="H128" s="441"/>
      <c r="L128" s="462">
        <v>0</v>
      </c>
      <c r="M128" s="487"/>
      <c r="N128" s="462">
        <v>0</v>
      </c>
    </row>
    <row r="129" spans="1:17" x14ac:dyDescent="0.25">
      <c r="B129" s="482"/>
      <c r="C129" s="461" t="s">
        <v>43</v>
      </c>
      <c r="G129" s="447"/>
      <c r="I129" s="446"/>
      <c r="J129" s="446"/>
      <c r="K129" s="446"/>
      <c r="M129" s="483"/>
    </row>
    <row r="130" spans="1:17" x14ac:dyDescent="0.25">
      <c r="I130" s="446"/>
      <c r="J130" s="446"/>
      <c r="K130" s="446"/>
      <c r="M130" s="483"/>
      <c r="P130" s="463"/>
    </row>
    <row r="131" spans="1:17" x14ac:dyDescent="0.25">
      <c r="B131" s="482">
        <v>3</v>
      </c>
      <c r="C131" s="461" t="s">
        <v>52</v>
      </c>
      <c r="J131" s="493" t="s">
        <v>53</v>
      </c>
      <c r="K131" s="493"/>
      <c r="L131" s="462">
        <v>0</v>
      </c>
      <c r="M131" s="483"/>
      <c r="N131" s="462">
        <v>0</v>
      </c>
      <c r="P131" s="472"/>
    </row>
    <row r="132" spans="1:17" s="457" customFormat="1" ht="15" x14ac:dyDescent="0.2">
      <c r="A132" s="436"/>
      <c r="E132" s="494"/>
      <c r="J132" s="495"/>
      <c r="K132" s="495"/>
      <c r="L132" s="443"/>
      <c r="M132" s="496"/>
      <c r="N132" s="443"/>
      <c r="O132" s="460"/>
      <c r="P132" s="441"/>
      <c r="Q132" s="441"/>
    </row>
    <row r="133" spans="1:17" x14ac:dyDescent="0.25">
      <c r="C133" s="441" t="s">
        <v>9</v>
      </c>
      <c r="D133" s="441" t="s">
        <v>54</v>
      </c>
      <c r="J133" s="493" t="s">
        <v>53</v>
      </c>
      <c r="K133" s="493"/>
      <c r="L133" s="443">
        <v>0</v>
      </c>
      <c r="M133" s="483"/>
      <c r="N133" s="443">
        <v>0</v>
      </c>
    </row>
    <row r="134" spans="1:17" x14ac:dyDescent="0.25">
      <c r="C134" s="441" t="s">
        <v>21</v>
      </c>
      <c r="D134" s="441" t="s">
        <v>55</v>
      </c>
      <c r="I134" s="446"/>
      <c r="J134" s="446"/>
      <c r="K134" s="446"/>
      <c r="L134" s="443">
        <v>0</v>
      </c>
      <c r="M134" s="483"/>
      <c r="N134" s="443">
        <v>0</v>
      </c>
    </row>
    <row r="135" spans="1:17" x14ac:dyDescent="0.25">
      <c r="C135" s="441" t="s">
        <v>56</v>
      </c>
      <c r="D135" s="441" t="s">
        <v>57</v>
      </c>
      <c r="I135" s="446"/>
      <c r="J135" s="446"/>
      <c r="K135" s="446"/>
      <c r="L135" s="443">
        <v>0</v>
      </c>
      <c r="M135" s="483"/>
      <c r="N135" s="443">
        <v>0</v>
      </c>
    </row>
    <row r="140" spans="1:17" x14ac:dyDescent="0.25">
      <c r="A140" s="453" t="s">
        <v>85</v>
      </c>
      <c r="I140" s="497" t="s">
        <v>1</v>
      </c>
      <c r="J140" s="476"/>
      <c r="K140" s="476"/>
      <c r="L140" s="450" t="s">
        <v>3</v>
      </c>
      <c r="M140" s="451"/>
      <c r="N140" s="450" t="s">
        <v>4</v>
      </c>
    </row>
    <row r="141" spans="1:17" s="447" customFormat="1" ht="28.5" customHeight="1" x14ac:dyDescent="0.2">
      <c r="C141" s="321" t="s">
        <v>98</v>
      </c>
      <c r="D141" s="322">
        <v>41639</v>
      </c>
    </row>
    <row r="142" spans="1:17" ht="34.5" customHeight="1" x14ac:dyDescent="0.25">
      <c r="C142" s="441" t="s">
        <v>9</v>
      </c>
      <c r="D142" s="441" t="s">
        <v>58</v>
      </c>
      <c r="I142" s="476"/>
      <c r="J142" s="476"/>
      <c r="K142" s="476"/>
      <c r="L142" s="498">
        <v>0</v>
      </c>
      <c r="M142" s="459"/>
      <c r="N142" s="498">
        <v>0</v>
      </c>
    </row>
    <row r="143" spans="1:17" x14ac:dyDescent="0.25">
      <c r="D143" s="441" t="s">
        <v>43</v>
      </c>
      <c r="I143" s="476"/>
      <c r="J143" s="476"/>
      <c r="K143" s="476"/>
      <c r="L143" s="499"/>
      <c r="M143" s="459"/>
      <c r="N143" s="499"/>
    </row>
    <row r="144" spans="1:17" x14ac:dyDescent="0.25">
      <c r="C144" s="441" t="s">
        <v>21</v>
      </c>
      <c r="D144" s="441" t="s">
        <v>59</v>
      </c>
      <c r="I144" s="476"/>
      <c r="J144" s="476"/>
      <c r="K144" s="476"/>
      <c r="L144" s="498">
        <v>0</v>
      </c>
      <c r="M144" s="459"/>
      <c r="N144" s="498">
        <v>0</v>
      </c>
    </row>
    <row r="145" spans="1:17" x14ac:dyDescent="0.25">
      <c r="I145" s="476"/>
      <c r="J145" s="476"/>
      <c r="K145" s="476"/>
      <c r="L145" s="499"/>
      <c r="M145" s="459"/>
      <c r="N145" s="499"/>
    </row>
    <row r="146" spans="1:17" x14ac:dyDescent="0.25">
      <c r="C146" s="441" t="s">
        <v>56</v>
      </c>
      <c r="D146" s="441" t="s">
        <v>60</v>
      </c>
      <c r="I146" s="476"/>
      <c r="J146" s="476"/>
      <c r="K146" s="476"/>
      <c r="L146" s="498">
        <v>0</v>
      </c>
      <c r="M146" s="459"/>
      <c r="N146" s="498">
        <v>0</v>
      </c>
    </row>
    <row r="147" spans="1:17" x14ac:dyDescent="0.25">
      <c r="I147" s="476"/>
      <c r="J147" s="476"/>
      <c r="K147" s="476"/>
      <c r="L147" s="499"/>
      <c r="M147" s="459"/>
      <c r="N147" s="499"/>
    </row>
    <row r="148" spans="1:17" x14ac:dyDescent="0.25">
      <c r="C148" s="441" t="s">
        <v>61</v>
      </c>
      <c r="D148" s="441" t="s">
        <v>62</v>
      </c>
      <c r="I148" s="476"/>
      <c r="J148" s="476"/>
      <c r="K148" s="476"/>
      <c r="L148" s="500">
        <v>7071.0553082070001</v>
      </c>
      <c r="M148" s="489"/>
      <c r="N148" s="500">
        <v>24.425794399697999</v>
      </c>
      <c r="O148" s="455"/>
      <c r="P148" s="449"/>
      <c r="Q148" s="449"/>
    </row>
    <row r="149" spans="1:17" x14ac:dyDescent="0.25">
      <c r="D149" s="441" t="s">
        <v>63</v>
      </c>
      <c r="I149" s="476"/>
      <c r="J149" s="476"/>
      <c r="K149" s="476"/>
      <c r="L149" s="500">
        <v>5342.9396787460955</v>
      </c>
      <c r="M149" s="489"/>
      <c r="N149" s="500">
        <v>13211.7184965619</v>
      </c>
      <c r="O149" s="455"/>
      <c r="P149" s="449"/>
      <c r="Q149" s="449"/>
    </row>
    <row r="150" spans="1:17" x14ac:dyDescent="0.25">
      <c r="D150" s="447"/>
      <c r="I150" s="476"/>
      <c r="J150" s="476"/>
      <c r="K150" s="476"/>
      <c r="L150" s="499"/>
      <c r="M150" s="459"/>
      <c r="N150" s="499"/>
    </row>
    <row r="151" spans="1:17" x14ac:dyDescent="0.25">
      <c r="C151" s="441" t="s">
        <v>64</v>
      </c>
      <c r="D151" s="441" t="s">
        <v>65</v>
      </c>
      <c r="J151" s="476"/>
      <c r="K151" s="476"/>
      <c r="L151" s="498">
        <v>2556.6650490325492</v>
      </c>
      <c r="M151" s="489"/>
      <c r="N151" s="498">
        <v>-481.0092146914169</v>
      </c>
    </row>
    <row r="152" spans="1:17" x14ac:dyDescent="0.25">
      <c r="I152" s="441" t="s">
        <v>66</v>
      </c>
      <c r="J152" s="476"/>
      <c r="K152" s="476"/>
      <c r="L152" s="475">
        <v>-196.40040068212079</v>
      </c>
      <c r="N152" s="475">
        <v>-606.07429328829096</v>
      </c>
    </row>
    <row r="153" spans="1:17" x14ac:dyDescent="0.25">
      <c r="I153" s="441" t="s">
        <v>67</v>
      </c>
      <c r="J153" s="476"/>
      <c r="K153" s="476"/>
      <c r="L153" s="475">
        <v>2513.4881303838092</v>
      </c>
      <c r="N153" s="475">
        <v>148.242122901854</v>
      </c>
    </row>
    <row r="154" spans="1:17" x14ac:dyDescent="0.25">
      <c r="I154" s="441" t="s">
        <v>68</v>
      </c>
      <c r="J154" s="476"/>
      <c r="K154" s="476"/>
      <c r="L154" s="475">
        <v>239.57731933086103</v>
      </c>
      <c r="N154" s="475">
        <v>-23.177044304979997</v>
      </c>
    </row>
    <row r="155" spans="1:17" x14ac:dyDescent="0.25">
      <c r="I155" s="441" t="s">
        <v>69</v>
      </c>
      <c r="J155" s="476"/>
      <c r="K155" s="476"/>
      <c r="L155" s="475">
        <v>0</v>
      </c>
      <c r="N155" s="475">
        <v>0</v>
      </c>
    </row>
    <row r="156" spans="1:17" x14ac:dyDescent="0.25">
      <c r="I156" s="476"/>
      <c r="J156" s="476"/>
      <c r="K156" s="476"/>
      <c r="L156" s="499"/>
      <c r="M156" s="459"/>
      <c r="N156" s="499"/>
    </row>
    <row r="157" spans="1:17" x14ac:dyDescent="0.25">
      <c r="C157" s="441" t="s">
        <v>70</v>
      </c>
      <c r="D157" s="441" t="s">
        <v>333</v>
      </c>
      <c r="I157" s="476"/>
      <c r="J157" s="476"/>
      <c r="K157" s="476"/>
      <c r="L157" s="498">
        <v>0</v>
      </c>
      <c r="M157" s="459"/>
      <c r="N157" s="498">
        <v>0</v>
      </c>
    </row>
    <row r="158" spans="1:17" x14ac:dyDescent="0.25">
      <c r="D158" s="441" t="s">
        <v>43</v>
      </c>
      <c r="I158" s="476"/>
      <c r="J158" s="476"/>
      <c r="K158" s="476"/>
      <c r="L158" s="499"/>
      <c r="M158" s="459"/>
      <c r="N158" s="499"/>
    </row>
    <row r="159" spans="1:17" x14ac:dyDescent="0.25">
      <c r="I159" s="476"/>
      <c r="J159" s="476"/>
      <c r="K159" s="476"/>
      <c r="L159" s="499"/>
      <c r="M159" s="459"/>
      <c r="N159" s="499"/>
    </row>
    <row r="160" spans="1:17" x14ac:dyDescent="0.25">
      <c r="A160" s="501"/>
      <c r="B160" s="502"/>
      <c r="C160" s="503"/>
      <c r="D160" s="503"/>
      <c r="E160" s="503"/>
      <c r="F160" s="503"/>
      <c r="G160" s="503"/>
      <c r="H160" s="503"/>
      <c r="I160" s="504"/>
      <c r="J160" s="504"/>
      <c r="K160" s="504"/>
      <c r="L160" s="505"/>
      <c r="M160" s="506"/>
      <c r="N160" s="505"/>
    </row>
    <row r="161" spans="1:14" s="446" customFormat="1" x14ac:dyDescent="0.25">
      <c r="A161" s="434"/>
      <c r="B161" s="440"/>
      <c r="C161" s="441"/>
      <c r="D161" s="441"/>
      <c r="E161" s="441"/>
      <c r="F161" s="441"/>
      <c r="G161" s="441"/>
      <c r="H161" s="441"/>
      <c r="L161" s="443"/>
      <c r="M161" s="483"/>
      <c r="N161" s="443"/>
    </row>
    <row r="162" spans="1:14" s="446" customFormat="1" x14ac:dyDescent="0.25">
      <c r="A162" s="434"/>
      <c r="B162" s="434"/>
      <c r="C162" s="441"/>
      <c r="D162" s="441"/>
      <c r="E162" s="441"/>
      <c r="F162" s="441"/>
      <c r="G162" s="441"/>
      <c r="H162" s="441"/>
      <c r="L162" s="443"/>
      <c r="M162" s="483"/>
      <c r="N162" s="443"/>
    </row>
    <row r="163" spans="1:14" s="446" customFormat="1" x14ac:dyDescent="0.25">
      <c r="A163" s="434"/>
      <c r="B163" s="440"/>
      <c r="C163" s="441"/>
      <c r="D163" s="441"/>
      <c r="E163" s="441"/>
      <c r="F163" s="441"/>
      <c r="G163" s="441"/>
      <c r="H163" s="441"/>
      <c r="I163" s="441"/>
      <c r="J163" s="441"/>
      <c r="K163" s="441"/>
      <c r="L163" s="441"/>
      <c r="M163" s="441"/>
      <c r="N163" s="441"/>
    </row>
    <row r="164" spans="1:14" s="446" customFormat="1" x14ac:dyDescent="0.25">
      <c r="A164" s="434"/>
      <c r="B164" s="440"/>
      <c r="C164" s="434"/>
      <c r="D164" s="441"/>
      <c r="E164" s="441"/>
      <c r="F164" s="441"/>
      <c r="G164" s="441"/>
      <c r="H164" s="441"/>
      <c r="I164" s="441"/>
      <c r="M164" s="507"/>
    </row>
    <row r="165" spans="1:14" s="446" customFormat="1" x14ac:dyDescent="0.25">
      <c r="A165" s="434"/>
      <c r="B165" s="440"/>
      <c r="C165" s="440"/>
      <c r="D165" s="441"/>
      <c r="E165" s="441"/>
      <c r="F165" s="441"/>
      <c r="G165" s="441"/>
      <c r="H165" s="441"/>
      <c r="I165" s="441"/>
      <c r="L165" s="508"/>
      <c r="M165" s="451"/>
      <c r="N165" s="508"/>
    </row>
    <row r="166" spans="1:14" s="446" customFormat="1" x14ac:dyDescent="0.25">
      <c r="A166" s="434" t="s">
        <v>224</v>
      </c>
      <c r="B166" s="440"/>
      <c r="C166" s="440"/>
      <c r="D166" s="447"/>
      <c r="E166" s="441"/>
      <c r="F166" s="441"/>
      <c r="G166" s="447"/>
      <c r="H166" s="441"/>
      <c r="I166" s="441"/>
      <c r="M166" s="507"/>
    </row>
    <row r="167" spans="1:14" s="446" customFormat="1" x14ac:dyDescent="0.25">
      <c r="A167" s="434"/>
      <c r="B167" s="440"/>
      <c r="C167" s="440"/>
      <c r="D167" s="441"/>
      <c r="E167" s="441"/>
      <c r="F167" s="441"/>
      <c r="G167" s="441"/>
      <c r="H167" s="441"/>
      <c r="I167" s="441"/>
      <c r="M167" s="507"/>
    </row>
    <row r="168" spans="1:14" s="446" customFormat="1" x14ac:dyDescent="0.25">
      <c r="A168" s="434"/>
      <c r="B168" s="440"/>
      <c r="C168" s="440"/>
      <c r="D168" s="441"/>
      <c r="E168" s="441"/>
      <c r="F168" s="441"/>
      <c r="G168" s="441"/>
      <c r="H168" s="441"/>
      <c r="I168" s="441"/>
      <c r="J168" s="441"/>
      <c r="L168" s="450" t="s">
        <v>3</v>
      </c>
      <c r="M168" s="451"/>
      <c r="N168" s="450" t="s">
        <v>4</v>
      </c>
    </row>
    <row r="169" spans="1:14" s="446" customFormat="1" x14ac:dyDescent="0.25">
      <c r="A169" s="434"/>
      <c r="B169" s="440"/>
      <c r="C169" s="440"/>
      <c r="D169" s="441"/>
      <c r="E169" s="441"/>
      <c r="F169" s="441"/>
      <c r="G169" s="441"/>
      <c r="H169" s="441"/>
      <c r="I169" s="441"/>
      <c r="J169" s="509" t="s">
        <v>225</v>
      </c>
      <c r="L169" s="510">
        <v>106247.25549894989</v>
      </c>
      <c r="M169" s="510"/>
      <c r="N169" s="510">
        <v>24405.360855391624</v>
      </c>
    </row>
    <row r="170" spans="1:14" s="446" customFormat="1" x14ac:dyDescent="0.25">
      <c r="A170" s="434"/>
      <c r="B170" s="440"/>
      <c r="C170" s="440"/>
      <c r="D170" s="441"/>
      <c r="E170" s="441"/>
      <c r="F170" s="441"/>
      <c r="G170" s="441"/>
      <c r="H170" s="441"/>
      <c r="I170" s="441"/>
      <c r="J170" s="509" t="s">
        <v>226</v>
      </c>
      <c r="L170" s="510">
        <v>2556.4300763954197</v>
      </c>
      <c r="M170" s="510"/>
      <c r="N170" s="510">
        <v>-481.00921469140803</v>
      </c>
    </row>
    <row r="171" spans="1:14" s="446" customFormat="1" x14ac:dyDescent="0.25">
      <c r="A171" s="434"/>
      <c r="B171" s="440"/>
      <c r="C171" s="440"/>
      <c r="D171" s="441"/>
      <c r="E171" s="441"/>
      <c r="F171" s="441"/>
      <c r="G171" s="441"/>
      <c r="H171" s="441"/>
      <c r="I171" s="509"/>
      <c r="J171" s="509" t="s">
        <v>227</v>
      </c>
      <c r="L171" s="511">
        <v>0</v>
      </c>
      <c r="M171" s="510"/>
      <c r="N171" s="511">
        <v>-200.27638762360201</v>
      </c>
    </row>
    <row r="172" spans="1:14" s="446" customFormat="1" x14ac:dyDescent="0.25">
      <c r="A172" s="434"/>
      <c r="B172" s="440"/>
      <c r="C172" s="440"/>
      <c r="D172" s="441"/>
      <c r="E172" s="441"/>
      <c r="F172" s="441"/>
      <c r="G172" s="441"/>
      <c r="H172" s="441"/>
      <c r="I172" s="441"/>
      <c r="J172" s="509" t="s">
        <v>228</v>
      </c>
      <c r="L172" s="510">
        <v>108803.68557534531</v>
      </c>
      <c r="M172" s="510"/>
      <c r="N172" s="510">
        <v>24124.628028323819</v>
      </c>
    </row>
    <row r="173" spans="1:14" s="446" customFormat="1" x14ac:dyDescent="0.25">
      <c r="A173" s="434"/>
      <c r="B173" s="440"/>
      <c r="C173" s="440"/>
      <c r="D173" s="476"/>
      <c r="E173" s="476"/>
      <c r="F173" s="476"/>
      <c r="G173" s="441"/>
      <c r="H173" s="441"/>
      <c r="I173" s="441"/>
      <c r="J173" s="512"/>
      <c r="L173" s="500"/>
      <c r="M173" s="498"/>
      <c r="N173" s="500"/>
    </row>
    <row r="174" spans="1:14" s="446" customFormat="1" x14ac:dyDescent="0.25">
      <c r="A174" s="434"/>
      <c r="B174" s="440"/>
      <c r="C174" s="440"/>
      <c r="D174" s="476"/>
      <c r="E174" s="476"/>
      <c r="F174" s="476"/>
      <c r="G174" s="441"/>
      <c r="H174" s="441"/>
      <c r="I174" s="441"/>
      <c r="J174" s="441"/>
      <c r="K174" s="441"/>
      <c r="L174" s="441"/>
      <c r="M174" s="441"/>
      <c r="N174" s="441"/>
    </row>
    <row r="175" spans="1:14" s="446" customFormat="1" x14ac:dyDescent="0.25">
      <c r="A175" s="434"/>
      <c r="B175" s="440"/>
      <c r="C175" s="440"/>
      <c r="D175" s="513"/>
      <c r="E175" s="476"/>
      <c r="F175" s="476"/>
      <c r="G175" s="441"/>
      <c r="H175" s="441"/>
      <c r="I175" s="441"/>
      <c r="J175" s="441"/>
      <c r="K175" s="441"/>
      <c r="L175" s="441"/>
      <c r="M175" s="507"/>
      <c r="N175" s="441"/>
    </row>
    <row r="176" spans="1:14" s="446" customFormat="1" x14ac:dyDescent="0.25">
      <c r="A176" s="434"/>
      <c r="B176" s="440"/>
      <c r="C176" s="441"/>
      <c r="D176" s="441" t="s">
        <v>229</v>
      </c>
      <c r="E176" s="441"/>
      <c r="F176" s="441"/>
      <c r="G176" s="441"/>
      <c r="H176" s="441"/>
      <c r="I176" s="441"/>
      <c r="J176" s="441"/>
      <c r="L176" s="475"/>
      <c r="M176" s="475"/>
      <c r="N176" s="475"/>
    </row>
    <row r="177" spans="1:14" s="446" customFormat="1" x14ac:dyDescent="0.25">
      <c r="A177" s="434"/>
      <c r="B177" s="440"/>
      <c r="C177" s="441"/>
      <c r="D177" s="441" t="s">
        <v>230</v>
      </c>
      <c r="E177" s="441"/>
      <c r="F177" s="441"/>
      <c r="G177" s="441"/>
      <c r="H177" s="441"/>
      <c r="I177" s="441"/>
      <c r="J177" s="514"/>
      <c r="L177" s="475"/>
      <c r="M177" s="475"/>
      <c r="N177" s="475"/>
    </row>
    <row r="178" spans="1:14" s="446" customFormat="1" x14ac:dyDescent="0.25">
      <c r="A178" s="434"/>
      <c r="B178" s="440"/>
      <c r="C178" s="441"/>
      <c r="D178" s="441"/>
      <c r="E178" s="441"/>
      <c r="F178" s="441"/>
      <c r="G178" s="441"/>
      <c r="H178" s="441"/>
      <c r="I178" s="441"/>
      <c r="J178" s="441"/>
      <c r="L178" s="475"/>
      <c r="M178" s="475"/>
      <c r="N178" s="475"/>
    </row>
    <row r="179" spans="1:14" s="446" customFormat="1" x14ac:dyDescent="0.25">
      <c r="A179" s="434"/>
      <c r="B179" s="440"/>
      <c r="C179" s="441"/>
      <c r="D179" s="441"/>
      <c r="E179" s="441"/>
      <c r="F179" s="441"/>
      <c r="G179" s="441"/>
      <c r="H179" s="441"/>
      <c r="I179" s="441"/>
      <c r="J179" s="441"/>
      <c r="L179" s="475"/>
      <c r="M179" s="475"/>
      <c r="N179" s="475"/>
    </row>
    <row r="180" spans="1:14" s="446" customFormat="1" x14ac:dyDescent="0.25">
      <c r="A180" s="434"/>
      <c r="B180" s="440"/>
      <c r="C180" s="441"/>
      <c r="D180" s="441"/>
      <c r="E180" s="441"/>
      <c r="F180" s="441"/>
      <c r="G180" s="441"/>
      <c r="H180" s="441"/>
      <c r="I180" s="441"/>
      <c r="L180" s="507"/>
      <c r="N180" s="507"/>
    </row>
    <row r="181" spans="1:14" s="446" customFormat="1" x14ac:dyDescent="0.25">
      <c r="A181" s="501"/>
      <c r="B181" s="502"/>
      <c r="C181" s="503"/>
      <c r="D181" s="503"/>
      <c r="E181" s="503"/>
      <c r="F181" s="503"/>
      <c r="G181" s="503"/>
      <c r="H181" s="503"/>
      <c r="I181" s="504"/>
      <c r="J181" s="504"/>
      <c r="K181" s="504"/>
      <c r="L181" s="505"/>
      <c r="M181" s="506"/>
      <c r="N181" s="505"/>
    </row>
    <row r="186" spans="1:14" s="446" customFormat="1" x14ac:dyDescent="0.25">
      <c r="A186" s="434"/>
      <c r="B186" s="440"/>
      <c r="C186" s="441"/>
      <c r="D186" s="441"/>
      <c r="E186" s="441"/>
      <c r="F186" s="463"/>
      <c r="G186" s="441"/>
      <c r="H186" s="441"/>
      <c r="I186" s="441"/>
      <c r="J186" s="441"/>
      <c r="K186" s="441"/>
      <c r="L186" s="443"/>
      <c r="M186" s="444"/>
      <c r="N186" s="443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3" fitToHeight="2" orientation="portrait" r:id="rId1"/>
  <rowBreaks count="5" manualBreakCount="5">
    <brk id="42" max="13" man="1"/>
    <brk id="64" max="13" man="1"/>
    <brk id="116" max="13" man="1"/>
    <brk id="138" max="16383" man="1"/>
    <brk id="18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85" zoomScaleNormal="100" zoomScaleSheetLayoutView="85" workbookViewId="0">
      <pane xSplit="8" ySplit="7" topLeftCell="I60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41607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109559.20047121776</v>
      </c>
      <c r="N8" s="430">
        <v>26621.247688861382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67471.11588486821</v>
      </c>
      <c r="N10" s="399">
        <v>11144.200111001574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66934.729026598841</v>
      </c>
      <c r="N12" s="407">
        <v>10429.662368894969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62379.710105851693</v>
      </c>
      <c r="M14" s="21"/>
      <c r="N14" s="407">
        <v>7385.5503538870898</v>
      </c>
    </row>
    <row r="15" spans="1:15" ht="15" customHeight="1" x14ac:dyDescent="0.25">
      <c r="D15" s="30" t="s">
        <v>12</v>
      </c>
      <c r="E15" s="31" t="s">
        <v>13</v>
      </c>
      <c r="L15" s="365">
        <v>61704.416700448404</v>
      </c>
      <c r="N15" s="365">
        <v>7385.5503538870898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1:14" s="13" customFormat="1" ht="15" customHeight="1" x14ac:dyDescent="0.25">
      <c r="A17" s="1"/>
      <c r="B17" s="7"/>
      <c r="C17" s="8"/>
      <c r="D17" s="8"/>
      <c r="E17" s="8"/>
      <c r="F17" s="32" t="s">
        <v>16</v>
      </c>
      <c r="G17" s="8"/>
      <c r="H17" s="8"/>
      <c r="I17" s="8"/>
      <c r="J17" s="8"/>
      <c r="K17" s="8"/>
      <c r="L17" s="419">
        <v>0</v>
      </c>
      <c r="M17" s="34"/>
      <c r="N17" s="419">
        <v>0</v>
      </c>
    </row>
    <row r="18" spans="1:14" s="13" customFormat="1" ht="15" customHeight="1" x14ac:dyDescent="0.25">
      <c r="A18" s="1"/>
      <c r="B18" s="7"/>
      <c r="C18" s="8"/>
      <c r="D18" s="8"/>
      <c r="E18" s="8"/>
      <c r="F18" s="32" t="s">
        <v>17</v>
      </c>
      <c r="G18" s="8"/>
      <c r="H18" s="8"/>
      <c r="I18" s="8"/>
      <c r="J18" s="8"/>
      <c r="K18" s="8"/>
      <c r="L18" s="419">
        <v>0</v>
      </c>
      <c r="M18" s="34"/>
      <c r="N18" s="419">
        <v>0</v>
      </c>
    </row>
    <row r="19" spans="1:14" s="13" customFormat="1" ht="15" customHeight="1" x14ac:dyDescent="0.25">
      <c r="A19" s="1"/>
      <c r="B19" s="7"/>
      <c r="C19" s="8"/>
      <c r="D19" s="30" t="s">
        <v>18</v>
      </c>
      <c r="E19" s="8" t="s">
        <v>19</v>
      </c>
      <c r="F19" s="8"/>
      <c r="G19" s="8"/>
      <c r="H19" s="8"/>
      <c r="I19" s="8"/>
      <c r="J19" s="8"/>
      <c r="K19" s="8"/>
      <c r="L19" s="365">
        <v>675.29340540329008</v>
      </c>
      <c r="M19" s="11"/>
      <c r="N19" s="365">
        <v>0</v>
      </c>
    </row>
    <row r="20" spans="1:14" s="13" customFormat="1" ht="15" customHeight="1" x14ac:dyDescent="0.25">
      <c r="A20" s="1"/>
      <c r="B20" s="7"/>
      <c r="C20" s="8"/>
      <c r="D20" s="8"/>
      <c r="E20" s="8"/>
      <c r="F20" s="32" t="s">
        <v>16</v>
      </c>
      <c r="G20" s="8"/>
      <c r="H20" s="8"/>
      <c r="I20" s="8"/>
      <c r="J20" s="8"/>
      <c r="K20" s="8"/>
      <c r="L20" s="419">
        <v>0</v>
      </c>
      <c r="M20" s="34"/>
      <c r="N20" s="419">
        <v>0</v>
      </c>
    </row>
    <row r="21" spans="1:14" s="13" customFormat="1" ht="15" customHeight="1" x14ac:dyDescent="0.25">
      <c r="A21" s="1"/>
      <c r="B21" s="7"/>
      <c r="C21" s="8"/>
      <c r="D21" s="8"/>
      <c r="E21" s="8"/>
      <c r="F21" s="32" t="s">
        <v>17</v>
      </c>
      <c r="G21" s="8"/>
      <c r="H21" s="8"/>
      <c r="I21" s="8"/>
      <c r="J21" s="8"/>
      <c r="K21" s="8"/>
      <c r="L21" s="419">
        <v>675.29340540329008</v>
      </c>
      <c r="M21" s="34"/>
      <c r="N21" s="419">
        <v>0</v>
      </c>
    </row>
    <row r="22" spans="1:14" s="13" customFormat="1" ht="7.5" customHeight="1" x14ac:dyDescent="0.25">
      <c r="A22" s="1"/>
      <c r="B22" s="7"/>
      <c r="C22" s="8"/>
      <c r="D22" s="8"/>
      <c r="E22" s="8"/>
      <c r="F22" s="32"/>
      <c r="G22" s="8"/>
      <c r="H22" s="8"/>
      <c r="I22" s="8"/>
      <c r="J22" s="8"/>
      <c r="K22" s="8"/>
      <c r="L22" s="419"/>
      <c r="M22" s="34"/>
      <c r="N22" s="419"/>
    </row>
    <row r="23" spans="1:14" s="13" customFormat="1" x14ac:dyDescent="0.25">
      <c r="A23" s="1"/>
      <c r="B23" s="7"/>
      <c r="C23" s="8"/>
      <c r="D23" s="8" t="s">
        <v>20</v>
      </c>
      <c r="E23" s="8"/>
      <c r="F23" s="8"/>
      <c r="G23" s="8"/>
      <c r="H23" s="8"/>
      <c r="I23" s="8"/>
      <c r="J23" s="8"/>
      <c r="K23" s="8"/>
      <c r="L23" s="407">
        <v>4555.0189207471503</v>
      </c>
      <c r="M23" s="21"/>
      <c r="N23" s="407">
        <v>3044.1120150078796</v>
      </c>
    </row>
    <row r="24" spans="1:14" s="13" customFormat="1" ht="15" customHeight="1" x14ac:dyDescent="0.25">
      <c r="A24" s="1"/>
      <c r="B24" s="7"/>
      <c r="C24" s="8"/>
      <c r="D24" s="30" t="s">
        <v>12</v>
      </c>
      <c r="E24" s="31" t="s">
        <v>13</v>
      </c>
      <c r="F24" s="8"/>
      <c r="G24" s="8"/>
      <c r="H24" s="8"/>
      <c r="I24" s="8"/>
      <c r="J24" s="8"/>
      <c r="K24" s="8"/>
      <c r="L24" s="365">
        <v>3263.4161406246299</v>
      </c>
      <c r="M24" s="11"/>
      <c r="N24" s="365">
        <v>3044.1120150078796</v>
      </c>
    </row>
    <row r="25" spans="1:14" s="13" customFormat="1" ht="15" customHeight="1" x14ac:dyDescent="0.25">
      <c r="A25" s="1"/>
      <c r="B25" s="7"/>
      <c r="C25" s="8"/>
      <c r="D25" s="30" t="s">
        <v>14</v>
      </c>
      <c r="E25" s="8" t="s">
        <v>15</v>
      </c>
      <c r="F25" s="8"/>
      <c r="G25" s="8"/>
      <c r="H25" s="8"/>
      <c r="I25" s="8"/>
      <c r="J25" s="8"/>
      <c r="K25" s="8"/>
      <c r="L25" s="365">
        <v>0</v>
      </c>
      <c r="M25" s="11"/>
      <c r="N25" s="365">
        <v>0</v>
      </c>
    </row>
    <row r="26" spans="1:14" s="13" customFormat="1" ht="15" customHeight="1" x14ac:dyDescent="0.25">
      <c r="A26" s="1"/>
      <c r="B26" s="7"/>
      <c r="C26" s="8"/>
      <c r="D26" s="8"/>
      <c r="E26" s="8"/>
      <c r="F26" s="32" t="s">
        <v>16</v>
      </c>
      <c r="G26" s="8"/>
      <c r="H26" s="8"/>
      <c r="I26" s="8"/>
      <c r="J26" s="8"/>
      <c r="K26" s="8"/>
      <c r="L26" s="419">
        <v>0</v>
      </c>
      <c r="M26" s="34"/>
      <c r="N26" s="419">
        <v>0</v>
      </c>
    </row>
    <row r="27" spans="1:14" s="13" customFormat="1" ht="15" customHeight="1" x14ac:dyDescent="0.25">
      <c r="A27" s="1"/>
      <c r="B27" s="7"/>
      <c r="C27" s="8"/>
      <c r="D27" s="8"/>
      <c r="E27" s="8"/>
      <c r="F27" s="32" t="s">
        <v>17</v>
      </c>
      <c r="G27" s="8"/>
      <c r="H27" s="8"/>
      <c r="I27" s="8"/>
      <c r="J27" s="8"/>
      <c r="K27" s="8"/>
      <c r="L27" s="419">
        <v>0</v>
      </c>
      <c r="M27" s="34"/>
      <c r="N27" s="419">
        <v>0</v>
      </c>
    </row>
    <row r="28" spans="1:14" s="13" customFormat="1" ht="15" customHeight="1" x14ac:dyDescent="0.25">
      <c r="A28" s="1"/>
      <c r="B28" s="7"/>
      <c r="C28" s="8"/>
      <c r="D28" s="30" t="s">
        <v>18</v>
      </c>
      <c r="E28" s="8" t="s">
        <v>19</v>
      </c>
      <c r="F28" s="8"/>
      <c r="G28" s="8"/>
      <c r="H28" s="8"/>
      <c r="I28" s="8"/>
      <c r="J28" s="8"/>
      <c r="K28" s="8"/>
      <c r="L28" s="365">
        <v>1291.60278012252</v>
      </c>
      <c r="M28" s="11"/>
      <c r="N28" s="365">
        <v>0</v>
      </c>
    </row>
    <row r="29" spans="1:14" s="13" customFormat="1" ht="15" customHeight="1" x14ac:dyDescent="0.25">
      <c r="A29" s="1"/>
      <c r="B29" s="7"/>
      <c r="C29" s="8"/>
      <c r="D29" s="8"/>
      <c r="E29" s="8"/>
      <c r="F29" s="32" t="s">
        <v>16</v>
      </c>
      <c r="G29" s="8"/>
      <c r="H29" s="8"/>
      <c r="I29" s="8"/>
      <c r="J29" s="8"/>
      <c r="K29" s="8"/>
      <c r="L29" s="419">
        <v>0</v>
      </c>
      <c r="M29" s="34"/>
      <c r="N29" s="419">
        <v>0</v>
      </c>
    </row>
    <row r="30" spans="1:14" s="13" customFormat="1" ht="15" customHeight="1" x14ac:dyDescent="0.25">
      <c r="A30" s="1"/>
      <c r="B30" s="7"/>
      <c r="C30" s="8"/>
      <c r="D30" s="8"/>
      <c r="E30" s="8"/>
      <c r="F30" s="32" t="s">
        <v>17</v>
      </c>
      <c r="G30" s="8"/>
      <c r="H30" s="8"/>
      <c r="I30" s="8"/>
      <c r="J30" s="8"/>
      <c r="K30" s="8"/>
      <c r="L30" s="419">
        <v>1291.60278012252</v>
      </c>
      <c r="M30" s="34"/>
      <c r="N30" s="419">
        <v>0</v>
      </c>
    </row>
    <row r="31" spans="1:14" s="13" customFormat="1" x14ac:dyDescent="0.25">
      <c r="A31" s="1"/>
      <c r="B31" s="7"/>
      <c r="C31" s="8"/>
      <c r="D31" s="8"/>
      <c r="E31" s="8"/>
      <c r="F31" s="8"/>
      <c r="G31" s="8"/>
      <c r="H31" s="8"/>
      <c r="I31" s="8"/>
      <c r="J31" s="8"/>
      <c r="K31" s="8"/>
      <c r="L31" s="407"/>
      <c r="M31" s="11"/>
      <c r="N31" s="407"/>
    </row>
    <row r="32" spans="1:14" s="13" customFormat="1" ht="15" customHeight="1" x14ac:dyDescent="0.25">
      <c r="A32" s="1"/>
      <c r="B32" s="7"/>
      <c r="C32" s="8" t="s">
        <v>21</v>
      </c>
      <c r="D32" s="8" t="s">
        <v>90</v>
      </c>
      <c r="E32" s="8"/>
      <c r="F32" s="32"/>
      <c r="G32" s="8"/>
      <c r="H32" s="8"/>
      <c r="I32" s="8"/>
      <c r="J32" s="8"/>
      <c r="K32" s="8"/>
      <c r="L32" s="407">
        <v>536.38685826936194</v>
      </c>
      <c r="M32" s="21"/>
      <c r="N32" s="407">
        <v>714.5377421066039</v>
      </c>
    </row>
    <row r="33" spans="2:16" s="8" customFormat="1" ht="7.5" customHeight="1" x14ac:dyDescent="0.2">
      <c r="B33" s="7"/>
      <c r="L33" s="407"/>
      <c r="M33" s="11"/>
      <c r="N33" s="407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365">
        <v>406.10646223397936</v>
      </c>
      <c r="M34" s="11"/>
      <c r="N34" s="365">
        <v>37.836356521466946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365">
        <v>122.08023890792214</v>
      </c>
      <c r="M35" s="11"/>
      <c r="N35" s="365">
        <v>672.98501284626309</v>
      </c>
      <c r="O35" s="13"/>
    </row>
    <row r="36" spans="2:16" s="8" customFormat="1" ht="15.75" customHeight="1" x14ac:dyDescent="0.2">
      <c r="B36" s="7"/>
      <c r="F36" s="32" t="s">
        <v>16</v>
      </c>
      <c r="L36" s="426">
        <v>122.07654890792213</v>
      </c>
      <c r="M36" s="11"/>
      <c r="N36" s="426">
        <v>672.98501284626309</v>
      </c>
      <c r="O36" s="13"/>
    </row>
    <row r="37" spans="2:16" s="8" customFormat="1" ht="12" x14ac:dyDescent="0.2">
      <c r="B37" s="7"/>
      <c r="F37" s="32" t="s">
        <v>17</v>
      </c>
      <c r="L37" s="426">
        <v>3.6900000000000001E-3</v>
      </c>
      <c r="M37" s="11"/>
      <c r="N37" s="426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365">
        <v>8.2001571274604874</v>
      </c>
      <c r="M38" s="11"/>
      <c r="N38" s="365">
        <v>3.7163727388737704</v>
      </c>
      <c r="O38" s="13"/>
    </row>
    <row r="39" spans="2:16" s="8" customFormat="1" ht="12" x14ac:dyDescent="0.2">
      <c r="B39" s="7"/>
      <c r="F39" s="32" t="s">
        <v>16</v>
      </c>
      <c r="L39" s="426">
        <v>0.21588352449190437</v>
      </c>
      <c r="M39" s="11"/>
      <c r="N39" s="426">
        <v>0</v>
      </c>
      <c r="O39" s="13"/>
    </row>
    <row r="40" spans="2:16" s="8" customFormat="1" ht="12" x14ac:dyDescent="0.2">
      <c r="B40" s="7"/>
      <c r="F40" s="32" t="s">
        <v>17</v>
      </c>
      <c r="L40" s="426">
        <v>7.9842736029685826</v>
      </c>
      <c r="M40" s="11"/>
      <c r="N40" s="426">
        <v>3.7163727388737704</v>
      </c>
      <c r="O40" s="13"/>
    </row>
    <row r="41" spans="2:16" s="8" customFormat="1" ht="7.5" customHeight="1" x14ac:dyDescent="0.2">
      <c r="B41" s="7"/>
      <c r="L41" s="426"/>
      <c r="M41" s="11"/>
      <c r="N41" s="426"/>
      <c r="O41" s="13"/>
    </row>
    <row r="42" spans="2:16" s="8" customFormat="1" ht="12" x14ac:dyDescent="0.2">
      <c r="B42" s="7"/>
      <c r="D42" s="30"/>
      <c r="L42" s="365"/>
      <c r="M42" s="83"/>
      <c r="N42" s="365"/>
      <c r="O42" s="13"/>
    </row>
    <row r="43" spans="2:16" s="8" customFormat="1" ht="7.5" customHeight="1" x14ac:dyDescent="0.2">
      <c r="B43" s="7"/>
      <c r="L43" s="407"/>
      <c r="M43" s="11"/>
      <c r="N43" s="407"/>
      <c r="O43" s="13"/>
    </row>
    <row r="44" spans="2:16" s="8" customFormat="1" ht="12.75" x14ac:dyDescent="0.2">
      <c r="B44" s="7">
        <v>2</v>
      </c>
      <c r="C44" s="28" t="s">
        <v>25</v>
      </c>
      <c r="L44" s="399">
        <v>7909.5055549087219</v>
      </c>
      <c r="M44" s="11"/>
      <c r="N44" s="399">
        <v>0</v>
      </c>
      <c r="O44" s="13"/>
      <c r="P44" s="424"/>
    </row>
    <row r="46" spans="2:16" s="8" customFormat="1" ht="12.75" x14ac:dyDescent="0.2">
      <c r="B46" s="7">
        <v>3</v>
      </c>
      <c r="C46" s="28" t="s">
        <v>26</v>
      </c>
      <c r="L46" s="399">
        <v>14834.421441682936</v>
      </c>
      <c r="M46" s="11"/>
      <c r="N46" s="399">
        <v>0</v>
      </c>
      <c r="O46" s="13"/>
      <c r="P46" s="424"/>
    </row>
    <row r="47" spans="2:16" s="8" customFormat="1" ht="12.75" x14ac:dyDescent="0.2">
      <c r="B47" s="7"/>
      <c r="C47" s="28"/>
      <c r="L47" s="365"/>
      <c r="M47" s="11"/>
      <c r="N47" s="365"/>
      <c r="O47" s="13"/>
      <c r="P47" s="42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399">
        <v>12498.967592424367</v>
      </c>
      <c r="M48" s="11"/>
      <c r="N48" s="399">
        <v>0</v>
      </c>
      <c r="O48" s="13"/>
      <c r="P48" s="424"/>
    </row>
    <row r="49" spans="2:16" s="8" customFormat="1" ht="12.75" x14ac:dyDescent="0.2">
      <c r="B49" s="7"/>
      <c r="C49" s="515"/>
      <c r="H49" s="14"/>
      <c r="I49" s="8" t="s">
        <v>29</v>
      </c>
      <c r="L49" s="423">
        <v>9975238.5510000009</v>
      </c>
      <c r="M49" s="11"/>
      <c r="N49" s="423">
        <v>0</v>
      </c>
      <c r="O49" s="13"/>
      <c r="P49" s="398"/>
    </row>
    <row r="50" spans="2:16" s="8" customFormat="1" ht="12.75" x14ac:dyDescent="0.2">
      <c r="B50" s="7"/>
      <c r="C50" s="515"/>
      <c r="L50" s="365"/>
      <c r="M50" s="11"/>
      <c r="N50" s="365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399">
        <v>6845.1899973335194</v>
      </c>
      <c r="M51" s="11"/>
      <c r="N51" s="399">
        <v>15477.047577859808</v>
      </c>
      <c r="O51" s="13"/>
      <c r="P51" s="39"/>
    </row>
    <row r="52" spans="2:16" s="8" customFormat="1" ht="7.5" customHeight="1" x14ac:dyDescent="0.2">
      <c r="B52" s="7"/>
      <c r="C52" s="16"/>
      <c r="G52" s="14"/>
      <c r="L52" s="407"/>
      <c r="M52" s="11"/>
      <c r="N52" s="407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373">
        <v>0</v>
      </c>
      <c r="M53" s="11"/>
      <c r="N53" s="365">
        <v>0</v>
      </c>
      <c r="O53" s="13"/>
      <c r="P53" s="398"/>
    </row>
    <row r="54" spans="2:16" s="8" customFormat="1" ht="15.75" customHeight="1" x14ac:dyDescent="0.2">
      <c r="B54" s="7"/>
      <c r="C54" s="16"/>
      <c r="F54" s="8" t="s">
        <v>332</v>
      </c>
      <c r="G54" s="14"/>
      <c r="L54" s="365">
        <v>2210.4738022258298</v>
      </c>
      <c r="M54" s="11"/>
      <c r="N54" s="365">
        <v>-306.40959807739205</v>
      </c>
      <c r="O54" s="13"/>
      <c r="P54" s="398"/>
    </row>
    <row r="55" spans="2:16" s="8" customFormat="1" ht="15.75" customHeight="1" x14ac:dyDescent="0.2">
      <c r="B55" s="7"/>
      <c r="C55" s="16"/>
      <c r="G55" s="14" t="s">
        <v>32</v>
      </c>
      <c r="L55" s="419">
        <v>2216.3909870050497</v>
      </c>
      <c r="M55" s="34"/>
      <c r="N55" s="419">
        <v>-162.794838536664</v>
      </c>
      <c r="O55" s="13"/>
      <c r="P55" s="398"/>
    </row>
    <row r="56" spans="2:16" s="8" customFormat="1" ht="15.75" customHeight="1" x14ac:dyDescent="0.2">
      <c r="B56" s="7"/>
      <c r="C56" s="16"/>
      <c r="F56" s="8" t="s">
        <v>33</v>
      </c>
      <c r="G56" s="14"/>
      <c r="L56" s="365">
        <v>4634.7161951076896</v>
      </c>
      <c r="M56" s="11"/>
      <c r="N56" s="365">
        <v>15783.457175937201</v>
      </c>
      <c r="O56" s="13"/>
    </row>
    <row r="57" spans="2:16" s="44" customFormat="1" ht="15.75" customHeight="1" x14ac:dyDescent="0.2">
      <c r="G57" s="14" t="s">
        <v>32</v>
      </c>
      <c r="L57" s="419">
        <v>3291.6833941489595</v>
      </c>
      <c r="M57" s="45"/>
      <c r="N57" s="419">
        <v>10830.152100450499</v>
      </c>
      <c r="O57" s="517"/>
      <c r="P57" s="515"/>
    </row>
    <row r="58" spans="2:16" s="8" customFormat="1" ht="9" customHeight="1" x14ac:dyDescent="0.2">
      <c r="B58" s="7"/>
      <c r="L58" s="365"/>
      <c r="M58" s="11"/>
      <c r="N58" s="365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407">
        <v>24.555277195547685</v>
      </c>
      <c r="M59" s="21"/>
      <c r="N59" s="407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414">
        <v>24.555277195547685</v>
      </c>
      <c r="M61" s="299"/>
      <c r="N61" s="414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414"/>
      <c r="M63" s="414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414"/>
      <c r="M64" s="414"/>
      <c r="N64" s="300"/>
      <c r="O64" s="13"/>
    </row>
    <row r="65" spans="1:14" s="13" customFormat="1" x14ac:dyDescent="0.25">
      <c r="A65" s="1"/>
      <c r="B65" s="7"/>
      <c r="C65" s="8"/>
      <c r="D65" s="8"/>
      <c r="E65" s="8"/>
      <c r="F65" s="8"/>
      <c r="G65" s="297"/>
      <c r="H65" s="297"/>
      <c r="I65" s="297"/>
      <c r="J65" s="297"/>
      <c r="K65" s="297"/>
      <c r="L65" s="414"/>
      <c r="M65" s="414"/>
      <c r="N65" s="300"/>
    </row>
    <row r="66" spans="1:14" s="13" customFormat="1" x14ac:dyDescent="0.25">
      <c r="A66" s="1"/>
      <c r="B66" s="7"/>
      <c r="C66" s="8"/>
      <c r="D66" s="8"/>
      <c r="E66" s="8"/>
      <c r="F66" s="8"/>
      <c r="G66" s="297"/>
      <c r="H66" s="297"/>
      <c r="I66" s="297"/>
      <c r="J66" s="297"/>
      <c r="K66" s="297"/>
      <c r="L66" s="414"/>
      <c r="M66" s="414"/>
      <c r="N66" s="300"/>
    </row>
    <row r="67" spans="1:14" s="13" customFormat="1" x14ac:dyDescent="0.25">
      <c r="A67" s="1"/>
      <c r="B67" s="7"/>
      <c r="C67" s="8"/>
      <c r="D67" s="8"/>
      <c r="E67" s="8"/>
      <c r="F67" s="8"/>
      <c r="G67" s="297"/>
      <c r="H67" s="297"/>
      <c r="I67" s="297"/>
      <c r="J67" s="297"/>
      <c r="K67" s="297"/>
      <c r="L67" s="414"/>
      <c r="M67" s="414"/>
      <c r="N67" s="300"/>
    </row>
    <row r="68" spans="1:14" s="13" customFormat="1" x14ac:dyDescent="0.25">
      <c r="A68" s="20" t="s">
        <v>80</v>
      </c>
      <c r="B68" s="7"/>
      <c r="C68" s="8"/>
      <c r="D68" s="8"/>
      <c r="E68" s="8"/>
      <c r="F68" s="8"/>
      <c r="G68" s="8"/>
      <c r="H68" s="8"/>
      <c r="I68" s="8"/>
      <c r="J68" s="8"/>
      <c r="K68" s="8"/>
      <c r="L68" s="365"/>
      <c r="M68" s="11"/>
      <c r="N68" s="89" t="s">
        <v>1</v>
      </c>
    </row>
    <row r="70" spans="1:14" s="13" customFormat="1" x14ac:dyDescent="0.25">
      <c r="A70" s="14"/>
      <c r="B70" s="7"/>
      <c r="C70" s="174" t="s">
        <v>98</v>
      </c>
      <c r="D70" s="126">
        <v>41607</v>
      </c>
      <c r="E70" s="8"/>
      <c r="F70" s="8"/>
      <c r="G70" s="8"/>
      <c r="H70" s="8"/>
      <c r="I70" s="8"/>
      <c r="J70" s="8"/>
      <c r="K70" s="8"/>
      <c r="L70" s="382" t="s">
        <v>3</v>
      </c>
      <c r="M70" s="18"/>
      <c r="N70" s="382" t="s">
        <v>4</v>
      </c>
    </row>
    <row r="72" spans="1:14" s="13" customFormat="1" x14ac:dyDescent="0.25">
      <c r="A72" s="1"/>
      <c r="B72" s="46">
        <v>1</v>
      </c>
      <c r="C72" s="28" t="s">
        <v>36</v>
      </c>
      <c r="D72" s="8"/>
      <c r="E72" s="8"/>
      <c r="F72" s="8"/>
      <c r="G72" s="8"/>
      <c r="H72" s="8"/>
      <c r="I72" s="16" t="s">
        <v>37</v>
      </c>
      <c r="L72" s="399">
        <v>0</v>
      </c>
      <c r="M72" s="47"/>
      <c r="N72" s="399">
        <v>-18941.216408207136</v>
      </c>
    </row>
    <row r="73" spans="1:14" s="13" customFormat="1" x14ac:dyDescent="0.25">
      <c r="A73" s="1"/>
      <c r="B73" s="7"/>
      <c r="C73" s="16"/>
      <c r="D73" s="14"/>
      <c r="E73" s="8"/>
      <c r="F73" s="8"/>
      <c r="G73" s="8"/>
      <c r="H73" s="8"/>
      <c r="J73" s="8"/>
      <c r="K73" s="8"/>
      <c r="L73" s="365"/>
      <c r="M73" s="47"/>
      <c r="N73" s="365"/>
    </row>
    <row r="74" spans="1:14" s="13" customFormat="1" x14ac:dyDescent="0.25">
      <c r="A74" s="1"/>
      <c r="B74" s="7"/>
      <c r="C74" s="8"/>
      <c r="D74" s="8"/>
      <c r="E74" s="8"/>
      <c r="F74" s="8"/>
      <c r="G74" s="8"/>
      <c r="H74" s="8"/>
      <c r="I74" s="8" t="s">
        <v>31</v>
      </c>
      <c r="J74" s="48" t="s">
        <v>38</v>
      </c>
      <c r="K74" s="48"/>
      <c r="L74" s="365">
        <v>0</v>
      </c>
      <c r="M74" s="47"/>
      <c r="N74" s="365">
        <v>-5159.4026689772345</v>
      </c>
    </row>
    <row r="75" spans="1:14" s="13" customFormat="1" x14ac:dyDescent="0.25">
      <c r="A75" s="1"/>
      <c r="B75" s="7"/>
      <c r="C75" s="8"/>
      <c r="D75" s="8"/>
      <c r="E75" s="8"/>
      <c r="F75" s="8"/>
      <c r="G75" s="8"/>
      <c r="H75" s="8"/>
      <c r="J75" s="49" t="s">
        <v>39</v>
      </c>
      <c r="K75" s="49"/>
      <c r="L75" s="365">
        <v>0</v>
      </c>
      <c r="M75" s="47"/>
      <c r="N75" s="365">
        <v>-2224.0345508244</v>
      </c>
    </row>
    <row r="76" spans="1:14" s="13" customFormat="1" x14ac:dyDescent="0.25">
      <c r="A76" s="1"/>
      <c r="B76" s="7"/>
      <c r="C76" s="8"/>
      <c r="D76" s="8"/>
      <c r="E76" s="8"/>
      <c r="F76" s="8"/>
      <c r="G76" s="8"/>
      <c r="H76" s="8"/>
      <c r="J76" s="48" t="s">
        <v>40</v>
      </c>
      <c r="K76" s="48"/>
      <c r="L76" s="365">
        <v>0</v>
      </c>
      <c r="M76" s="47"/>
      <c r="N76" s="365">
        <v>-11557.779188405499</v>
      </c>
    </row>
    <row r="77" spans="1:14" s="13" customFormat="1" ht="12.75" customHeight="1" x14ac:dyDescent="0.25">
      <c r="A77" s="1"/>
      <c r="B77" s="7"/>
      <c r="C77" s="8"/>
      <c r="D77" s="8"/>
      <c r="E77" s="8"/>
      <c r="F77" s="8"/>
      <c r="G77" s="8"/>
      <c r="H77" s="8"/>
      <c r="I77" s="8"/>
      <c r="J77" s="8"/>
      <c r="K77" s="8"/>
      <c r="L77" s="373"/>
      <c r="M77" s="47"/>
      <c r="N77" s="373"/>
    </row>
    <row r="78" spans="1:14" s="13" customFormat="1" x14ac:dyDescent="0.25">
      <c r="A78" s="1"/>
      <c r="B78" s="46">
        <v>2</v>
      </c>
      <c r="C78" s="28" t="s">
        <v>41</v>
      </c>
      <c r="D78" s="8"/>
      <c r="E78" s="8"/>
      <c r="F78" s="8"/>
      <c r="G78" s="8"/>
      <c r="H78" s="8"/>
      <c r="L78" s="365"/>
      <c r="M78" s="47"/>
      <c r="N78" s="365"/>
    </row>
    <row r="79" spans="1:14" s="13" customFormat="1" x14ac:dyDescent="0.25">
      <c r="A79" s="1"/>
      <c r="B79" s="46"/>
      <c r="C79" s="28" t="s">
        <v>42</v>
      </c>
      <c r="D79" s="8"/>
      <c r="E79" s="8"/>
      <c r="F79" s="8"/>
      <c r="G79" s="8"/>
      <c r="H79" s="8"/>
      <c r="L79" s="399">
        <v>-9987.3478220697234</v>
      </c>
      <c r="M79" s="47"/>
      <c r="N79" s="399">
        <v>-3658.4419433253761</v>
      </c>
    </row>
    <row r="80" spans="1:14" s="13" customFormat="1" ht="12.75" customHeight="1" x14ac:dyDescent="0.25">
      <c r="A80" s="1"/>
      <c r="B80" s="46"/>
      <c r="C80" s="28" t="s">
        <v>43</v>
      </c>
      <c r="D80" s="14"/>
      <c r="E80" s="8"/>
      <c r="F80" s="8"/>
      <c r="G80" s="8"/>
      <c r="H80" s="8"/>
      <c r="L80" s="365"/>
      <c r="M80" s="47"/>
      <c r="N80" s="365"/>
    </row>
    <row r="81" spans="1:14" s="13" customFormat="1" x14ac:dyDescent="0.25">
      <c r="A81" s="1"/>
      <c r="B81" s="7"/>
      <c r="C81" s="8" t="s">
        <v>9</v>
      </c>
      <c r="D81" s="8" t="s">
        <v>44</v>
      </c>
      <c r="E81" s="8"/>
      <c r="F81" s="8"/>
      <c r="G81" s="8"/>
      <c r="H81" s="8"/>
      <c r="I81" s="16" t="s">
        <v>37</v>
      </c>
      <c r="L81" s="399">
        <v>-15967.735319502221</v>
      </c>
      <c r="M81" s="50"/>
      <c r="N81" s="399">
        <v>-3667.0775353783511</v>
      </c>
    </row>
    <row r="82" spans="1:14" s="13" customFormat="1" ht="9" customHeight="1" x14ac:dyDescent="0.25">
      <c r="A82" s="1"/>
      <c r="B82" s="7"/>
      <c r="C82" s="8"/>
      <c r="D82" s="8"/>
      <c r="E82" s="8"/>
      <c r="F82" s="8"/>
      <c r="G82" s="8"/>
      <c r="H82" s="8"/>
      <c r="J82" s="8"/>
      <c r="K82" s="8"/>
      <c r="L82" s="365"/>
      <c r="M82" s="47"/>
      <c r="N82" s="365"/>
    </row>
    <row r="83" spans="1:14" s="13" customFormat="1" x14ac:dyDescent="0.25">
      <c r="A83" s="1"/>
      <c r="B83" s="8"/>
      <c r="C83" s="8"/>
      <c r="D83" s="8"/>
      <c r="E83" s="8"/>
      <c r="F83" s="8"/>
      <c r="G83" s="8"/>
      <c r="H83" s="8"/>
      <c r="I83" s="8" t="s">
        <v>31</v>
      </c>
      <c r="J83" s="48" t="s">
        <v>38</v>
      </c>
      <c r="K83" s="48"/>
      <c r="L83" s="365">
        <v>-2257.9046417770555</v>
      </c>
      <c r="M83" s="47"/>
      <c r="N83" s="365">
        <v>-681.05823586772101</v>
      </c>
    </row>
    <row r="84" spans="1:14" s="13" customFormat="1" x14ac:dyDescent="0.25">
      <c r="A84" s="1"/>
      <c r="B84" s="8"/>
      <c r="C84" s="8"/>
      <c r="D84" s="8"/>
      <c r="E84" s="8"/>
      <c r="F84" s="8"/>
      <c r="G84" s="8"/>
      <c r="H84" s="8"/>
      <c r="J84" s="49" t="s">
        <v>39</v>
      </c>
      <c r="K84" s="49"/>
      <c r="L84" s="365">
        <v>-2650.7179752606635</v>
      </c>
      <c r="M84" s="47"/>
      <c r="N84" s="365">
        <v>-1866.3674606692903</v>
      </c>
    </row>
    <row r="85" spans="1:14" s="13" customFormat="1" x14ac:dyDescent="0.25">
      <c r="A85" s="1"/>
      <c r="B85" s="8"/>
      <c r="C85" s="8"/>
      <c r="D85" s="8"/>
      <c r="E85" s="8"/>
      <c r="F85" s="8"/>
      <c r="G85" s="8"/>
      <c r="H85" s="8"/>
      <c r="J85" s="48" t="s">
        <v>40</v>
      </c>
      <c r="K85" s="48"/>
      <c r="L85" s="365">
        <v>-11059.112702464501</v>
      </c>
      <c r="M85" s="47"/>
      <c r="N85" s="365">
        <v>-1119.6518388413401</v>
      </c>
    </row>
    <row r="86" spans="1:14" s="13" customFormat="1" ht="13.5" customHeight="1" x14ac:dyDescent="0.25">
      <c r="A86" s="1"/>
      <c r="B86" s="8"/>
      <c r="C86" s="8"/>
      <c r="D86" s="8"/>
      <c r="E86" s="8"/>
      <c r="F86" s="8"/>
      <c r="G86" s="8"/>
      <c r="H86" s="8"/>
      <c r="J86" s="48"/>
      <c r="K86" s="48"/>
      <c r="L86" s="365"/>
      <c r="M86" s="47"/>
      <c r="N86" s="365"/>
    </row>
    <row r="87" spans="1:14" s="13" customFormat="1" x14ac:dyDescent="0.25">
      <c r="A87" s="1"/>
      <c r="B87" s="8"/>
      <c r="C87" s="8" t="s">
        <v>21</v>
      </c>
      <c r="D87" s="8" t="s">
        <v>45</v>
      </c>
      <c r="E87" s="8"/>
      <c r="F87" s="8"/>
      <c r="G87" s="8"/>
      <c r="H87" s="8"/>
      <c r="I87" s="16" t="s">
        <v>46</v>
      </c>
      <c r="L87" s="399">
        <v>5980.3874974324972</v>
      </c>
      <c r="M87" s="47"/>
      <c r="N87" s="399">
        <v>8.6355920529749994</v>
      </c>
    </row>
    <row r="88" spans="1:14" s="13" customFormat="1" ht="9" customHeight="1" x14ac:dyDescent="0.25">
      <c r="A88" s="1"/>
      <c r="B88" s="8"/>
      <c r="C88" s="8"/>
      <c r="D88" s="8"/>
      <c r="E88" s="8"/>
      <c r="F88" s="8"/>
      <c r="G88" s="8"/>
      <c r="H88" s="8"/>
      <c r="J88" s="8"/>
      <c r="K88" s="8"/>
      <c r="L88" s="365"/>
      <c r="M88" s="47"/>
      <c r="N88" s="365"/>
    </row>
    <row r="89" spans="1:14" s="13" customFormat="1" x14ac:dyDescent="0.25">
      <c r="A89" s="1"/>
      <c r="B89" s="8"/>
      <c r="C89" s="8"/>
      <c r="D89" s="8"/>
      <c r="E89" s="8"/>
      <c r="F89" s="8"/>
      <c r="G89" s="8"/>
      <c r="H89" s="8"/>
      <c r="I89" s="8" t="s">
        <v>31</v>
      </c>
      <c r="J89" s="48" t="s">
        <v>38</v>
      </c>
      <c r="K89" s="48"/>
      <c r="L89" s="365">
        <v>523.89259938025702</v>
      </c>
      <c r="M89" s="47"/>
      <c r="N89" s="365">
        <v>8.6355920529749994</v>
      </c>
    </row>
    <row r="90" spans="1:14" s="13" customFormat="1" x14ac:dyDescent="0.25">
      <c r="A90" s="1"/>
      <c r="B90" s="8"/>
      <c r="C90" s="8"/>
      <c r="D90" s="8"/>
      <c r="E90" s="8"/>
      <c r="F90" s="8"/>
      <c r="G90" s="8"/>
      <c r="H90" s="8"/>
      <c r="J90" s="49" t="s">
        <v>39</v>
      </c>
      <c r="K90" s="49"/>
      <c r="L90" s="365">
        <v>1151.7956809760999</v>
      </c>
      <c r="M90" s="47"/>
      <c r="N90" s="365">
        <v>0</v>
      </c>
    </row>
    <row r="91" spans="1:14" s="13" customFormat="1" x14ac:dyDescent="0.25">
      <c r="A91" s="1"/>
      <c r="B91" s="8"/>
      <c r="C91" s="8"/>
      <c r="D91" s="8"/>
      <c r="E91" s="8"/>
      <c r="F91" s="8"/>
      <c r="G91" s="8"/>
      <c r="H91" s="8"/>
      <c r="J91" s="48" t="s">
        <v>40</v>
      </c>
      <c r="K91" s="48"/>
      <c r="L91" s="365">
        <v>4304.6992170761405</v>
      </c>
      <c r="M91" s="47"/>
      <c r="N91" s="365">
        <v>0</v>
      </c>
    </row>
    <row r="92" spans="1:14" s="13" customFormat="1" ht="12" customHeight="1" x14ac:dyDescent="0.25">
      <c r="A92" s="1"/>
      <c r="B92" s="8"/>
      <c r="C92" s="8"/>
      <c r="D92" s="8"/>
      <c r="E92" s="8"/>
      <c r="F92" s="8"/>
      <c r="G92" s="8"/>
      <c r="H92" s="8"/>
      <c r="L92" s="365"/>
      <c r="M92" s="47"/>
      <c r="N92" s="365"/>
    </row>
    <row r="93" spans="1:14" s="13" customFormat="1" x14ac:dyDescent="0.25">
      <c r="A93" s="1"/>
      <c r="B93" s="46">
        <v>3</v>
      </c>
      <c r="C93" s="28" t="s">
        <v>217</v>
      </c>
      <c r="D93" s="8"/>
      <c r="E93" s="8"/>
      <c r="F93" s="8"/>
      <c r="G93" s="8"/>
      <c r="H93" s="8"/>
      <c r="I93" s="8"/>
      <c r="J93" s="8"/>
      <c r="K93" s="8"/>
      <c r="L93" s="399">
        <v>-6952.0247794070947</v>
      </c>
      <c r="M93" s="50"/>
      <c r="N93" s="399">
        <v>-24.662254238885001</v>
      </c>
    </row>
    <row r="94" spans="1:14" s="13" customFormat="1" ht="35.25" customHeight="1" x14ac:dyDescent="0.25">
      <c r="A94" s="1"/>
      <c r="B94" s="8"/>
      <c r="C94" s="8" t="s">
        <v>218</v>
      </c>
      <c r="D94" s="8"/>
      <c r="E94" s="8"/>
      <c r="F94" s="8"/>
      <c r="G94" s="8"/>
      <c r="H94" s="8"/>
      <c r="I94" s="16" t="s">
        <v>46</v>
      </c>
      <c r="L94" s="407">
        <v>-8029.1438328577951</v>
      </c>
      <c r="M94" s="80"/>
      <c r="N94" s="407">
        <v>-24.507592238885003</v>
      </c>
    </row>
    <row r="95" spans="1:14" s="13" customFormat="1" ht="18.75" customHeight="1" x14ac:dyDescent="0.25">
      <c r="A95" s="1"/>
      <c r="B95" s="8"/>
      <c r="C95" s="8"/>
      <c r="D95" s="8"/>
      <c r="E95" s="8"/>
      <c r="F95" s="8"/>
      <c r="G95" s="8"/>
      <c r="H95" s="8"/>
      <c r="I95" s="8" t="s">
        <v>31</v>
      </c>
      <c r="J95" s="48" t="s">
        <v>38</v>
      </c>
      <c r="K95" s="8"/>
      <c r="L95" s="365">
        <v>-5229.5282271927699</v>
      </c>
      <c r="M95" s="11"/>
      <c r="N95" s="365">
        <v>-24.507592238885003</v>
      </c>
    </row>
    <row r="96" spans="1:14" s="13" customFormat="1" x14ac:dyDescent="0.25">
      <c r="A96" s="1"/>
      <c r="B96" s="8"/>
      <c r="C96" s="8"/>
      <c r="D96" s="8"/>
      <c r="E96" s="8"/>
      <c r="F96" s="8"/>
      <c r="G96" s="8"/>
      <c r="H96" s="8"/>
      <c r="I96" s="8"/>
      <c r="J96" s="49" t="s">
        <v>39</v>
      </c>
      <c r="K96" s="8"/>
      <c r="L96" s="365">
        <v>-2609.00560565141</v>
      </c>
      <c r="M96" s="11"/>
      <c r="N96" s="365">
        <v>0</v>
      </c>
    </row>
    <row r="97" spans="1:14" s="13" customFormat="1" x14ac:dyDescent="0.25">
      <c r="A97" s="1"/>
      <c r="B97" s="8"/>
      <c r="C97" s="8"/>
      <c r="D97" s="8"/>
      <c r="E97" s="8"/>
      <c r="F97" s="8"/>
      <c r="G97" s="8"/>
      <c r="H97" s="8"/>
      <c r="I97" s="8"/>
      <c r="J97" s="48" t="s">
        <v>40</v>
      </c>
      <c r="K97" s="8"/>
      <c r="L97" s="365">
        <v>-190.61000001361501</v>
      </c>
      <c r="M97" s="11"/>
      <c r="N97" s="365">
        <v>0</v>
      </c>
    </row>
    <row r="98" spans="1:14" s="13" customFormat="1" ht="9" customHeight="1" x14ac:dyDescent="0.25">
      <c r="A98" s="1"/>
      <c r="B98" s="7"/>
      <c r="C98" s="8"/>
      <c r="D98" s="8"/>
      <c r="E98" s="8"/>
      <c r="F98" s="8"/>
      <c r="G98" s="8"/>
      <c r="H98" s="8"/>
      <c r="I98" s="8"/>
      <c r="J98" s="8"/>
      <c r="K98" s="8"/>
      <c r="L98" s="365"/>
      <c r="M98" s="11"/>
      <c r="N98" s="365"/>
    </row>
    <row r="99" spans="1:14" s="13" customFormat="1" x14ac:dyDescent="0.25">
      <c r="A99" s="1"/>
      <c r="B99" s="7"/>
      <c r="C99" s="8" t="s">
        <v>219</v>
      </c>
      <c r="D99" s="8"/>
      <c r="E99" s="8"/>
      <c r="F99" s="8"/>
      <c r="G99" s="8"/>
      <c r="H99" s="30"/>
      <c r="I99" s="16" t="s">
        <v>46</v>
      </c>
      <c r="L99" s="407">
        <v>1314.6712074507</v>
      </c>
      <c r="M99" s="80"/>
      <c r="N99" s="407">
        <v>0</v>
      </c>
    </row>
    <row r="100" spans="1:14" s="13" customFormat="1" ht="19.5" customHeight="1" x14ac:dyDescent="0.25">
      <c r="A100" s="1"/>
      <c r="B100" s="8"/>
      <c r="C100" s="8"/>
      <c r="D100" s="8"/>
      <c r="E100" s="8"/>
      <c r="F100" s="8"/>
      <c r="G100" s="8"/>
      <c r="H100" s="8"/>
      <c r="I100" s="8" t="s">
        <v>31</v>
      </c>
      <c r="J100" s="48" t="s">
        <v>38</v>
      </c>
      <c r="K100" s="8"/>
      <c r="L100" s="365">
        <v>1232.5319124537803</v>
      </c>
      <c r="M100" s="11"/>
      <c r="N100" s="365">
        <v>0</v>
      </c>
    </row>
    <row r="101" spans="1:14" s="13" customFormat="1" x14ac:dyDescent="0.25">
      <c r="A101" s="1"/>
      <c r="B101" s="7"/>
      <c r="C101" s="8"/>
      <c r="D101" s="8"/>
      <c r="E101" s="8"/>
      <c r="F101" s="8"/>
      <c r="G101" s="8"/>
      <c r="H101" s="8"/>
      <c r="I101" s="8"/>
      <c r="J101" s="49" t="s">
        <v>39</v>
      </c>
      <c r="K101" s="8"/>
      <c r="L101" s="365">
        <v>82.139294996919787</v>
      </c>
      <c r="M101" s="11"/>
      <c r="N101" s="365">
        <v>0</v>
      </c>
    </row>
    <row r="102" spans="1:14" s="13" customFormat="1" x14ac:dyDescent="0.25">
      <c r="A102" s="51"/>
      <c r="I102" s="8"/>
      <c r="J102" s="48" t="s">
        <v>40</v>
      </c>
      <c r="K102" s="8"/>
      <c r="L102" s="365">
        <v>0</v>
      </c>
      <c r="M102" s="11"/>
      <c r="N102" s="365">
        <v>0</v>
      </c>
    </row>
    <row r="103" spans="1:14" s="13" customFormat="1" x14ac:dyDescent="0.25">
      <c r="A103" s="51"/>
      <c r="I103" s="8"/>
      <c r="J103" s="48"/>
      <c r="K103" s="8"/>
      <c r="L103" s="365"/>
      <c r="M103" s="11"/>
      <c r="N103" s="365"/>
    </row>
    <row r="104" spans="1:14" s="13" customFormat="1" x14ac:dyDescent="0.25">
      <c r="A104" s="51"/>
      <c r="C104" s="8" t="s">
        <v>220</v>
      </c>
      <c r="D104" s="8"/>
      <c r="E104" s="8"/>
      <c r="F104" s="8"/>
      <c r="G104" s="8"/>
      <c r="H104" s="8" t="s">
        <v>221</v>
      </c>
      <c r="I104" s="16" t="s">
        <v>46</v>
      </c>
      <c r="L104" s="407">
        <v>-503.43470400000001</v>
      </c>
      <c r="M104" s="80"/>
      <c r="N104" s="407">
        <v>-100.154662</v>
      </c>
    </row>
    <row r="105" spans="1:14" s="13" customFormat="1" x14ac:dyDescent="0.25">
      <c r="A105" s="51"/>
      <c r="C105" s="8"/>
      <c r="D105" s="8"/>
      <c r="E105" s="8"/>
      <c r="F105" s="8"/>
      <c r="G105" s="8"/>
      <c r="H105" s="8"/>
      <c r="I105" s="8" t="s">
        <v>31</v>
      </c>
      <c r="J105" s="48" t="s">
        <v>38</v>
      </c>
      <c r="K105" s="8"/>
      <c r="L105" s="365">
        <v>-503.43470400000001</v>
      </c>
      <c r="M105" s="11"/>
      <c r="N105" s="365">
        <v>-100.154662</v>
      </c>
    </row>
    <row r="106" spans="1:14" s="13" customFormat="1" x14ac:dyDescent="0.25">
      <c r="A106" s="51"/>
      <c r="C106" s="8"/>
      <c r="D106" s="8"/>
      <c r="E106" s="8"/>
      <c r="F106" s="8"/>
      <c r="G106" s="8"/>
      <c r="H106" s="8"/>
      <c r="I106" s="8"/>
      <c r="J106" s="49" t="s">
        <v>39</v>
      </c>
      <c r="K106" s="8"/>
      <c r="L106" s="365">
        <v>0</v>
      </c>
      <c r="M106" s="11"/>
      <c r="N106" s="365">
        <v>0</v>
      </c>
    </row>
    <row r="107" spans="1:14" s="13" customFormat="1" x14ac:dyDescent="0.25">
      <c r="A107" s="51"/>
      <c r="C107" s="8"/>
      <c r="D107" s="8"/>
      <c r="E107" s="8"/>
      <c r="F107" s="8"/>
      <c r="G107" s="8"/>
      <c r="H107" s="8"/>
      <c r="I107" s="8"/>
      <c r="J107" s="48" t="s">
        <v>40</v>
      </c>
      <c r="K107" s="8"/>
      <c r="L107" s="365">
        <v>0</v>
      </c>
      <c r="M107" s="11"/>
      <c r="N107" s="365">
        <v>0</v>
      </c>
    </row>
    <row r="108" spans="1:14" s="13" customFormat="1" x14ac:dyDescent="0.25">
      <c r="A108" s="51"/>
      <c r="C108" s="8"/>
      <c r="D108" s="8"/>
      <c r="E108" s="8"/>
      <c r="F108" s="8"/>
      <c r="G108" s="8"/>
      <c r="H108" s="8"/>
      <c r="I108" s="8"/>
      <c r="J108" s="8"/>
      <c r="K108" s="8"/>
      <c r="L108" s="365"/>
      <c r="M108" s="11"/>
      <c r="N108" s="365"/>
    </row>
    <row r="109" spans="1:14" s="13" customFormat="1" x14ac:dyDescent="0.25">
      <c r="A109" s="51"/>
      <c r="C109" s="8" t="s">
        <v>222</v>
      </c>
      <c r="D109" s="8"/>
      <c r="E109" s="8"/>
      <c r="F109" s="8"/>
      <c r="G109" s="8"/>
      <c r="H109" s="30" t="s">
        <v>223</v>
      </c>
      <c r="I109" s="16" t="s">
        <v>46</v>
      </c>
      <c r="L109" s="407">
        <v>265.88254999999998</v>
      </c>
      <c r="M109" s="80"/>
      <c r="N109" s="407">
        <v>100</v>
      </c>
    </row>
    <row r="110" spans="1:14" s="13" customFormat="1" x14ac:dyDescent="0.25">
      <c r="A110" s="51"/>
      <c r="C110" s="8"/>
      <c r="D110" s="8"/>
      <c r="E110" s="8"/>
      <c r="F110" s="8"/>
      <c r="G110" s="8"/>
      <c r="H110" s="8"/>
      <c r="I110" s="8" t="s">
        <v>31</v>
      </c>
      <c r="J110" s="48" t="s">
        <v>38</v>
      </c>
      <c r="K110" s="8"/>
      <c r="L110" s="365">
        <v>265.88254999999998</v>
      </c>
      <c r="M110" s="11"/>
      <c r="N110" s="365">
        <v>100</v>
      </c>
    </row>
    <row r="111" spans="1:14" s="13" customFormat="1" x14ac:dyDescent="0.25">
      <c r="A111" s="51"/>
      <c r="C111" s="8"/>
      <c r="D111" s="8"/>
      <c r="E111" s="8"/>
      <c r="F111" s="8"/>
      <c r="G111" s="8"/>
      <c r="H111" s="8"/>
      <c r="I111" s="8"/>
      <c r="J111" s="49" t="s">
        <v>39</v>
      </c>
      <c r="K111" s="8"/>
      <c r="L111" s="365">
        <v>0</v>
      </c>
      <c r="M111" s="11"/>
      <c r="N111" s="365">
        <v>0</v>
      </c>
    </row>
    <row r="112" spans="1:14" s="13" customFormat="1" x14ac:dyDescent="0.25">
      <c r="A112" s="51"/>
      <c r="I112" s="8"/>
      <c r="J112" s="48" t="s">
        <v>40</v>
      </c>
      <c r="K112" s="8"/>
      <c r="L112" s="365">
        <v>0</v>
      </c>
      <c r="M112" s="11"/>
      <c r="N112" s="365">
        <v>0</v>
      </c>
    </row>
    <row r="113" spans="1:14" s="13" customFormat="1" ht="42" customHeight="1" x14ac:dyDescent="0.25">
      <c r="A113" s="1"/>
      <c r="B113" s="20" t="s">
        <v>47</v>
      </c>
      <c r="C113" s="8"/>
      <c r="D113" s="8"/>
      <c r="E113" s="8"/>
      <c r="F113" s="8"/>
      <c r="G113" s="8"/>
      <c r="H113" s="8"/>
      <c r="I113" s="8"/>
      <c r="J113" s="8"/>
      <c r="K113" s="8"/>
      <c r="L113" s="407">
        <v>-16939.372601476818</v>
      </c>
      <c r="M113" s="80"/>
      <c r="N113" s="407">
        <v>-22624.320605771394</v>
      </c>
    </row>
    <row r="114" spans="1:14" s="13" customFormat="1" x14ac:dyDescent="0.25">
      <c r="A114" s="1"/>
      <c r="B114" s="20"/>
      <c r="C114" s="8"/>
      <c r="D114" s="8"/>
      <c r="E114" s="8"/>
      <c r="F114" s="8"/>
      <c r="G114" s="8"/>
      <c r="H114" s="8"/>
      <c r="I114" s="8"/>
      <c r="J114" s="8"/>
      <c r="K114" s="8"/>
      <c r="L114" s="399"/>
      <c r="M114" s="52"/>
      <c r="N114" s="399"/>
    </row>
    <row r="115" spans="1:14" s="13" customFormat="1" x14ac:dyDescent="0.25">
      <c r="A115" s="1"/>
      <c r="B115" s="1"/>
      <c r="C115" s="8"/>
      <c r="D115" s="8"/>
      <c r="E115" s="8"/>
      <c r="F115" s="8"/>
      <c r="G115" s="8"/>
      <c r="H115" s="8"/>
      <c r="I115" s="8"/>
      <c r="J115" s="8"/>
      <c r="K115" s="8"/>
      <c r="L115" s="365"/>
      <c r="M115" s="11"/>
      <c r="N115" s="365"/>
    </row>
    <row r="116" spans="1:14" s="13" customFormat="1" x14ac:dyDescent="0.25">
      <c r="A116" s="1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365"/>
      <c r="M116" s="11"/>
      <c r="N116" s="365"/>
    </row>
    <row r="117" spans="1:14" s="13" customFormat="1" ht="17.25" customHeight="1" x14ac:dyDescent="0.25">
      <c r="A117" s="1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365"/>
      <c r="M117" s="11"/>
      <c r="N117" s="365"/>
    </row>
    <row r="118" spans="1:14" s="13" customFormat="1" x14ac:dyDescent="0.25">
      <c r="A118" s="20" t="s">
        <v>84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365"/>
      <c r="M118" s="11"/>
      <c r="N118" s="365"/>
    </row>
    <row r="120" spans="1:14" s="13" customFormat="1" x14ac:dyDescent="0.25">
      <c r="A120" s="14"/>
      <c r="B120" s="14"/>
      <c r="C120" s="174" t="s">
        <v>98</v>
      </c>
      <c r="D120" s="126">
        <v>41607</v>
      </c>
      <c r="E120" s="8"/>
      <c r="F120" s="8"/>
      <c r="G120" s="8"/>
      <c r="H120" s="8"/>
      <c r="I120" s="91" t="s">
        <v>1</v>
      </c>
      <c r="J120" s="8"/>
      <c r="K120" s="8"/>
      <c r="L120" s="382" t="s">
        <v>3</v>
      </c>
      <c r="M120" s="18"/>
      <c r="N120" s="382" t="s">
        <v>4</v>
      </c>
    </row>
    <row r="121" spans="1:14" s="13" customFormat="1" x14ac:dyDescent="0.25">
      <c r="A121" s="1"/>
      <c r="B121" s="7"/>
      <c r="C121" s="8"/>
      <c r="D121" s="8"/>
      <c r="E121" s="8"/>
      <c r="F121" s="8"/>
      <c r="G121" s="8"/>
      <c r="H121" s="8"/>
      <c r="I121" s="16"/>
      <c r="J121" s="16"/>
      <c r="K121" s="16"/>
      <c r="L121" s="11"/>
      <c r="M121" s="11"/>
      <c r="N121" s="11"/>
    </row>
    <row r="122" spans="1:14" s="13" customFormat="1" x14ac:dyDescent="0.25">
      <c r="A122" s="1"/>
      <c r="B122" s="46">
        <v>1</v>
      </c>
      <c r="C122" s="54" t="s">
        <v>48</v>
      </c>
      <c r="D122" s="8"/>
      <c r="E122" s="8"/>
      <c r="F122" s="8"/>
      <c r="G122" s="8"/>
      <c r="H122" s="8"/>
      <c r="L122" s="399">
        <v>0</v>
      </c>
      <c r="M122" s="11"/>
      <c r="N122" s="399">
        <v>0</v>
      </c>
    </row>
    <row r="123" spans="1:14" s="13" customFormat="1" x14ac:dyDescent="0.25">
      <c r="A123" s="1"/>
      <c r="B123" s="7"/>
      <c r="C123" s="8"/>
      <c r="D123" s="8"/>
      <c r="E123" s="8"/>
      <c r="F123" s="8"/>
      <c r="G123" s="8"/>
      <c r="H123" s="8"/>
      <c r="L123" s="365"/>
      <c r="M123" s="47"/>
      <c r="N123" s="365"/>
    </row>
    <row r="124" spans="1:14" s="13" customFormat="1" x14ac:dyDescent="0.25">
      <c r="A124" s="1"/>
      <c r="B124" s="7"/>
      <c r="C124" s="8" t="s">
        <v>9</v>
      </c>
      <c r="D124" s="8" t="s">
        <v>49</v>
      </c>
      <c r="E124" s="8"/>
      <c r="F124" s="8"/>
      <c r="G124" s="8"/>
      <c r="H124" s="8"/>
      <c r="L124" s="403">
        <v>0</v>
      </c>
      <c r="M124" s="55"/>
      <c r="N124" s="403">
        <v>0</v>
      </c>
    </row>
    <row r="125" spans="1:14" s="13" customFormat="1" x14ac:dyDescent="0.25">
      <c r="A125" s="1"/>
      <c r="B125" s="7"/>
      <c r="C125" s="8" t="s">
        <v>21</v>
      </c>
      <c r="D125" s="8" t="s">
        <v>50</v>
      </c>
      <c r="E125" s="8"/>
      <c r="F125" s="8"/>
      <c r="G125" s="8"/>
      <c r="H125" s="8"/>
      <c r="I125" s="392"/>
      <c r="L125" s="403">
        <v>0</v>
      </c>
      <c r="M125" s="55"/>
      <c r="N125" s="403">
        <v>0</v>
      </c>
    </row>
    <row r="126" spans="1:14" s="13" customFormat="1" x14ac:dyDescent="0.25">
      <c r="A126" s="1"/>
      <c r="B126" s="7"/>
      <c r="C126" s="8"/>
      <c r="D126" s="8"/>
      <c r="E126" s="8"/>
      <c r="F126" s="8"/>
      <c r="G126" s="8"/>
      <c r="H126" s="8"/>
      <c r="L126" s="365"/>
      <c r="M126" s="47"/>
      <c r="N126" s="365"/>
    </row>
    <row r="127" spans="1:14" s="13" customFormat="1" x14ac:dyDescent="0.25">
      <c r="A127" s="1"/>
      <c r="B127" s="7"/>
      <c r="C127" s="8"/>
      <c r="D127" s="8"/>
      <c r="E127" s="8"/>
      <c r="F127" s="8"/>
      <c r="G127" s="8"/>
      <c r="H127" s="8"/>
      <c r="L127" s="365"/>
      <c r="M127" s="47"/>
      <c r="N127" s="365"/>
    </row>
    <row r="128" spans="1:14" s="13" customFormat="1" x14ac:dyDescent="0.25">
      <c r="A128" s="1"/>
      <c r="B128" s="46">
        <v>2</v>
      </c>
      <c r="C128" s="28" t="s">
        <v>51</v>
      </c>
      <c r="D128" s="8"/>
      <c r="E128" s="8"/>
      <c r="F128" s="8"/>
      <c r="G128" s="8"/>
      <c r="H128" s="8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41607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7911.1883862397617</v>
      </c>
      <c r="M148" s="52"/>
      <c r="N148" s="376">
        <v>24.141951937845004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6070.6905284901268</v>
      </c>
      <c r="M149" s="52"/>
      <c r="N149" s="376">
        <v>16063.504361561303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2235.0517465816451</v>
      </c>
      <c r="M151" s="52"/>
      <c r="N151" s="377">
        <v>-306.40959807740398</v>
      </c>
    </row>
    <row r="152" spans="1:17" x14ac:dyDescent="0.25">
      <c r="I152" s="8" t="s">
        <v>66</v>
      </c>
      <c r="J152" s="44"/>
      <c r="K152" s="44"/>
      <c r="L152" s="373">
        <v>-103.7107791954148</v>
      </c>
      <c r="N152" s="373">
        <v>-447.32960235703899</v>
      </c>
    </row>
    <row r="153" spans="1:17" x14ac:dyDescent="0.25">
      <c r="I153" s="8" t="s">
        <v>67</v>
      </c>
      <c r="J153" s="44"/>
      <c r="K153" s="44"/>
      <c r="L153" s="373">
        <v>2281.7994285435843</v>
      </c>
      <c r="N153" s="373">
        <v>163.0785631205089</v>
      </c>
    </row>
    <row r="154" spans="1:17" x14ac:dyDescent="0.25">
      <c r="I154" s="8" t="s">
        <v>68</v>
      </c>
      <c r="J154" s="44"/>
      <c r="K154" s="44"/>
      <c r="L154" s="373">
        <v>56.963097233475906</v>
      </c>
      <c r="N154" s="373">
        <v>-22.158558840873901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s="13" customFormat="1" x14ac:dyDescent="0.25">
      <c r="A161" s="1"/>
      <c r="B161" s="7"/>
      <c r="C161" s="8"/>
      <c r="D161" s="8"/>
      <c r="E161" s="8"/>
      <c r="F161" s="8"/>
      <c r="G161" s="8"/>
      <c r="H161" s="8"/>
      <c r="L161" s="365"/>
      <c r="M161" s="47"/>
      <c r="N161" s="365"/>
    </row>
    <row r="162" spans="1:14" s="13" customFormat="1" x14ac:dyDescent="0.25">
      <c r="A162" s="1"/>
      <c r="B162" s="1"/>
      <c r="C162" s="8"/>
      <c r="D162" s="8"/>
      <c r="E162" s="8"/>
      <c r="F162" s="8"/>
      <c r="G162" s="8"/>
      <c r="H162" s="8"/>
      <c r="L162" s="365"/>
      <c r="M162" s="47"/>
      <c r="N162" s="365"/>
    </row>
    <row r="163" spans="1:14" s="13" customFormat="1" x14ac:dyDescent="0.25">
      <c r="A163" s="1"/>
      <c r="B163" s="7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1:14" s="13" customFormat="1" ht="15" customHeight="1" x14ac:dyDescent="0.25">
      <c r="A164" s="1"/>
      <c r="B164" s="7"/>
      <c r="C164" s="1"/>
      <c r="D164" s="8"/>
      <c r="E164" s="8"/>
      <c r="F164" s="8"/>
      <c r="G164" s="8"/>
      <c r="H164" s="8"/>
      <c r="I164" s="8"/>
      <c r="M164" s="372"/>
    </row>
    <row r="165" spans="1:14" s="13" customFormat="1" ht="15" customHeight="1" x14ac:dyDescent="0.25">
      <c r="A165" s="1"/>
      <c r="B165" s="7"/>
      <c r="C165" s="7"/>
      <c r="D165" s="8"/>
      <c r="E165" s="8"/>
      <c r="F165" s="8"/>
      <c r="G165" s="8"/>
      <c r="H165" s="8"/>
      <c r="I165" s="8"/>
      <c r="L165" s="383"/>
      <c r="M165" s="18"/>
      <c r="N165" s="383"/>
    </row>
    <row r="166" spans="1:14" s="13" customFormat="1" ht="12.75" customHeight="1" x14ac:dyDescent="0.25">
      <c r="A166" s="1" t="s">
        <v>224</v>
      </c>
      <c r="B166" s="7"/>
      <c r="C166" s="7"/>
      <c r="D166" s="14"/>
      <c r="E166" s="8"/>
      <c r="F166" s="8"/>
      <c r="G166" s="14"/>
      <c r="H166" s="8"/>
      <c r="I166" s="8"/>
      <c r="M166" s="372"/>
    </row>
    <row r="167" spans="1:14" s="13" customFormat="1" x14ac:dyDescent="0.25">
      <c r="A167" s="1"/>
      <c r="B167" s="7"/>
      <c r="C167" s="7"/>
      <c r="D167" s="8"/>
      <c r="E167" s="8"/>
      <c r="F167" s="8"/>
      <c r="G167" s="8"/>
      <c r="H167" s="8"/>
      <c r="I167" s="8"/>
      <c r="M167" s="372"/>
    </row>
    <row r="168" spans="1:14" s="13" customFormat="1" x14ac:dyDescent="0.25">
      <c r="A168" s="1"/>
      <c r="B168" s="7"/>
      <c r="C168" s="7"/>
      <c r="D168" s="8"/>
      <c r="E168" s="8"/>
      <c r="F168" s="8"/>
      <c r="G168" s="8"/>
      <c r="H168" s="8"/>
      <c r="I168" s="8"/>
      <c r="J168" s="8"/>
      <c r="L168" s="382" t="s">
        <v>3</v>
      </c>
      <c r="M168" s="18"/>
      <c r="N168" s="382" t="s">
        <v>4</v>
      </c>
    </row>
    <row r="169" spans="1:14" s="13" customFormat="1" x14ac:dyDescent="0.25">
      <c r="A169" s="1"/>
      <c r="B169" s="7"/>
      <c r="C169" s="7"/>
      <c r="D169" s="8"/>
      <c r="E169" s="8"/>
      <c r="F169" s="8"/>
      <c r="G169" s="8"/>
      <c r="H169" s="8"/>
      <c r="I169" s="8"/>
      <c r="J169" s="520" t="s">
        <v>225</v>
      </c>
      <c r="L169" s="521">
        <v>106845.29196527709</v>
      </c>
      <c r="M169" s="521"/>
      <c r="N169" s="521">
        <v>26827.502624701214</v>
      </c>
    </row>
    <row r="170" spans="1:14" s="13" customFormat="1" x14ac:dyDescent="0.25">
      <c r="A170" s="1"/>
      <c r="B170" s="7"/>
      <c r="C170" s="7"/>
      <c r="D170" s="8"/>
      <c r="E170" s="8"/>
      <c r="F170" s="8"/>
      <c r="G170" s="8"/>
      <c r="H170" s="8"/>
      <c r="I170" s="8"/>
      <c r="J170" s="520" t="s">
        <v>226</v>
      </c>
      <c r="L170" s="521">
        <v>2210.4738022258298</v>
      </c>
      <c r="M170" s="521"/>
      <c r="N170" s="521">
        <v>-306.40959807739205</v>
      </c>
    </row>
    <row r="171" spans="1:14" s="13" customFormat="1" x14ac:dyDescent="0.25">
      <c r="A171" s="1"/>
      <c r="B171" s="7"/>
      <c r="C171" s="7"/>
      <c r="D171" s="8"/>
      <c r="E171" s="8"/>
      <c r="F171" s="8"/>
      <c r="G171" s="8"/>
      <c r="H171" s="8"/>
      <c r="I171" s="520"/>
      <c r="J171" s="520" t="s">
        <v>227</v>
      </c>
      <c r="L171" s="522">
        <v>-503.43470371483801</v>
      </c>
      <c r="M171" s="521"/>
      <c r="N171" s="522">
        <v>-100.15466223756</v>
      </c>
    </row>
    <row r="172" spans="1:14" s="13" customFormat="1" x14ac:dyDescent="0.25">
      <c r="A172" s="1"/>
      <c r="B172" s="7"/>
      <c r="C172" s="7"/>
      <c r="D172" s="8"/>
      <c r="E172" s="8"/>
      <c r="F172" s="8"/>
      <c r="G172" s="8"/>
      <c r="H172" s="8"/>
      <c r="I172" s="8"/>
      <c r="J172" s="520" t="s">
        <v>228</v>
      </c>
      <c r="L172" s="521">
        <v>109559.20047121776</v>
      </c>
      <c r="M172" s="521"/>
      <c r="N172" s="521">
        <v>26621.247688861382</v>
      </c>
    </row>
    <row r="173" spans="1:14" s="13" customFormat="1" x14ac:dyDescent="0.25">
      <c r="A173" s="1"/>
      <c r="B173" s="7"/>
      <c r="C173" s="7"/>
      <c r="D173" s="44"/>
      <c r="E173" s="44"/>
      <c r="F173" s="44"/>
      <c r="G173" s="8"/>
      <c r="H173" s="8"/>
      <c r="I173" s="8"/>
      <c r="J173" s="97"/>
      <c r="L173" s="376"/>
      <c r="M173" s="377"/>
      <c r="N173" s="376"/>
    </row>
    <row r="174" spans="1:14" s="13" customFormat="1" x14ac:dyDescent="0.25">
      <c r="A174" s="1"/>
      <c r="B174" s="7"/>
      <c r="C174" s="7"/>
      <c r="D174" s="44"/>
      <c r="E174" s="44"/>
      <c r="F174" s="44"/>
      <c r="G174" s="8"/>
      <c r="H174" s="8"/>
      <c r="I174" s="8"/>
      <c r="J174" s="8"/>
      <c r="K174" s="8"/>
      <c r="L174" s="8"/>
      <c r="M174" s="8"/>
      <c r="N174" s="8"/>
    </row>
    <row r="175" spans="1:14" s="13" customFormat="1" x14ac:dyDescent="0.25">
      <c r="A175" s="1"/>
      <c r="B175" s="7"/>
      <c r="C175" s="7"/>
      <c r="D175" s="375"/>
      <c r="E175" s="44"/>
      <c r="F175" s="44"/>
      <c r="G175" s="8"/>
      <c r="H175" s="8"/>
      <c r="I175" s="8"/>
      <c r="J175" s="8"/>
      <c r="K175" s="8"/>
      <c r="L175" s="8"/>
      <c r="M175" s="372"/>
      <c r="N175" s="8"/>
    </row>
    <row r="176" spans="1:14" s="13" customFormat="1" x14ac:dyDescent="0.25">
      <c r="A176" s="1"/>
      <c r="B176" s="7"/>
      <c r="C176" s="8"/>
      <c r="D176" s="8" t="s">
        <v>229</v>
      </c>
      <c r="E176" s="8"/>
      <c r="F176" s="8"/>
      <c r="G176" s="8"/>
      <c r="H176" s="8"/>
      <c r="I176" s="8"/>
      <c r="J176" s="8"/>
      <c r="L176" s="373"/>
      <c r="M176" s="373"/>
      <c r="N176" s="373"/>
    </row>
    <row r="177" spans="1:14" s="13" customFormat="1" x14ac:dyDescent="0.25">
      <c r="A177" s="1"/>
      <c r="B177" s="7"/>
      <c r="C177" s="8"/>
      <c r="D177" s="8" t="s">
        <v>230</v>
      </c>
      <c r="E177" s="8"/>
      <c r="F177" s="8"/>
      <c r="G177" s="8"/>
      <c r="H177" s="8"/>
      <c r="I177" s="8"/>
      <c r="J177" s="76"/>
      <c r="L177" s="373"/>
      <c r="M177" s="373"/>
      <c r="N177" s="373"/>
    </row>
    <row r="178" spans="1:14" s="13" customFormat="1" x14ac:dyDescent="0.25">
      <c r="A178" s="1"/>
      <c r="B178" s="7"/>
      <c r="C178" s="8"/>
      <c r="D178" s="8"/>
      <c r="E178" s="8"/>
      <c r="F178" s="8"/>
      <c r="G178" s="8"/>
      <c r="H178" s="8"/>
      <c r="I178" s="8"/>
      <c r="J178" s="8"/>
      <c r="L178" s="373"/>
      <c r="M178" s="373"/>
      <c r="N178" s="373"/>
    </row>
    <row r="179" spans="1:14" s="13" customFormat="1" x14ac:dyDescent="0.25">
      <c r="A179" s="1"/>
      <c r="B179" s="7"/>
      <c r="C179" s="8"/>
      <c r="D179" s="8"/>
      <c r="E179" s="8"/>
      <c r="F179" s="8"/>
      <c r="G179" s="8"/>
      <c r="H179" s="8"/>
      <c r="I179" s="8"/>
      <c r="J179" s="8"/>
      <c r="L179" s="373"/>
      <c r="M179" s="373"/>
      <c r="N179" s="373"/>
    </row>
    <row r="180" spans="1:14" s="13" customFormat="1" x14ac:dyDescent="0.25">
      <c r="A180" s="1"/>
      <c r="B180" s="7"/>
      <c r="C180" s="8"/>
      <c r="D180" s="8"/>
      <c r="E180" s="8"/>
      <c r="F180" s="8"/>
      <c r="G180" s="8"/>
      <c r="H180" s="8"/>
      <c r="I180" s="8"/>
      <c r="L180" s="372"/>
      <c r="N180" s="372"/>
    </row>
    <row r="181" spans="1:14" s="13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s="13" customFormat="1" x14ac:dyDescent="0.25">
      <c r="A186" s="1"/>
      <c r="B186" s="7"/>
      <c r="C186" s="8"/>
      <c r="D186" s="8"/>
      <c r="E186" s="8"/>
      <c r="F186" s="30"/>
      <c r="G186" s="8"/>
      <c r="H186" s="8"/>
      <c r="I186" s="8"/>
      <c r="J186" s="8"/>
      <c r="K186" s="8"/>
      <c r="L186" s="365"/>
      <c r="M186" s="11"/>
      <c r="N186" s="365"/>
    </row>
  </sheetData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6383" man="1"/>
    <brk id="65" max="16383" man="1"/>
    <brk id="116" max="13" man="1"/>
    <brk id="137" max="13" man="1"/>
    <brk id="184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2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41578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108358.66106215442</v>
      </c>
      <c r="N8" s="430">
        <v>26757.386951939225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66174.017872634678</v>
      </c>
      <c r="N10" s="399">
        <v>11978.056701398811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65869.73417247778</v>
      </c>
      <c r="N12" s="407">
        <v>11402.329652608563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61131.512526738094</v>
      </c>
      <c r="M14" s="21"/>
      <c r="N14" s="407">
        <v>7340.521762968051</v>
      </c>
    </row>
    <row r="15" spans="1:15" ht="15" customHeight="1" x14ac:dyDescent="0.25">
      <c r="D15" s="30" t="s">
        <v>12</v>
      </c>
      <c r="E15" s="31" t="s">
        <v>13</v>
      </c>
      <c r="L15" s="365">
        <v>60417.394318803905</v>
      </c>
      <c r="N15" s="365">
        <v>7340.521762968051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1:14" s="13" customFormat="1" ht="15" customHeight="1" x14ac:dyDescent="0.25">
      <c r="A17" s="1"/>
      <c r="B17" s="7"/>
      <c r="C17" s="8"/>
      <c r="D17" s="8"/>
      <c r="E17" s="8"/>
      <c r="F17" s="32" t="s">
        <v>16</v>
      </c>
      <c r="G17" s="8"/>
      <c r="H17" s="8"/>
      <c r="I17" s="8"/>
      <c r="J17" s="8"/>
      <c r="K17" s="8"/>
      <c r="L17" s="419">
        <v>0</v>
      </c>
      <c r="M17" s="34"/>
      <c r="N17" s="419">
        <v>0</v>
      </c>
    </row>
    <row r="18" spans="1:14" s="13" customFormat="1" ht="15" customHeight="1" x14ac:dyDescent="0.25">
      <c r="A18" s="1"/>
      <c r="B18" s="7"/>
      <c r="C18" s="8"/>
      <c r="D18" s="8"/>
      <c r="E18" s="8"/>
      <c r="F18" s="32" t="s">
        <v>17</v>
      </c>
      <c r="G18" s="8"/>
      <c r="H18" s="8"/>
      <c r="I18" s="8"/>
      <c r="J18" s="8"/>
      <c r="K18" s="8"/>
      <c r="L18" s="419">
        <v>0</v>
      </c>
      <c r="M18" s="34"/>
      <c r="N18" s="419">
        <v>0</v>
      </c>
    </row>
    <row r="19" spans="1:14" s="13" customFormat="1" ht="15" customHeight="1" x14ac:dyDescent="0.25">
      <c r="A19" s="1"/>
      <c r="B19" s="7"/>
      <c r="C19" s="8"/>
      <c r="D19" s="30" t="s">
        <v>18</v>
      </c>
      <c r="E19" s="8" t="s">
        <v>19</v>
      </c>
      <c r="F19" s="8"/>
      <c r="G19" s="8"/>
      <c r="H19" s="8"/>
      <c r="I19" s="8"/>
      <c r="J19" s="8"/>
      <c r="K19" s="8"/>
      <c r="L19" s="365">
        <v>714.11820793419008</v>
      </c>
      <c r="M19" s="11"/>
      <c r="N19" s="365">
        <v>0</v>
      </c>
    </row>
    <row r="20" spans="1:14" s="13" customFormat="1" ht="15" customHeight="1" x14ac:dyDescent="0.25">
      <c r="A20" s="1"/>
      <c r="B20" s="7"/>
      <c r="C20" s="8"/>
      <c r="D20" s="8"/>
      <c r="E20" s="8"/>
      <c r="F20" s="32" t="s">
        <v>16</v>
      </c>
      <c r="G20" s="8"/>
      <c r="H20" s="8"/>
      <c r="I20" s="8"/>
      <c r="J20" s="8"/>
      <c r="K20" s="8"/>
      <c r="L20" s="419">
        <v>0</v>
      </c>
      <c r="M20" s="34"/>
      <c r="N20" s="419">
        <v>0</v>
      </c>
    </row>
    <row r="21" spans="1:14" s="13" customFormat="1" ht="15" customHeight="1" x14ac:dyDescent="0.25">
      <c r="A21" s="1"/>
      <c r="B21" s="7"/>
      <c r="C21" s="8"/>
      <c r="D21" s="8"/>
      <c r="E21" s="8"/>
      <c r="F21" s="32" t="s">
        <v>17</v>
      </c>
      <c r="G21" s="8"/>
      <c r="H21" s="8"/>
      <c r="I21" s="8"/>
      <c r="J21" s="8"/>
      <c r="K21" s="8"/>
      <c r="L21" s="419">
        <v>714.11820793419008</v>
      </c>
      <c r="M21" s="34"/>
      <c r="N21" s="419">
        <v>0</v>
      </c>
    </row>
    <row r="22" spans="1:14" s="13" customFormat="1" ht="7.5" customHeight="1" x14ac:dyDescent="0.25">
      <c r="A22" s="1"/>
      <c r="B22" s="7"/>
      <c r="C22" s="8"/>
      <c r="D22" s="8"/>
      <c r="E22" s="8"/>
      <c r="F22" s="32"/>
      <c r="G22" s="8"/>
      <c r="H22" s="8"/>
      <c r="I22" s="8"/>
      <c r="J22" s="8"/>
      <c r="K22" s="8"/>
      <c r="L22" s="419"/>
      <c r="M22" s="34"/>
      <c r="N22" s="419"/>
    </row>
    <row r="23" spans="1:14" s="13" customFormat="1" x14ac:dyDescent="0.25">
      <c r="A23" s="1"/>
      <c r="B23" s="7"/>
      <c r="C23" s="8"/>
      <c r="D23" s="8" t="s">
        <v>20</v>
      </c>
      <c r="E23" s="8"/>
      <c r="F23" s="8"/>
      <c r="G23" s="8"/>
      <c r="H23" s="8"/>
      <c r="I23" s="8"/>
      <c r="J23" s="8"/>
      <c r="K23" s="8"/>
      <c r="L23" s="407">
        <v>4738.2216457396908</v>
      </c>
      <c r="M23" s="21"/>
      <c r="N23" s="407">
        <v>4061.8078896405104</v>
      </c>
    </row>
    <row r="24" spans="1:14" s="13" customFormat="1" ht="15" customHeight="1" x14ac:dyDescent="0.25">
      <c r="A24" s="1"/>
      <c r="B24" s="7"/>
      <c r="C24" s="8"/>
      <c r="D24" s="30" t="s">
        <v>12</v>
      </c>
      <c r="E24" s="31" t="s">
        <v>13</v>
      </c>
      <c r="F24" s="8"/>
      <c r="G24" s="8"/>
      <c r="H24" s="8"/>
      <c r="I24" s="8"/>
      <c r="J24" s="8"/>
      <c r="K24" s="8"/>
      <c r="L24" s="365">
        <v>3215.4272677752506</v>
      </c>
      <c r="M24" s="11"/>
      <c r="N24" s="365">
        <v>4061.8078896405104</v>
      </c>
    </row>
    <row r="25" spans="1:14" s="13" customFormat="1" ht="15" customHeight="1" x14ac:dyDescent="0.25">
      <c r="A25" s="1"/>
      <c r="B25" s="7"/>
      <c r="C25" s="8"/>
      <c r="D25" s="30" t="s">
        <v>14</v>
      </c>
      <c r="E25" s="8" t="s">
        <v>15</v>
      </c>
      <c r="F25" s="8"/>
      <c r="G25" s="8"/>
      <c r="H25" s="8"/>
      <c r="I25" s="8"/>
      <c r="J25" s="8"/>
      <c r="K25" s="8"/>
      <c r="L25" s="365">
        <v>0</v>
      </c>
      <c r="M25" s="11"/>
      <c r="N25" s="365">
        <v>0</v>
      </c>
    </row>
    <row r="26" spans="1:14" s="13" customFormat="1" ht="15" customHeight="1" x14ac:dyDescent="0.25">
      <c r="A26" s="1"/>
      <c r="B26" s="7"/>
      <c r="C26" s="8"/>
      <c r="D26" s="8"/>
      <c r="E26" s="8"/>
      <c r="F26" s="32" t="s">
        <v>16</v>
      </c>
      <c r="G26" s="8"/>
      <c r="H26" s="8"/>
      <c r="I26" s="8"/>
      <c r="J26" s="8"/>
      <c r="K26" s="8"/>
      <c r="L26" s="419">
        <v>0</v>
      </c>
      <c r="M26" s="34"/>
      <c r="N26" s="419">
        <v>0</v>
      </c>
    </row>
    <row r="27" spans="1:14" s="13" customFormat="1" ht="15" customHeight="1" x14ac:dyDescent="0.25">
      <c r="A27" s="1"/>
      <c r="B27" s="7"/>
      <c r="C27" s="8"/>
      <c r="D27" s="8"/>
      <c r="E27" s="8"/>
      <c r="F27" s="32" t="s">
        <v>17</v>
      </c>
      <c r="G27" s="8"/>
      <c r="H27" s="8"/>
      <c r="I27" s="8"/>
      <c r="J27" s="8"/>
      <c r="K27" s="8"/>
      <c r="L27" s="419">
        <v>0</v>
      </c>
      <c r="M27" s="34"/>
      <c r="N27" s="419">
        <v>0</v>
      </c>
    </row>
    <row r="28" spans="1:14" s="13" customFormat="1" ht="15" customHeight="1" x14ac:dyDescent="0.25">
      <c r="A28" s="1"/>
      <c r="B28" s="7"/>
      <c r="C28" s="8"/>
      <c r="D28" s="30" t="s">
        <v>18</v>
      </c>
      <c r="E28" s="8" t="s">
        <v>19</v>
      </c>
      <c r="F28" s="8"/>
      <c r="G28" s="8"/>
      <c r="H28" s="8"/>
      <c r="I28" s="8"/>
      <c r="J28" s="8"/>
      <c r="K28" s="8"/>
      <c r="L28" s="365">
        <v>1522.7943779644402</v>
      </c>
      <c r="M28" s="11"/>
      <c r="N28" s="365">
        <v>0</v>
      </c>
    </row>
    <row r="29" spans="1:14" s="13" customFormat="1" ht="15" customHeight="1" x14ac:dyDescent="0.25">
      <c r="A29" s="1"/>
      <c r="B29" s="7"/>
      <c r="C29" s="8"/>
      <c r="D29" s="8"/>
      <c r="E29" s="8"/>
      <c r="F29" s="32" t="s">
        <v>16</v>
      </c>
      <c r="G29" s="8"/>
      <c r="H29" s="8"/>
      <c r="I29" s="8"/>
      <c r="J29" s="8"/>
      <c r="K29" s="8"/>
      <c r="L29" s="419">
        <v>0</v>
      </c>
      <c r="M29" s="34"/>
      <c r="N29" s="419">
        <v>0</v>
      </c>
    </row>
    <row r="30" spans="1:14" s="13" customFormat="1" ht="15" customHeight="1" x14ac:dyDescent="0.25">
      <c r="A30" s="1"/>
      <c r="B30" s="7"/>
      <c r="C30" s="8"/>
      <c r="D30" s="8"/>
      <c r="E30" s="8"/>
      <c r="F30" s="32" t="s">
        <v>17</v>
      </c>
      <c r="G30" s="8"/>
      <c r="H30" s="8"/>
      <c r="I30" s="8"/>
      <c r="J30" s="8"/>
      <c r="K30" s="8"/>
      <c r="L30" s="419">
        <v>1522.7943779644402</v>
      </c>
      <c r="M30" s="34"/>
      <c r="N30" s="419">
        <v>0</v>
      </c>
    </row>
    <row r="31" spans="1:14" s="13" customFormat="1" x14ac:dyDescent="0.25">
      <c r="A31" s="1"/>
      <c r="B31" s="7"/>
      <c r="C31" s="8"/>
      <c r="D31" s="8"/>
      <c r="E31" s="8"/>
      <c r="F31" s="8"/>
      <c r="G31" s="8"/>
      <c r="H31" s="8"/>
      <c r="I31" s="8"/>
      <c r="J31" s="8"/>
      <c r="K31" s="8"/>
      <c r="L31" s="407"/>
      <c r="M31" s="11"/>
      <c r="N31" s="407"/>
    </row>
    <row r="32" spans="1:14" s="13" customFormat="1" ht="15" customHeight="1" x14ac:dyDescent="0.25">
      <c r="A32" s="1"/>
      <c r="B32" s="7"/>
      <c r="C32" s="8" t="s">
        <v>21</v>
      </c>
      <c r="D32" s="8" t="s">
        <v>90</v>
      </c>
      <c r="E32" s="8"/>
      <c r="F32" s="32"/>
      <c r="G32" s="8"/>
      <c r="H32" s="8"/>
      <c r="I32" s="8"/>
      <c r="J32" s="8"/>
      <c r="K32" s="8"/>
      <c r="L32" s="407">
        <v>304.28370015690558</v>
      </c>
      <c r="M32" s="21"/>
      <c r="N32" s="407">
        <v>575.72704879024718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264.48430544717053</v>
      </c>
      <c r="N34" s="365">
        <v>47.537150613500451</v>
      </c>
    </row>
    <row r="35" spans="2:16" x14ac:dyDescent="0.25">
      <c r="D35" s="30" t="s">
        <v>14</v>
      </c>
      <c r="E35" s="8" t="s">
        <v>23</v>
      </c>
      <c r="L35" s="365">
        <v>27.937675602978015</v>
      </c>
      <c r="N35" s="365">
        <v>524.33125693366208</v>
      </c>
    </row>
    <row r="36" spans="2:16" ht="15.75" customHeight="1" x14ac:dyDescent="0.25">
      <c r="F36" s="32" t="s">
        <v>16</v>
      </c>
      <c r="L36" s="426">
        <v>27.933875602978013</v>
      </c>
      <c r="N36" s="426">
        <v>524.33125693366208</v>
      </c>
    </row>
    <row r="37" spans="2:16" x14ac:dyDescent="0.25">
      <c r="F37" s="32" t="s">
        <v>17</v>
      </c>
      <c r="L37" s="426">
        <v>3.8E-3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11.861719106757032</v>
      </c>
      <c r="N38" s="365">
        <v>3.8586412430847017</v>
      </c>
    </row>
    <row r="39" spans="2:16" x14ac:dyDescent="0.25">
      <c r="F39" s="32" t="s">
        <v>16</v>
      </c>
      <c r="L39" s="426">
        <v>1.224900964481386</v>
      </c>
      <c r="N39" s="426">
        <v>0</v>
      </c>
    </row>
    <row r="40" spans="2:16" x14ac:dyDescent="0.25">
      <c r="F40" s="32" t="s">
        <v>17</v>
      </c>
      <c r="L40" s="426">
        <v>10.636818142275647</v>
      </c>
      <c r="N40" s="426">
        <v>3.8586412430847017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7884.0968670849097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14861.767155095587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13207.216000010594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6231.5631673286507</v>
      </c>
      <c r="N51" s="399">
        <v>14779.330250540415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1472.5449198924102</v>
      </c>
      <c r="N54" s="365">
        <v>-312.83842077438402</v>
      </c>
      <c r="P54" s="398"/>
    </row>
    <row r="55" spans="2:16" ht="15.75" customHeight="1" x14ac:dyDescent="0.25">
      <c r="C55" s="16"/>
      <c r="G55" s="14" t="s">
        <v>32</v>
      </c>
      <c r="L55" s="419">
        <v>1397.7572130809299</v>
      </c>
      <c r="M55" s="34"/>
      <c r="N55" s="419">
        <v>-168.31145582756801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4759.01824743624</v>
      </c>
      <c r="N56" s="365">
        <v>15092.168671314799</v>
      </c>
    </row>
    <row r="57" spans="2:16" s="44" customFormat="1" ht="15.75" customHeight="1" x14ac:dyDescent="0.2">
      <c r="G57" s="14" t="s">
        <v>32</v>
      </c>
      <c r="L57" s="419">
        <v>3219.0680565975399</v>
      </c>
      <c r="M57" s="45"/>
      <c r="N57" s="419">
        <v>9759.36218315101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-13.727734582246377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-13.727734582246377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s="13" customFormat="1" x14ac:dyDescent="0.25">
      <c r="A65" s="1"/>
      <c r="B65" s="7"/>
      <c r="C65" s="8"/>
      <c r="D65" s="8"/>
      <c r="E65" s="8"/>
      <c r="F65" s="8"/>
      <c r="G65" s="297"/>
      <c r="H65" s="297"/>
      <c r="I65" s="297"/>
      <c r="J65" s="297"/>
      <c r="K65" s="297"/>
      <c r="L65" s="414"/>
      <c r="M65" s="414"/>
      <c r="N65" s="300"/>
    </row>
    <row r="66" spans="1:14" s="13" customFormat="1" x14ac:dyDescent="0.25">
      <c r="A66" s="1"/>
      <c r="B66" s="7"/>
      <c r="C66" s="8"/>
      <c r="D66" s="8"/>
      <c r="E66" s="8"/>
      <c r="F66" s="8"/>
      <c r="G66" s="297"/>
      <c r="H66" s="297"/>
      <c r="I66" s="297"/>
      <c r="J66" s="297"/>
      <c r="K66" s="297"/>
      <c r="L66" s="414"/>
      <c r="M66" s="414"/>
      <c r="N66" s="300"/>
    </row>
    <row r="67" spans="1:14" s="13" customFormat="1" x14ac:dyDescent="0.25">
      <c r="A67" s="1"/>
      <c r="B67" s="7"/>
      <c r="C67" s="8"/>
      <c r="D67" s="8"/>
      <c r="E67" s="8"/>
      <c r="F67" s="8"/>
      <c r="G67" s="297"/>
      <c r="H67" s="297"/>
      <c r="I67" s="297"/>
      <c r="J67" s="297"/>
      <c r="K67" s="297"/>
      <c r="L67" s="414"/>
      <c r="M67" s="414"/>
      <c r="N67" s="300"/>
    </row>
    <row r="68" spans="1:14" s="13" customFormat="1" x14ac:dyDescent="0.25">
      <c r="A68" s="20" t="s">
        <v>80</v>
      </c>
      <c r="B68" s="7"/>
      <c r="C68" s="8"/>
      <c r="D68" s="8"/>
      <c r="E68" s="8"/>
      <c r="F68" s="8"/>
      <c r="G68" s="8"/>
      <c r="H68" s="8"/>
      <c r="I68" s="8"/>
      <c r="J68" s="8"/>
      <c r="K68" s="8"/>
      <c r="L68" s="365"/>
      <c r="M68" s="11"/>
      <c r="N68" s="89" t="s">
        <v>1</v>
      </c>
    </row>
    <row r="70" spans="1:14" s="13" customFormat="1" x14ac:dyDescent="0.25">
      <c r="A70" s="14"/>
      <c r="B70" s="7"/>
      <c r="C70" s="174" t="s">
        <v>98</v>
      </c>
      <c r="D70" s="126">
        <v>41578</v>
      </c>
      <c r="E70" s="8"/>
      <c r="F70" s="8"/>
      <c r="G70" s="8"/>
      <c r="H70" s="8"/>
      <c r="I70" s="8"/>
      <c r="J70" s="8"/>
      <c r="K70" s="8"/>
      <c r="L70" s="382" t="s">
        <v>3</v>
      </c>
      <c r="M70" s="18"/>
      <c r="N70" s="382" t="s">
        <v>4</v>
      </c>
    </row>
    <row r="72" spans="1:14" s="13" customFormat="1" x14ac:dyDescent="0.25">
      <c r="A72" s="1"/>
      <c r="B72" s="46">
        <v>1</v>
      </c>
      <c r="C72" s="28" t="s">
        <v>36</v>
      </c>
      <c r="D72" s="8"/>
      <c r="E72" s="8"/>
      <c r="F72" s="8"/>
      <c r="G72" s="8"/>
      <c r="H72" s="8"/>
      <c r="I72" s="16" t="s">
        <v>37</v>
      </c>
      <c r="L72" s="399">
        <v>0</v>
      </c>
      <c r="M72" s="47"/>
      <c r="N72" s="399">
        <v>-19306.498921451683</v>
      </c>
    </row>
    <row r="73" spans="1:14" s="13" customFormat="1" x14ac:dyDescent="0.25">
      <c r="A73" s="1"/>
      <c r="B73" s="7"/>
      <c r="C73" s="16"/>
      <c r="D73" s="14"/>
      <c r="E73" s="8"/>
      <c r="F73" s="8"/>
      <c r="G73" s="8"/>
      <c r="H73" s="8"/>
      <c r="J73" s="8"/>
      <c r="K73" s="8"/>
      <c r="L73" s="365"/>
      <c r="M73" s="47"/>
      <c r="N73" s="365"/>
    </row>
    <row r="74" spans="1:14" s="13" customFormat="1" x14ac:dyDescent="0.25">
      <c r="A74" s="1"/>
      <c r="B74" s="7"/>
      <c r="C74" s="8"/>
      <c r="D74" s="8"/>
      <c r="E74" s="8"/>
      <c r="F74" s="8"/>
      <c r="G74" s="8"/>
      <c r="H74" s="8"/>
      <c r="I74" s="8" t="s">
        <v>31</v>
      </c>
      <c r="J74" s="48" t="s">
        <v>38</v>
      </c>
      <c r="K74" s="48"/>
      <c r="L74" s="365">
        <v>0</v>
      </c>
      <c r="M74" s="47"/>
      <c r="N74" s="365">
        <v>-5212.0793989825397</v>
      </c>
    </row>
    <row r="75" spans="1:14" s="13" customFormat="1" x14ac:dyDescent="0.25">
      <c r="A75" s="1"/>
      <c r="B75" s="7"/>
      <c r="C75" s="8"/>
      <c r="D75" s="8"/>
      <c r="E75" s="8"/>
      <c r="F75" s="8"/>
      <c r="G75" s="8"/>
      <c r="H75" s="8"/>
      <c r="J75" s="49" t="s">
        <v>39</v>
      </c>
      <c r="K75" s="49"/>
      <c r="L75" s="365">
        <v>0</v>
      </c>
      <c r="M75" s="47"/>
      <c r="N75" s="365">
        <v>-3142.4295936818403</v>
      </c>
    </row>
    <row r="76" spans="1:14" s="13" customFormat="1" x14ac:dyDescent="0.25">
      <c r="A76" s="1"/>
      <c r="B76" s="7"/>
      <c r="C76" s="8"/>
      <c r="D76" s="8"/>
      <c r="E76" s="8"/>
      <c r="F76" s="8"/>
      <c r="G76" s="8"/>
      <c r="H76" s="8"/>
      <c r="J76" s="48" t="s">
        <v>40</v>
      </c>
      <c r="K76" s="48"/>
      <c r="L76" s="365">
        <v>0</v>
      </c>
      <c r="M76" s="47"/>
      <c r="N76" s="365">
        <v>-10951.9899287873</v>
      </c>
    </row>
    <row r="77" spans="1:14" s="13" customFormat="1" ht="12.75" customHeight="1" x14ac:dyDescent="0.25">
      <c r="A77" s="1"/>
      <c r="B77" s="7"/>
      <c r="C77" s="8"/>
      <c r="D77" s="8"/>
      <c r="E77" s="8"/>
      <c r="F77" s="8"/>
      <c r="G77" s="8"/>
      <c r="H77" s="8"/>
      <c r="I77" s="8"/>
      <c r="J77" s="8"/>
      <c r="K77" s="8"/>
      <c r="L77" s="373"/>
      <c r="M77" s="47"/>
      <c r="N77" s="373"/>
    </row>
    <row r="78" spans="1:14" s="13" customFormat="1" x14ac:dyDescent="0.25">
      <c r="A78" s="1"/>
      <c r="B78" s="46">
        <v>2</v>
      </c>
      <c r="C78" s="28" t="s">
        <v>41</v>
      </c>
      <c r="D78" s="8"/>
      <c r="E78" s="8"/>
      <c r="F78" s="8"/>
      <c r="G78" s="8"/>
      <c r="H78" s="8"/>
      <c r="L78" s="365"/>
      <c r="M78" s="47"/>
      <c r="N78" s="365"/>
    </row>
    <row r="79" spans="1:14" s="13" customFormat="1" x14ac:dyDescent="0.25">
      <c r="A79" s="1"/>
      <c r="B79" s="46"/>
      <c r="C79" s="28" t="s">
        <v>42</v>
      </c>
      <c r="D79" s="8"/>
      <c r="E79" s="8"/>
      <c r="F79" s="8"/>
      <c r="G79" s="8"/>
      <c r="H79" s="8"/>
      <c r="L79" s="399">
        <v>-9858.9408675039704</v>
      </c>
      <c r="M79" s="47"/>
      <c r="N79" s="399">
        <v>-3390.1730481232462</v>
      </c>
    </row>
    <row r="80" spans="1:14" s="13" customFormat="1" ht="12.75" customHeight="1" x14ac:dyDescent="0.25">
      <c r="A80" s="1"/>
      <c r="B80" s="46"/>
      <c r="C80" s="28" t="s">
        <v>43</v>
      </c>
      <c r="D80" s="14"/>
      <c r="E80" s="8"/>
      <c r="F80" s="8"/>
      <c r="G80" s="8"/>
      <c r="H80" s="8"/>
      <c r="L80" s="365"/>
      <c r="M80" s="47"/>
      <c r="N80" s="365"/>
    </row>
    <row r="81" spans="1:14" s="13" customFormat="1" x14ac:dyDescent="0.25">
      <c r="A81" s="1"/>
      <c r="B81" s="7"/>
      <c r="C81" s="8" t="s">
        <v>9</v>
      </c>
      <c r="D81" s="8" t="s">
        <v>44</v>
      </c>
      <c r="E81" s="8"/>
      <c r="F81" s="8"/>
      <c r="G81" s="8"/>
      <c r="H81" s="8"/>
      <c r="I81" s="16" t="s">
        <v>37</v>
      </c>
      <c r="L81" s="399">
        <v>-16020.50752687676</v>
      </c>
      <c r="M81" s="50"/>
      <c r="N81" s="399">
        <v>-3394.0084773386493</v>
      </c>
    </row>
    <row r="82" spans="1:14" s="13" customFormat="1" ht="9" customHeight="1" x14ac:dyDescent="0.25">
      <c r="A82" s="1"/>
      <c r="B82" s="7"/>
      <c r="C82" s="8"/>
      <c r="D82" s="8"/>
      <c r="E82" s="8"/>
      <c r="F82" s="8"/>
      <c r="G82" s="8"/>
      <c r="H82" s="8"/>
      <c r="J82" s="8"/>
      <c r="K82" s="8"/>
      <c r="L82" s="365"/>
      <c r="M82" s="47"/>
      <c r="N82" s="365"/>
    </row>
    <row r="83" spans="1:14" s="13" customFormat="1" x14ac:dyDescent="0.25">
      <c r="A83" s="1"/>
      <c r="B83" s="8"/>
      <c r="C83" s="8"/>
      <c r="D83" s="8"/>
      <c r="E83" s="8"/>
      <c r="F83" s="8"/>
      <c r="G83" s="8"/>
      <c r="H83" s="8"/>
      <c r="I83" s="8" t="s">
        <v>31</v>
      </c>
      <c r="J83" s="48" t="s">
        <v>38</v>
      </c>
      <c r="K83" s="48"/>
      <c r="L83" s="365">
        <v>-590.08795910790798</v>
      </c>
      <c r="M83" s="47"/>
      <c r="N83" s="365">
        <v>-967.3160200568351</v>
      </c>
    </row>
    <row r="84" spans="1:14" s="13" customFormat="1" x14ac:dyDescent="0.25">
      <c r="A84" s="1"/>
      <c r="B84" s="8"/>
      <c r="C84" s="8"/>
      <c r="D84" s="8"/>
      <c r="E84" s="8"/>
      <c r="F84" s="8"/>
      <c r="G84" s="8"/>
      <c r="H84" s="8"/>
      <c r="J84" s="49" t="s">
        <v>39</v>
      </c>
      <c r="K84" s="49"/>
      <c r="L84" s="365">
        <v>-4230.7496409429532</v>
      </c>
      <c r="M84" s="47"/>
      <c r="N84" s="365">
        <v>-1552.01368896383</v>
      </c>
    </row>
    <row r="85" spans="1:14" s="13" customFormat="1" x14ac:dyDescent="0.25">
      <c r="A85" s="1"/>
      <c r="B85" s="8"/>
      <c r="C85" s="8"/>
      <c r="D85" s="8"/>
      <c r="E85" s="8"/>
      <c r="F85" s="8"/>
      <c r="G85" s="8"/>
      <c r="H85" s="8"/>
      <c r="J85" s="48" t="s">
        <v>40</v>
      </c>
      <c r="K85" s="48"/>
      <c r="L85" s="365">
        <v>-11199.6699268259</v>
      </c>
      <c r="M85" s="47"/>
      <c r="N85" s="365">
        <v>-874.67876831798401</v>
      </c>
    </row>
    <row r="86" spans="1:14" s="13" customFormat="1" ht="13.5" customHeight="1" x14ac:dyDescent="0.25">
      <c r="A86" s="1"/>
      <c r="B86" s="8"/>
      <c r="C86" s="8"/>
      <c r="D86" s="8"/>
      <c r="E86" s="8"/>
      <c r="F86" s="8"/>
      <c r="G86" s="8"/>
      <c r="H86" s="8"/>
      <c r="J86" s="48"/>
      <c r="K86" s="48"/>
      <c r="L86" s="365"/>
      <c r="M86" s="47"/>
      <c r="N86" s="365"/>
    </row>
    <row r="87" spans="1:14" s="13" customFormat="1" x14ac:dyDescent="0.25">
      <c r="A87" s="1"/>
      <c r="B87" s="8"/>
      <c r="C87" s="8" t="s">
        <v>21</v>
      </c>
      <c r="D87" s="8" t="s">
        <v>45</v>
      </c>
      <c r="E87" s="8"/>
      <c r="F87" s="8"/>
      <c r="G87" s="8"/>
      <c r="H87" s="8"/>
      <c r="I87" s="16" t="s">
        <v>46</v>
      </c>
      <c r="L87" s="399">
        <v>6161.5666593727883</v>
      </c>
      <c r="M87" s="47"/>
      <c r="N87" s="399">
        <v>3.8354292154033098</v>
      </c>
    </row>
    <row r="88" spans="1:14" s="13" customFormat="1" ht="9" customHeight="1" x14ac:dyDescent="0.25">
      <c r="A88" s="1"/>
      <c r="B88" s="8"/>
      <c r="C88" s="8"/>
      <c r="D88" s="8"/>
      <c r="E88" s="8"/>
      <c r="F88" s="8"/>
      <c r="G88" s="8"/>
      <c r="H88" s="8"/>
      <c r="J88" s="8"/>
      <c r="K88" s="8"/>
      <c r="L88" s="365"/>
      <c r="M88" s="47"/>
      <c r="N88" s="365"/>
    </row>
    <row r="89" spans="1:14" s="13" customFormat="1" x14ac:dyDescent="0.25">
      <c r="A89" s="1"/>
      <c r="B89" s="8"/>
      <c r="C89" s="8"/>
      <c r="D89" s="8"/>
      <c r="E89" s="8"/>
      <c r="F89" s="8"/>
      <c r="G89" s="8"/>
      <c r="H89" s="8"/>
      <c r="I89" s="8" t="s">
        <v>31</v>
      </c>
      <c r="J89" s="48" t="s">
        <v>38</v>
      </c>
      <c r="K89" s="48"/>
      <c r="L89" s="365">
        <v>917.74260000000004</v>
      </c>
      <c r="M89" s="47"/>
      <c r="N89" s="365">
        <v>3.8354292154033098</v>
      </c>
    </row>
    <row r="90" spans="1:14" s="13" customFormat="1" x14ac:dyDescent="0.25">
      <c r="A90" s="1"/>
      <c r="B90" s="8"/>
      <c r="C90" s="8"/>
      <c r="D90" s="8"/>
      <c r="E90" s="8"/>
      <c r="F90" s="8"/>
      <c r="G90" s="8"/>
      <c r="H90" s="8"/>
      <c r="J90" s="49" t="s">
        <v>39</v>
      </c>
      <c r="K90" s="49"/>
      <c r="L90" s="365">
        <v>977.88896661660806</v>
      </c>
      <c r="M90" s="47"/>
      <c r="N90" s="365">
        <v>0</v>
      </c>
    </row>
    <row r="91" spans="1:14" s="13" customFormat="1" x14ac:dyDescent="0.25">
      <c r="A91" s="1"/>
      <c r="B91" s="8"/>
      <c r="C91" s="8"/>
      <c r="D91" s="8"/>
      <c r="E91" s="8"/>
      <c r="F91" s="8"/>
      <c r="G91" s="8"/>
      <c r="H91" s="8"/>
      <c r="J91" s="48" t="s">
        <v>40</v>
      </c>
      <c r="K91" s="48"/>
      <c r="L91" s="365">
        <v>4265.93509275618</v>
      </c>
      <c r="M91" s="47"/>
      <c r="N91" s="365">
        <v>0</v>
      </c>
    </row>
    <row r="92" spans="1:14" s="13" customFormat="1" ht="12" customHeight="1" x14ac:dyDescent="0.25">
      <c r="A92" s="1"/>
      <c r="B92" s="8"/>
      <c r="C92" s="8"/>
      <c r="D92" s="8"/>
      <c r="E92" s="8"/>
      <c r="F92" s="8"/>
      <c r="G92" s="8"/>
      <c r="H92" s="8"/>
      <c r="L92" s="365"/>
      <c r="M92" s="47"/>
      <c r="N92" s="365"/>
    </row>
    <row r="93" spans="1:14" s="13" customFormat="1" x14ac:dyDescent="0.25">
      <c r="A93" s="1"/>
      <c r="B93" s="46">
        <v>3</v>
      </c>
      <c r="C93" s="28" t="s">
        <v>217</v>
      </c>
      <c r="D93" s="8"/>
      <c r="E93" s="8"/>
      <c r="F93" s="8"/>
      <c r="G93" s="8"/>
      <c r="H93" s="8"/>
      <c r="I93" s="8"/>
      <c r="J93" s="8"/>
      <c r="K93" s="8"/>
      <c r="L93" s="399">
        <v>-7710.1645979891337</v>
      </c>
      <c r="M93" s="50"/>
      <c r="N93" s="399">
        <v>-21.342195535000027</v>
      </c>
    </row>
    <row r="94" spans="1:14" s="13" customFormat="1" ht="35.25" customHeight="1" x14ac:dyDescent="0.25">
      <c r="A94" s="1"/>
      <c r="B94" s="8"/>
      <c r="C94" s="8" t="s">
        <v>218</v>
      </c>
      <c r="D94" s="8"/>
      <c r="E94" s="8"/>
      <c r="F94" s="8"/>
      <c r="G94" s="8"/>
      <c r="H94" s="8"/>
      <c r="I94" s="16" t="s">
        <v>46</v>
      </c>
      <c r="L94" s="407">
        <v>-8750.6258425044907</v>
      </c>
      <c r="M94" s="80"/>
      <c r="N94" s="407">
        <v>-24.470253535000001</v>
      </c>
    </row>
    <row r="95" spans="1:14" s="13" customFormat="1" ht="18.75" customHeight="1" x14ac:dyDescent="0.25">
      <c r="A95" s="1"/>
      <c r="B95" s="8"/>
      <c r="C95" s="8"/>
      <c r="D95" s="8"/>
      <c r="E95" s="8"/>
      <c r="F95" s="8"/>
      <c r="G95" s="8"/>
      <c r="H95" s="8"/>
      <c r="I95" s="8" t="s">
        <v>31</v>
      </c>
      <c r="J95" s="48" t="s">
        <v>38</v>
      </c>
      <c r="K95" s="8"/>
      <c r="L95" s="365">
        <v>-5007.6528573109199</v>
      </c>
      <c r="M95" s="11"/>
      <c r="N95" s="365">
        <v>-24.470253535000001</v>
      </c>
    </row>
    <row r="96" spans="1:14" s="13" customFormat="1" x14ac:dyDescent="0.25">
      <c r="A96" s="1"/>
      <c r="B96" s="8"/>
      <c r="C96" s="8"/>
      <c r="D96" s="8"/>
      <c r="E96" s="8"/>
      <c r="F96" s="8"/>
      <c r="G96" s="8"/>
      <c r="H96" s="8"/>
      <c r="I96" s="8"/>
      <c r="J96" s="49" t="s">
        <v>39</v>
      </c>
      <c r="K96" s="8"/>
      <c r="L96" s="365">
        <v>-3598.9288251235698</v>
      </c>
      <c r="M96" s="11"/>
      <c r="N96" s="365">
        <v>0</v>
      </c>
    </row>
    <row r="97" spans="1:14" s="13" customFormat="1" x14ac:dyDescent="0.25">
      <c r="A97" s="1"/>
      <c r="B97" s="8"/>
      <c r="C97" s="8"/>
      <c r="D97" s="8"/>
      <c r="E97" s="8"/>
      <c r="F97" s="8"/>
      <c r="G97" s="8"/>
      <c r="H97" s="8"/>
      <c r="I97" s="8"/>
      <c r="J97" s="48" t="s">
        <v>40</v>
      </c>
      <c r="K97" s="8"/>
      <c r="L97" s="365">
        <v>-144.04416007</v>
      </c>
      <c r="M97" s="11"/>
      <c r="N97" s="365">
        <v>0</v>
      </c>
    </row>
    <row r="98" spans="1:14" s="13" customFormat="1" ht="9" customHeight="1" x14ac:dyDescent="0.25">
      <c r="A98" s="1"/>
      <c r="B98" s="7"/>
      <c r="C98" s="8"/>
      <c r="D98" s="8"/>
      <c r="E98" s="8"/>
      <c r="F98" s="8"/>
      <c r="G98" s="8"/>
      <c r="H98" s="8"/>
      <c r="I98" s="8"/>
      <c r="J98" s="8"/>
      <c r="K98" s="8"/>
      <c r="L98" s="365"/>
      <c r="M98" s="11"/>
      <c r="N98" s="365"/>
    </row>
    <row r="99" spans="1:14" s="13" customFormat="1" x14ac:dyDescent="0.25">
      <c r="A99" s="1"/>
      <c r="B99" s="7"/>
      <c r="C99" s="8" t="s">
        <v>219</v>
      </c>
      <c r="D99" s="8"/>
      <c r="E99" s="8"/>
      <c r="F99" s="8"/>
      <c r="G99" s="8"/>
      <c r="H99" s="30"/>
      <c r="I99" s="16" t="s">
        <v>46</v>
      </c>
      <c r="L99" s="407">
        <v>1311.3384135153558</v>
      </c>
      <c r="M99" s="80"/>
      <c r="N99" s="407">
        <v>0</v>
      </c>
    </row>
    <row r="100" spans="1:14" s="13" customFormat="1" ht="19.5" customHeight="1" x14ac:dyDescent="0.25">
      <c r="A100" s="1"/>
      <c r="B100" s="8"/>
      <c r="C100" s="8"/>
      <c r="D100" s="8"/>
      <c r="E100" s="8"/>
      <c r="F100" s="8"/>
      <c r="G100" s="8"/>
      <c r="H100" s="8"/>
      <c r="I100" s="8" t="s">
        <v>31</v>
      </c>
      <c r="J100" s="48" t="s">
        <v>38</v>
      </c>
      <c r="K100" s="8"/>
      <c r="L100" s="365">
        <v>80.707578031718072</v>
      </c>
      <c r="M100" s="11"/>
      <c r="N100" s="365">
        <v>0</v>
      </c>
    </row>
    <row r="101" spans="1:14" s="13" customFormat="1" x14ac:dyDescent="0.25">
      <c r="A101" s="1"/>
      <c r="B101" s="7"/>
      <c r="C101" s="8"/>
      <c r="D101" s="8"/>
      <c r="E101" s="8"/>
      <c r="F101" s="8"/>
      <c r="G101" s="8"/>
      <c r="H101" s="8"/>
      <c r="I101" s="8"/>
      <c r="J101" s="49" t="s">
        <v>39</v>
      </c>
      <c r="K101" s="8"/>
      <c r="L101" s="365">
        <v>1230.6308354836378</v>
      </c>
      <c r="M101" s="11"/>
      <c r="N101" s="365">
        <v>0</v>
      </c>
    </row>
    <row r="102" spans="1:14" s="13" customFormat="1" x14ac:dyDescent="0.25">
      <c r="A102" s="51"/>
      <c r="I102" s="8"/>
      <c r="J102" s="48" t="s">
        <v>40</v>
      </c>
      <c r="K102" s="8"/>
      <c r="L102" s="365">
        <v>0</v>
      </c>
      <c r="M102" s="11"/>
      <c r="N102" s="365">
        <v>0</v>
      </c>
    </row>
    <row r="103" spans="1:14" s="13" customFormat="1" x14ac:dyDescent="0.25">
      <c r="A103" s="51"/>
      <c r="I103" s="8"/>
      <c r="J103" s="48"/>
      <c r="K103" s="8"/>
      <c r="L103" s="365"/>
      <c r="M103" s="11"/>
      <c r="N103" s="365"/>
    </row>
    <row r="104" spans="1:14" s="13" customFormat="1" x14ac:dyDescent="0.25">
      <c r="A104" s="51"/>
      <c r="C104" s="8" t="s">
        <v>220</v>
      </c>
      <c r="D104" s="8"/>
      <c r="E104" s="8"/>
      <c r="F104" s="8"/>
      <c r="G104" s="8"/>
      <c r="H104" s="8" t="s">
        <v>221</v>
      </c>
      <c r="I104" s="16" t="s">
        <v>46</v>
      </c>
      <c r="L104" s="407">
        <v>-871.25186699999995</v>
      </c>
      <c r="M104" s="80"/>
      <c r="N104" s="407">
        <v>-510.75923599999999</v>
      </c>
    </row>
    <row r="105" spans="1:14" s="13" customFormat="1" x14ac:dyDescent="0.25">
      <c r="A105" s="51"/>
      <c r="C105" s="8"/>
      <c r="D105" s="8"/>
      <c r="E105" s="8"/>
      <c r="F105" s="8"/>
      <c r="G105" s="8"/>
      <c r="H105" s="8"/>
      <c r="I105" s="8" t="s">
        <v>31</v>
      </c>
      <c r="J105" s="48" t="s">
        <v>38</v>
      </c>
      <c r="K105" s="8"/>
      <c r="L105" s="365">
        <v>-871.25186699999995</v>
      </c>
      <c r="M105" s="11"/>
      <c r="N105" s="365">
        <v>-510.75923599999999</v>
      </c>
    </row>
    <row r="106" spans="1:14" s="13" customFormat="1" x14ac:dyDescent="0.25">
      <c r="A106" s="51"/>
      <c r="C106" s="8"/>
      <c r="D106" s="8"/>
      <c r="E106" s="8"/>
      <c r="F106" s="8"/>
      <c r="G106" s="8"/>
      <c r="H106" s="8"/>
      <c r="I106" s="8"/>
      <c r="J106" s="49" t="s">
        <v>39</v>
      </c>
      <c r="K106" s="8"/>
      <c r="L106" s="365">
        <v>0</v>
      </c>
      <c r="M106" s="11"/>
      <c r="N106" s="365">
        <v>0</v>
      </c>
    </row>
    <row r="107" spans="1:14" s="13" customFormat="1" x14ac:dyDescent="0.25">
      <c r="A107" s="51"/>
      <c r="C107" s="8"/>
      <c r="D107" s="8"/>
      <c r="E107" s="8"/>
      <c r="F107" s="8"/>
      <c r="G107" s="8"/>
      <c r="H107" s="8"/>
      <c r="I107" s="8"/>
      <c r="J107" s="48" t="s">
        <v>40</v>
      </c>
      <c r="K107" s="8"/>
      <c r="L107" s="365">
        <v>0</v>
      </c>
      <c r="M107" s="11"/>
      <c r="N107" s="365">
        <v>0</v>
      </c>
    </row>
    <row r="108" spans="1:14" s="13" customFormat="1" x14ac:dyDescent="0.25">
      <c r="A108" s="51"/>
      <c r="C108" s="8"/>
      <c r="D108" s="8"/>
      <c r="E108" s="8"/>
      <c r="F108" s="8"/>
      <c r="G108" s="8"/>
      <c r="H108" s="8"/>
      <c r="I108" s="8"/>
      <c r="J108" s="8"/>
      <c r="K108" s="8"/>
      <c r="L108" s="365"/>
      <c r="M108" s="11"/>
      <c r="N108" s="365"/>
    </row>
    <row r="109" spans="1:14" s="13" customFormat="1" x14ac:dyDescent="0.25">
      <c r="A109" s="51"/>
      <c r="C109" s="8" t="s">
        <v>222</v>
      </c>
      <c r="D109" s="8"/>
      <c r="E109" s="8"/>
      <c r="F109" s="8"/>
      <c r="G109" s="8"/>
      <c r="H109" s="30" t="s">
        <v>223</v>
      </c>
      <c r="I109" s="16" t="s">
        <v>46</v>
      </c>
      <c r="L109" s="407">
        <v>600.37469799999997</v>
      </c>
      <c r="M109" s="80"/>
      <c r="N109" s="407">
        <v>513.887294</v>
      </c>
    </row>
    <row r="110" spans="1:14" s="13" customFormat="1" x14ac:dyDescent="0.25">
      <c r="A110" s="51"/>
      <c r="C110" s="8"/>
      <c r="D110" s="8"/>
      <c r="E110" s="8"/>
      <c r="F110" s="8"/>
      <c r="G110" s="8"/>
      <c r="H110" s="8"/>
      <c r="I110" s="8" t="s">
        <v>31</v>
      </c>
      <c r="J110" s="48" t="s">
        <v>38</v>
      </c>
      <c r="K110" s="8"/>
      <c r="L110" s="365">
        <v>600.37469799999997</v>
      </c>
      <c r="M110" s="11"/>
      <c r="N110" s="365">
        <v>513.887294</v>
      </c>
    </row>
    <row r="111" spans="1:14" s="13" customFormat="1" x14ac:dyDescent="0.25">
      <c r="A111" s="51"/>
      <c r="C111" s="8"/>
      <c r="D111" s="8"/>
      <c r="E111" s="8"/>
      <c r="F111" s="8"/>
      <c r="G111" s="8"/>
      <c r="H111" s="8"/>
      <c r="I111" s="8"/>
      <c r="J111" s="49" t="s">
        <v>39</v>
      </c>
      <c r="K111" s="8"/>
      <c r="L111" s="365">
        <v>0</v>
      </c>
      <c r="M111" s="11"/>
      <c r="N111" s="365">
        <v>0</v>
      </c>
    </row>
    <row r="112" spans="1:14" s="13" customFormat="1" x14ac:dyDescent="0.25">
      <c r="A112" s="51"/>
      <c r="I112" s="8"/>
      <c r="J112" s="48" t="s">
        <v>40</v>
      </c>
      <c r="K112" s="8"/>
      <c r="L112" s="365">
        <v>0</v>
      </c>
      <c r="M112" s="11"/>
      <c r="N112" s="365">
        <v>0</v>
      </c>
    </row>
    <row r="113" spans="1:14" s="13" customFormat="1" ht="42" customHeight="1" x14ac:dyDescent="0.25">
      <c r="A113" s="1"/>
      <c r="B113" s="20" t="s">
        <v>47</v>
      </c>
      <c r="C113" s="8"/>
      <c r="D113" s="8"/>
      <c r="E113" s="8"/>
      <c r="F113" s="8"/>
      <c r="G113" s="8"/>
      <c r="H113" s="8"/>
      <c r="I113" s="8"/>
      <c r="J113" s="8"/>
      <c r="K113" s="8"/>
      <c r="L113" s="407">
        <v>-17569.105465493103</v>
      </c>
      <c r="M113" s="80"/>
      <c r="N113" s="407">
        <v>-22718.014165109929</v>
      </c>
    </row>
    <row r="114" spans="1:14" s="13" customFormat="1" x14ac:dyDescent="0.25">
      <c r="A114" s="1"/>
      <c r="B114" s="20"/>
      <c r="C114" s="8"/>
      <c r="D114" s="8"/>
      <c r="E114" s="8"/>
      <c r="F114" s="8"/>
      <c r="G114" s="8"/>
      <c r="H114" s="8"/>
      <c r="I114" s="8"/>
      <c r="J114" s="8"/>
      <c r="K114" s="8"/>
      <c r="L114" s="399"/>
      <c r="M114" s="52"/>
      <c r="N114" s="399"/>
    </row>
    <row r="115" spans="1:14" s="13" customFormat="1" x14ac:dyDescent="0.25">
      <c r="A115" s="1"/>
      <c r="B115" s="1"/>
      <c r="C115" s="8"/>
      <c r="D115" s="8"/>
      <c r="E115" s="8"/>
      <c r="F115" s="8"/>
      <c r="G115" s="8"/>
      <c r="H115" s="8"/>
      <c r="I115" s="8"/>
      <c r="J115" s="8"/>
      <c r="K115" s="8"/>
      <c r="L115" s="365"/>
      <c r="M115" s="11"/>
      <c r="N115" s="365"/>
    </row>
    <row r="116" spans="1:14" s="13" customFormat="1" x14ac:dyDescent="0.25">
      <c r="A116" s="1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365"/>
      <c r="M116" s="11"/>
      <c r="N116" s="365"/>
    </row>
    <row r="117" spans="1:14" s="13" customFormat="1" ht="17.25" customHeight="1" x14ac:dyDescent="0.25">
      <c r="A117" s="1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365"/>
      <c r="M117" s="11"/>
      <c r="N117" s="365"/>
    </row>
    <row r="118" spans="1:14" s="13" customFormat="1" x14ac:dyDescent="0.25">
      <c r="A118" s="20" t="s">
        <v>84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365"/>
      <c r="M118" s="11"/>
      <c r="N118" s="365"/>
    </row>
    <row r="120" spans="1:14" s="13" customFormat="1" x14ac:dyDescent="0.25">
      <c r="A120" s="14"/>
      <c r="B120" s="14"/>
      <c r="C120" s="174" t="s">
        <v>98</v>
      </c>
      <c r="D120" s="126">
        <v>41578</v>
      </c>
      <c r="E120" s="8"/>
      <c r="F120" s="8"/>
      <c r="G120" s="8"/>
      <c r="H120" s="8"/>
      <c r="I120" s="91" t="s">
        <v>1</v>
      </c>
      <c r="J120" s="8"/>
      <c r="K120" s="8"/>
      <c r="L120" s="382" t="s">
        <v>3</v>
      </c>
      <c r="M120" s="18"/>
      <c r="N120" s="382" t="s">
        <v>4</v>
      </c>
    </row>
    <row r="121" spans="1:14" s="13" customFormat="1" x14ac:dyDescent="0.25">
      <c r="A121" s="1"/>
      <c r="B121" s="7"/>
      <c r="C121" s="8"/>
      <c r="D121" s="8"/>
      <c r="E121" s="8"/>
      <c r="F121" s="8"/>
      <c r="G121" s="8"/>
      <c r="H121" s="8"/>
      <c r="I121" s="16"/>
      <c r="J121" s="16"/>
      <c r="K121" s="16"/>
      <c r="L121" s="11"/>
      <c r="M121" s="11"/>
      <c r="N121" s="11"/>
    </row>
    <row r="122" spans="1:14" s="13" customFormat="1" x14ac:dyDescent="0.25">
      <c r="A122" s="1"/>
      <c r="B122" s="46">
        <v>1</v>
      </c>
      <c r="C122" s="54" t="s">
        <v>48</v>
      </c>
      <c r="D122" s="8"/>
      <c r="E122" s="8"/>
      <c r="F122" s="8"/>
      <c r="G122" s="8"/>
      <c r="H122" s="8"/>
      <c r="L122" s="399">
        <v>0</v>
      </c>
      <c r="M122" s="11"/>
      <c r="N122" s="399">
        <v>0</v>
      </c>
    </row>
    <row r="123" spans="1:14" s="13" customFormat="1" x14ac:dyDescent="0.25">
      <c r="A123" s="1"/>
      <c r="B123" s="7"/>
      <c r="C123" s="8"/>
      <c r="D123" s="8"/>
      <c r="E123" s="8"/>
      <c r="F123" s="8"/>
      <c r="G123" s="8"/>
      <c r="H123" s="8"/>
      <c r="L123" s="365"/>
      <c r="M123" s="47"/>
      <c r="N123" s="365"/>
    </row>
    <row r="124" spans="1:14" s="13" customFormat="1" x14ac:dyDescent="0.25">
      <c r="A124" s="1"/>
      <c r="B124" s="7"/>
      <c r="C124" s="8" t="s">
        <v>9</v>
      </c>
      <c r="D124" s="8" t="s">
        <v>49</v>
      </c>
      <c r="E124" s="8"/>
      <c r="F124" s="8"/>
      <c r="G124" s="8"/>
      <c r="H124" s="8"/>
      <c r="L124" s="403">
        <v>0</v>
      </c>
      <c r="M124" s="55"/>
      <c r="N124" s="403">
        <v>0</v>
      </c>
    </row>
    <row r="125" spans="1:14" s="13" customFormat="1" x14ac:dyDescent="0.25">
      <c r="A125" s="1"/>
      <c r="B125" s="7"/>
      <c r="C125" s="8" t="s">
        <v>21</v>
      </c>
      <c r="D125" s="8" t="s">
        <v>50</v>
      </c>
      <c r="E125" s="8"/>
      <c r="F125" s="8"/>
      <c r="G125" s="8"/>
      <c r="H125" s="8"/>
      <c r="I125" s="392"/>
      <c r="L125" s="403">
        <v>0</v>
      </c>
      <c r="M125" s="55"/>
      <c r="N125" s="403">
        <v>0</v>
      </c>
    </row>
    <row r="126" spans="1:14" s="13" customFormat="1" x14ac:dyDescent="0.25">
      <c r="A126" s="1"/>
      <c r="B126" s="7"/>
      <c r="C126" s="8"/>
      <c r="D126" s="8"/>
      <c r="E126" s="8"/>
      <c r="F126" s="8"/>
      <c r="G126" s="8"/>
      <c r="H126" s="8"/>
      <c r="L126" s="365"/>
      <c r="M126" s="47"/>
      <c r="N126" s="365"/>
    </row>
    <row r="127" spans="1:14" s="13" customFormat="1" x14ac:dyDescent="0.25">
      <c r="A127" s="1"/>
      <c r="B127" s="7"/>
      <c r="C127" s="8"/>
      <c r="D127" s="8"/>
      <c r="E127" s="8"/>
      <c r="F127" s="8"/>
      <c r="G127" s="8"/>
      <c r="H127" s="8"/>
      <c r="L127" s="365"/>
      <c r="M127" s="47"/>
      <c r="N127" s="365"/>
    </row>
    <row r="128" spans="1:14" s="13" customFormat="1" x14ac:dyDescent="0.25">
      <c r="A128" s="1"/>
      <c r="B128" s="46">
        <v>2</v>
      </c>
      <c r="C128" s="28" t="s">
        <v>51</v>
      </c>
      <c r="D128" s="8"/>
      <c r="E128" s="8"/>
      <c r="F128" s="8"/>
      <c r="G128" s="8"/>
      <c r="H128" s="8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41578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8625.7813764397997</v>
      </c>
      <c r="M148" s="52"/>
      <c r="N148" s="376">
        <v>24.14280153488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6206.3694772889176</v>
      </c>
      <c r="M149" s="52"/>
      <c r="N149" s="376">
        <v>15332.640585232801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1458.3350734398437</v>
      </c>
      <c r="M151" s="52"/>
      <c r="N151" s="377">
        <v>-312.83842077435196</v>
      </c>
    </row>
    <row r="152" spans="1:17" x14ac:dyDescent="0.25">
      <c r="I152" s="8" t="s">
        <v>66</v>
      </c>
      <c r="J152" s="44"/>
      <c r="K152" s="44"/>
      <c r="L152" s="373">
        <v>-35.360510706276223</v>
      </c>
      <c r="N152" s="373">
        <v>-413.163378384277</v>
      </c>
    </row>
    <row r="153" spans="1:17" x14ac:dyDescent="0.25">
      <c r="I153" s="8" t="s">
        <v>67</v>
      </c>
      <c r="J153" s="44"/>
      <c r="K153" s="44"/>
      <c r="L153" s="373">
        <v>1381.9812835511361</v>
      </c>
      <c r="N153" s="373">
        <v>123.15689712906311</v>
      </c>
    </row>
    <row r="154" spans="1:17" x14ac:dyDescent="0.25">
      <c r="I154" s="8" t="s">
        <v>68</v>
      </c>
      <c r="J154" s="44"/>
      <c r="K154" s="44"/>
      <c r="L154" s="373">
        <v>111.7143005949837</v>
      </c>
      <c r="N154" s="373">
        <v>-22.831939519138096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s="13" customFormat="1" x14ac:dyDescent="0.25">
      <c r="A161" s="1"/>
      <c r="B161" s="7"/>
      <c r="C161" s="8"/>
      <c r="D161" s="8"/>
      <c r="E161" s="8"/>
      <c r="F161" s="8"/>
      <c r="G161" s="8"/>
      <c r="H161" s="8"/>
      <c r="L161" s="365"/>
      <c r="M161" s="47"/>
      <c r="N161" s="365"/>
    </row>
    <row r="162" spans="1:14" s="13" customFormat="1" x14ac:dyDescent="0.25">
      <c r="A162" s="1"/>
      <c r="B162" s="1"/>
      <c r="C162" s="8"/>
      <c r="D162" s="8"/>
      <c r="E162" s="8"/>
      <c r="F162" s="8"/>
      <c r="G162" s="8"/>
      <c r="H162" s="8"/>
      <c r="L162" s="365"/>
      <c r="M162" s="47"/>
      <c r="N162" s="365"/>
    </row>
    <row r="163" spans="1:14" s="13" customFormat="1" x14ac:dyDescent="0.25">
      <c r="A163" s="1"/>
      <c r="B163" s="7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1:14" s="13" customFormat="1" ht="15" customHeight="1" x14ac:dyDescent="0.25">
      <c r="A164" s="1"/>
      <c r="B164" s="7"/>
      <c r="C164" s="1"/>
      <c r="D164" s="8"/>
      <c r="E164" s="8"/>
      <c r="F164" s="8"/>
      <c r="G164" s="8"/>
      <c r="H164" s="8"/>
      <c r="I164" s="8"/>
      <c r="M164" s="372"/>
    </row>
    <row r="165" spans="1:14" s="13" customFormat="1" ht="15" customHeight="1" x14ac:dyDescent="0.25">
      <c r="A165" s="1"/>
      <c r="B165" s="7"/>
      <c r="C165" s="7"/>
      <c r="D165" s="8"/>
      <c r="E165" s="8"/>
      <c r="F165" s="8"/>
      <c r="G165" s="8"/>
      <c r="H165" s="8"/>
      <c r="I165" s="8"/>
      <c r="L165" s="383"/>
      <c r="M165" s="18"/>
      <c r="N165" s="383"/>
    </row>
    <row r="166" spans="1:14" s="13" customFormat="1" ht="12.75" customHeight="1" x14ac:dyDescent="0.25">
      <c r="A166" s="1" t="s">
        <v>224</v>
      </c>
      <c r="B166" s="7"/>
      <c r="C166" s="7"/>
      <c r="D166" s="14"/>
      <c r="E166" s="8"/>
      <c r="F166" s="8"/>
      <c r="G166" s="14"/>
      <c r="H166" s="8"/>
      <c r="I166" s="8"/>
      <c r="M166" s="372"/>
    </row>
    <row r="167" spans="1:14" s="13" customFormat="1" x14ac:dyDescent="0.25">
      <c r="A167" s="1"/>
      <c r="B167" s="7"/>
      <c r="C167" s="7"/>
      <c r="D167" s="8"/>
      <c r="E167" s="8"/>
      <c r="F167" s="8"/>
      <c r="G167" s="8"/>
      <c r="H167" s="8"/>
      <c r="I167" s="8"/>
      <c r="M167" s="372"/>
    </row>
    <row r="168" spans="1:14" s="13" customFormat="1" x14ac:dyDescent="0.25">
      <c r="A168" s="1"/>
      <c r="B168" s="7"/>
      <c r="C168" s="7"/>
      <c r="D168" s="8"/>
      <c r="E168" s="8"/>
      <c r="F168" s="8"/>
      <c r="G168" s="8"/>
      <c r="H168" s="8"/>
      <c r="I168" s="8"/>
      <c r="J168" s="8"/>
      <c r="L168" s="382" t="s">
        <v>3</v>
      </c>
      <c r="M168" s="18"/>
      <c r="N168" s="382" t="s">
        <v>4</v>
      </c>
    </row>
    <row r="169" spans="1:14" s="13" customFormat="1" x14ac:dyDescent="0.25">
      <c r="A169" s="1"/>
      <c r="B169" s="7"/>
      <c r="C169" s="7"/>
      <c r="D169" s="8"/>
      <c r="E169" s="8"/>
      <c r="F169" s="8"/>
      <c r="G169" s="8"/>
      <c r="H169" s="8"/>
      <c r="I169" s="8"/>
      <c r="J169" s="520" t="s">
        <v>225</v>
      </c>
      <c r="L169" s="521">
        <v>106014.86427568561</v>
      </c>
      <c r="M169" s="521"/>
      <c r="N169" s="521">
        <v>26559.466136676645</v>
      </c>
    </row>
    <row r="170" spans="1:14" s="13" customFormat="1" x14ac:dyDescent="0.25">
      <c r="A170" s="1"/>
      <c r="B170" s="7"/>
      <c r="C170" s="7"/>
      <c r="D170" s="8"/>
      <c r="E170" s="8"/>
      <c r="F170" s="8"/>
      <c r="G170" s="8"/>
      <c r="H170" s="8"/>
      <c r="I170" s="8"/>
      <c r="J170" s="520" t="s">
        <v>226</v>
      </c>
      <c r="L170" s="521">
        <v>1472.5449198924102</v>
      </c>
      <c r="M170" s="521"/>
      <c r="N170" s="521">
        <v>-312.83842077438402</v>
      </c>
    </row>
    <row r="171" spans="1:14" s="13" customFormat="1" x14ac:dyDescent="0.25">
      <c r="A171" s="1"/>
      <c r="B171" s="7"/>
      <c r="C171" s="7"/>
      <c r="D171" s="8"/>
      <c r="E171" s="8"/>
      <c r="F171" s="8"/>
      <c r="G171" s="8"/>
      <c r="H171" s="8"/>
      <c r="I171" s="520"/>
      <c r="J171" s="520" t="s">
        <v>227</v>
      </c>
      <c r="L171" s="522">
        <v>-871.25186657639597</v>
      </c>
      <c r="M171" s="521"/>
      <c r="N171" s="522">
        <v>-510.759236036966</v>
      </c>
    </row>
    <row r="172" spans="1:14" s="13" customFormat="1" x14ac:dyDescent="0.25">
      <c r="A172" s="1"/>
      <c r="B172" s="7"/>
      <c r="C172" s="7"/>
      <c r="D172" s="8"/>
      <c r="E172" s="8"/>
      <c r="F172" s="8"/>
      <c r="G172" s="8"/>
      <c r="H172" s="8"/>
      <c r="I172" s="8"/>
      <c r="J172" s="520" t="s">
        <v>228</v>
      </c>
      <c r="L172" s="521">
        <v>108358.66106215441</v>
      </c>
      <c r="M172" s="521"/>
      <c r="N172" s="521">
        <v>26757.386951939228</v>
      </c>
    </row>
    <row r="173" spans="1:14" s="13" customFormat="1" x14ac:dyDescent="0.25">
      <c r="A173" s="1"/>
      <c r="B173" s="7"/>
      <c r="C173" s="7"/>
      <c r="D173" s="44"/>
      <c r="E173" s="44"/>
      <c r="F173" s="44"/>
      <c r="G173" s="8"/>
      <c r="H173" s="8"/>
      <c r="I173" s="8"/>
      <c r="J173" s="97"/>
      <c r="L173" s="376"/>
      <c r="M173" s="377"/>
      <c r="N173" s="376"/>
    </row>
    <row r="174" spans="1:14" s="13" customFormat="1" x14ac:dyDescent="0.25">
      <c r="A174" s="1"/>
      <c r="B174" s="7"/>
      <c r="C174" s="7"/>
      <c r="D174" s="44"/>
      <c r="E174" s="44"/>
      <c r="F174" s="44"/>
      <c r="G174" s="8"/>
      <c r="H174" s="8"/>
      <c r="I174" s="8"/>
      <c r="J174" s="8"/>
      <c r="K174" s="8"/>
      <c r="L174" s="8"/>
      <c r="M174" s="8"/>
      <c r="N174" s="8"/>
    </row>
    <row r="175" spans="1:14" s="13" customFormat="1" x14ac:dyDescent="0.25">
      <c r="A175" s="1"/>
      <c r="B175" s="7"/>
      <c r="C175" s="7"/>
      <c r="D175" s="375"/>
      <c r="E175" s="44"/>
      <c r="F175" s="44"/>
      <c r="G175" s="8"/>
      <c r="H175" s="8"/>
      <c r="I175" s="8"/>
      <c r="J175" s="8"/>
      <c r="K175" s="8"/>
      <c r="L175" s="8"/>
      <c r="M175" s="372"/>
      <c r="N175" s="8"/>
    </row>
    <row r="176" spans="1:14" s="13" customFormat="1" x14ac:dyDescent="0.25">
      <c r="A176" s="1"/>
      <c r="B176" s="7"/>
      <c r="C176" s="8"/>
      <c r="D176" s="8" t="s">
        <v>229</v>
      </c>
      <c r="E176" s="8"/>
      <c r="F176" s="8"/>
      <c r="G176" s="8"/>
      <c r="H176" s="8"/>
      <c r="I176" s="8"/>
      <c r="J176" s="8"/>
      <c r="L176" s="373"/>
      <c r="M176" s="373"/>
      <c r="N176" s="373"/>
    </row>
    <row r="177" spans="1:14" s="13" customFormat="1" x14ac:dyDescent="0.25">
      <c r="A177" s="1"/>
      <c r="B177" s="7"/>
      <c r="C177" s="8"/>
      <c r="D177" s="8" t="s">
        <v>230</v>
      </c>
      <c r="E177" s="8"/>
      <c r="F177" s="8"/>
      <c r="G177" s="8"/>
      <c r="H177" s="8"/>
      <c r="I177" s="8"/>
      <c r="J177" s="76"/>
      <c r="L177" s="373"/>
      <c r="M177" s="373"/>
      <c r="N177" s="373"/>
    </row>
    <row r="178" spans="1:14" s="13" customFormat="1" x14ac:dyDescent="0.25">
      <c r="A178" s="1"/>
      <c r="B178" s="7"/>
      <c r="C178" s="8"/>
      <c r="D178" s="8"/>
      <c r="E178" s="8"/>
      <c r="F178" s="8"/>
      <c r="G178" s="8"/>
      <c r="H178" s="8"/>
      <c r="I178" s="8"/>
      <c r="J178" s="8"/>
      <c r="L178" s="373"/>
      <c r="M178" s="373"/>
      <c r="N178" s="373"/>
    </row>
    <row r="179" spans="1:14" s="13" customFormat="1" x14ac:dyDescent="0.25">
      <c r="A179" s="1"/>
      <c r="B179" s="7"/>
      <c r="C179" s="8"/>
      <c r="D179" s="8"/>
      <c r="E179" s="8"/>
      <c r="F179" s="8"/>
      <c r="G179" s="8"/>
      <c r="H179" s="8"/>
      <c r="I179" s="8"/>
      <c r="J179" s="8"/>
      <c r="L179" s="373"/>
      <c r="M179" s="373"/>
      <c r="N179" s="373"/>
    </row>
    <row r="180" spans="1:14" s="13" customFormat="1" x14ac:dyDescent="0.25">
      <c r="A180" s="1"/>
      <c r="B180" s="7"/>
      <c r="C180" s="8"/>
      <c r="D180" s="8"/>
      <c r="E180" s="8"/>
      <c r="F180" s="8"/>
      <c r="G180" s="8"/>
      <c r="H180" s="8"/>
      <c r="I180" s="8"/>
      <c r="L180" s="372"/>
      <c r="N180" s="372"/>
    </row>
    <row r="181" spans="1:14" s="13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s="13" customFormat="1" x14ac:dyDescent="0.25">
      <c r="A186" s="1"/>
      <c r="B186" s="7"/>
      <c r="C186" s="8"/>
      <c r="D186" s="8"/>
      <c r="E186" s="8"/>
      <c r="F186" s="30"/>
      <c r="G186" s="8"/>
      <c r="H186" s="8"/>
      <c r="I186" s="8"/>
      <c r="J186" s="8"/>
      <c r="K186" s="8"/>
      <c r="L186" s="365"/>
      <c r="M186" s="11"/>
      <c r="N186" s="365"/>
    </row>
  </sheetData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4" manualBreakCount="4">
    <brk id="43" max="16383" man="1"/>
    <brk id="65" max="16383" man="1"/>
    <brk id="137" max="13" man="1"/>
    <brk id="184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view="pageBreakPreview" zoomScale="85" zoomScaleNormal="100" zoomScaleSheetLayoutView="85" workbookViewId="0">
      <pane xSplit="8" ySplit="1" topLeftCell="I11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75"/>
      <c r="N4" s="13"/>
    </row>
    <row r="5" spans="1:15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5" ht="12.75" customHeight="1" x14ac:dyDescent="0.25">
      <c r="C6" s="7"/>
      <c r="D6" s="157" t="s">
        <v>138</v>
      </c>
      <c r="E6" s="123">
        <v>41547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30239.1182684462</v>
      </c>
      <c r="M8" s="41"/>
      <c r="N8" s="41">
        <v>1837.7278047</v>
      </c>
    </row>
    <row r="9" spans="1:15" x14ac:dyDescent="0.25">
      <c r="C9" s="7"/>
      <c r="J9" s="76" t="s">
        <v>123</v>
      </c>
      <c r="K9" s="13"/>
      <c r="L9" s="41">
        <v>33716.545874732481</v>
      </c>
      <c r="M9" s="41"/>
      <c r="N9" s="41">
        <v>21809.316213381146</v>
      </c>
    </row>
    <row r="10" spans="1:15" x14ac:dyDescent="0.25">
      <c r="C10" s="7"/>
      <c r="J10" s="8" t="s">
        <v>102</v>
      </c>
      <c r="K10" s="13"/>
      <c r="L10" s="41">
        <v>4773.9475474043866</v>
      </c>
      <c r="M10" s="41"/>
      <c r="N10" s="41">
        <v>1055.0824022909298</v>
      </c>
    </row>
    <row r="11" spans="1:15" x14ac:dyDescent="0.25">
      <c r="C11" s="7"/>
      <c r="J11" s="8" t="s">
        <v>103</v>
      </c>
      <c r="K11" s="13"/>
      <c r="L11" s="41">
        <v>7.4975146489597746</v>
      </c>
      <c r="M11" s="41"/>
      <c r="N11" s="41">
        <v>7.2882242378928259</v>
      </c>
    </row>
    <row r="12" spans="1:15" x14ac:dyDescent="0.25">
      <c r="C12" s="7"/>
      <c r="J12" s="13" t="s">
        <v>104</v>
      </c>
      <c r="K12" s="13"/>
      <c r="L12" s="10">
        <v>23030.615798088038</v>
      </c>
      <c r="M12" s="13"/>
    </row>
    <row r="13" spans="1:15" x14ac:dyDescent="0.25">
      <c r="C13" s="7"/>
      <c r="J13" s="8" t="s">
        <v>105</v>
      </c>
      <c r="L13" s="10">
        <v>13232.163603997013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104999.88860731709</v>
      </c>
      <c r="M15" s="61"/>
      <c r="N15" s="62">
        <v>24709.414644609969</v>
      </c>
    </row>
    <row r="17" spans="1:16" s="87" customFormat="1" x14ac:dyDescent="0.25">
      <c r="A17" s="1"/>
      <c r="B17" s="7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P17"/>
    </row>
    <row r="18" spans="1:16" s="87" customFormat="1" x14ac:dyDescent="0.25">
      <c r="A18" s="1"/>
      <c r="B18" s="7"/>
      <c r="C18" s="8"/>
      <c r="D18" s="8"/>
      <c r="E18" s="8"/>
      <c r="F18" s="8"/>
      <c r="G18" s="8"/>
      <c r="H18" s="8"/>
      <c r="I18" s="8"/>
      <c r="J18" s="8"/>
      <c r="K18" s="8"/>
      <c r="L18" s="8"/>
      <c r="M18" s="75"/>
      <c r="N18" s="8"/>
      <c r="P18"/>
    </row>
    <row r="19" spans="1:16" s="87" customFormat="1" x14ac:dyDescent="0.25">
      <c r="A19" s="1"/>
      <c r="B19" s="7"/>
      <c r="C19" s="8"/>
      <c r="D19" s="8"/>
      <c r="E19" s="8"/>
      <c r="F19" s="8"/>
      <c r="G19" s="8"/>
      <c r="H19" s="8"/>
      <c r="I19" s="8" t="s">
        <v>75</v>
      </c>
      <c r="J19" s="8" t="s">
        <v>100</v>
      </c>
      <c r="K19" s="13"/>
      <c r="L19" s="41">
        <v>-20649.508489099997</v>
      </c>
      <c r="M19" s="41"/>
      <c r="N19" s="41">
        <v>-1839.9505638199978</v>
      </c>
      <c r="P19"/>
    </row>
    <row r="20" spans="1:16" s="87" customFormat="1" x14ac:dyDescent="0.25">
      <c r="A20" s="1"/>
      <c r="B20" s="7"/>
      <c r="C20" s="8"/>
      <c r="D20" s="8"/>
      <c r="E20" s="8"/>
      <c r="F20" s="8"/>
      <c r="G20" s="8"/>
      <c r="H20" s="8"/>
      <c r="I20" s="8"/>
      <c r="J20" s="76" t="s">
        <v>123</v>
      </c>
      <c r="K20" s="13"/>
      <c r="L20" s="41">
        <v>-24132.042435036801</v>
      </c>
      <c r="M20" s="41"/>
      <c r="N20" s="41">
        <v>-21810.168917277435</v>
      </c>
      <c r="P20"/>
    </row>
    <row r="21" spans="1:16" s="87" customFormat="1" x14ac:dyDescent="0.25">
      <c r="A21" s="1"/>
      <c r="B21" s="7"/>
      <c r="C21" s="8"/>
      <c r="D21" s="8"/>
      <c r="E21" s="8"/>
      <c r="F21" s="8"/>
      <c r="G21" s="8"/>
      <c r="H21" s="8"/>
      <c r="I21" s="8"/>
      <c r="J21" s="8" t="s">
        <v>102</v>
      </c>
      <c r="K21" s="13"/>
      <c r="L21" s="41">
        <v>1.74141990622938</v>
      </c>
      <c r="M21" s="41"/>
      <c r="N21" s="41">
        <v>-1055.0850587605801</v>
      </c>
      <c r="P21"/>
    </row>
    <row r="22" spans="1:16" s="87" customFormat="1" x14ac:dyDescent="0.25">
      <c r="A22" s="1"/>
      <c r="B22" s="7"/>
      <c r="C22" s="8"/>
      <c r="D22" s="8"/>
      <c r="E22" s="8"/>
      <c r="F22" s="8"/>
      <c r="G22" s="8"/>
      <c r="H22" s="8"/>
      <c r="I22" s="8"/>
      <c r="J22" s="8" t="s">
        <v>103</v>
      </c>
      <c r="K22" s="13"/>
      <c r="L22" s="41">
        <v>0.60349590798497199</v>
      </c>
      <c r="M22" s="41"/>
      <c r="N22" s="41">
        <v>-6.0765564446933098</v>
      </c>
      <c r="P22"/>
    </row>
    <row r="23" spans="1:16" s="87" customFormat="1" x14ac:dyDescent="0.25">
      <c r="A23" s="1"/>
      <c r="B23" s="7"/>
      <c r="C23" s="8"/>
      <c r="D23" s="8"/>
      <c r="E23" s="8"/>
      <c r="F23" s="8"/>
      <c r="G23" s="8"/>
      <c r="H23" s="8"/>
      <c r="I23" s="8"/>
      <c r="J23" s="8" t="s">
        <v>104</v>
      </c>
      <c r="K23" s="8"/>
      <c r="L23" s="10">
        <v>-15546.679307209</v>
      </c>
      <c r="M23" s="11"/>
      <c r="N23" s="10"/>
      <c r="P23"/>
    </row>
    <row r="24" spans="1:16" s="87" customFormat="1" x14ac:dyDescent="0.25">
      <c r="A24" s="1"/>
      <c r="B24" s="7"/>
      <c r="C24" s="8"/>
      <c r="D24" s="8"/>
      <c r="E24" s="8"/>
      <c r="F24" s="8"/>
      <c r="G24" s="8"/>
      <c r="H24" s="8"/>
      <c r="I24" s="8"/>
      <c r="J24" s="13" t="s">
        <v>105</v>
      </c>
      <c r="K24" s="13"/>
      <c r="L24" s="10"/>
      <c r="M24" s="13"/>
      <c r="N24" s="41">
        <v>0</v>
      </c>
      <c r="P24"/>
    </row>
    <row r="26" spans="1:16" s="87" customFormat="1" x14ac:dyDescent="0.25">
      <c r="A26" s="1"/>
      <c r="B26" s="7"/>
      <c r="C26" s="8"/>
      <c r="D26" s="8"/>
      <c r="E26" s="8"/>
      <c r="F26" s="8"/>
      <c r="G26" s="8"/>
      <c r="H26" s="8"/>
      <c r="I26" s="8"/>
      <c r="J26" s="13" t="s">
        <v>106</v>
      </c>
      <c r="K26" s="13"/>
      <c r="L26" s="62">
        <v>-60325.885315531588</v>
      </c>
      <c r="M26" s="61"/>
      <c r="N26" s="62">
        <v>-24711.281096302708</v>
      </c>
      <c r="P26"/>
    </row>
    <row r="30" spans="1:16" s="87" customFormat="1" x14ac:dyDescent="0.25">
      <c r="A30" s="1"/>
      <c r="B30" s="7"/>
      <c r="C30" s="8"/>
      <c r="D30" s="8"/>
      <c r="E30" s="8"/>
      <c r="F30" s="8"/>
      <c r="G30" s="8"/>
      <c r="H30" s="8"/>
      <c r="I30" s="30" t="s">
        <v>212</v>
      </c>
      <c r="J30" s="8" t="s">
        <v>213</v>
      </c>
      <c r="K30" s="8"/>
      <c r="L30" s="10">
        <v>108345.92575248239</v>
      </c>
      <c r="M30" s="11"/>
      <c r="N30" s="10">
        <v>20311.818213630871</v>
      </c>
      <c r="P30"/>
    </row>
    <row r="31" spans="1:16" s="87" customFormat="1" x14ac:dyDescent="0.25">
      <c r="A31" s="1"/>
      <c r="B31" s="7"/>
      <c r="C31" s="8"/>
      <c r="D31" s="8"/>
      <c r="E31" s="8"/>
      <c r="F31" s="8"/>
      <c r="G31" s="8"/>
      <c r="H31" s="8"/>
      <c r="I31" s="8"/>
      <c r="J31" s="8" t="s">
        <v>214</v>
      </c>
      <c r="K31" s="8"/>
      <c r="L31" s="10">
        <v>8.1010105569439474</v>
      </c>
      <c r="M31" s="11"/>
      <c r="N31" s="10">
        <v>4873.819818621625</v>
      </c>
      <c r="P31"/>
    </row>
    <row r="32" spans="1:16" s="87" customFormat="1" x14ac:dyDescent="0.25">
      <c r="A32" s="1"/>
      <c r="B32" s="7"/>
      <c r="C32" s="8"/>
      <c r="D32" s="8"/>
      <c r="E32" s="8"/>
      <c r="F32" s="8"/>
      <c r="G32" s="8"/>
      <c r="H32" s="8"/>
      <c r="I32" s="8"/>
      <c r="J32" s="8"/>
      <c r="K32" s="8"/>
      <c r="L32" s="19">
        <v>108354.02676303934</v>
      </c>
      <c r="M32" s="11"/>
      <c r="N32" s="19">
        <v>25185.638032252496</v>
      </c>
      <c r="P32"/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7" right="0.7" top="0.75" bottom="0.75" header="0.3" footer="0.3"/>
  <pageSetup paperSize="9" scale="81" orientation="landscape" r:id="rId1"/>
  <rowBreaks count="1" manualBreakCount="1">
    <brk id="18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6"/>
  <sheetViews>
    <sheetView showGridLines="0" view="pageBreakPreview" zoomScale="85" zoomScaleNormal="75" zoomScaleSheetLayoutView="85" workbookViewId="0">
      <pane xSplit="8" ySplit="7" topLeftCell="I12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575"/>
    <col min="14" max="14" width="16.5703125" style="10" customWidth="1"/>
    <col min="15" max="15" width="9.140625" style="352"/>
    <col min="16" max="16" width="20.28515625" style="10" bestFit="1" customWidth="1"/>
    <col min="17" max="17" width="9.42578125" style="345" bestFit="1" customWidth="1"/>
    <col min="18" max="18" width="14" style="345" bestFit="1" customWidth="1"/>
    <col min="19" max="20" width="9.140625" style="345"/>
    <col min="21" max="21" width="20.28515625" style="345" bestFit="1" customWidth="1"/>
    <col min="22" max="22" width="8.28515625" style="345" customWidth="1"/>
    <col min="23" max="23" width="4.7109375" style="345" customWidth="1"/>
    <col min="24" max="24" width="17.7109375" style="345" bestFit="1" customWidth="1"/>
    <col min="25" max="25" width="18.7109375" style="345" bestFit="1" customWidth="1"/>
    <col min="26" max="26" width="18" style="345" bestFit="1" customWidth="1"/>
    <col min="27" max="16384" width="9.140625" style="345"/>
  </cols>
  <sheetData>
    <row r="1" spans="1:24" s="361" customFormat="1" x14ac:dyDescent="0.25">
      <c r="A1" s="349" t="s">
        <v>0</v>
      </c>
      <c r="B1" s="364"/>
      <c r="G1" s="349"/>
      <c r="L1" s="4"/>
      <c r="N1" s="4"/>
      <c r="O1" s="432"/>
      <c r="P1" s="4"/>
    </row>
    <row r="2" spans="1:24" x14ac:dyDescent="0.25">
      <c r="J2" s="412" t="s">
        <v>1</v>
      </c>
      <c r="N2" s="12"/>
      <c r="P2" s="726"/>
      <c r="Q2" s="726"/>
      <c r="R2" s="726"/>
      <c r="U2" s="727"/>
      <c r="V2" s="727"/>
      <c r="W2" s="727"/>
      <c r="X2" s="727"/>
    </row>
    <row r="3" spans="1:24" x14ac:dyDescent="0.25">
      <c r="A3" s="354"/>
      <c r="C3" s="431" t="s">
        <v>98</v>
      </c>
      <c r="D3" s="388">
        <v>42369</v>
      </c>
      <c r="E3" s="358"/>
      <c r="F3" s="358"/>
      <c r="G3" s="358"/>
      <c r="I3" s="358"/>
      <c r="J3" s="358"/>
      <c r="K3" s="358"/>
      <c r="L3" s="17" t="s">
        <v>3</v>
      </c>
      <c r="N3" s="17" t="s">
        <v>4</v>
      </c>
      <c r="P3" s="17"/>
      <c r="R3" s="358"/>
      <c r="U3" s="17"/>
      <c r="V3" s="17"/>
      <c r="W3" s="17"/>
      <c r="X3" s="17"/>
    </row>
    <row r="4" spans="1:24" ht="6" customHeight="1" x14ac:dyDescent="0.25">
      <c r="F4" s="358"/>
      <c r="G4" s="358"/>
      <c r="H4" s="358"/>
      <c r="I4" s="358"/>
      <c r="J4" s="358"/>
      <c r="K4" s="358"/>
      <c r="L4" s="19"/>
      <c r="N4" s="19"/>
      <c r="P4" s="19"/>
    </row>
    <row r="5" spans="1:24" ht="12" customHeight="1" x14ac:dyDescent="0.25"/>
    <row r="6" spans="1:24" s="358" customFormat="1" x14ac:dyDescent="0.25">
      <c r="A6" s="391" t="s">
        <v>5</v>
      </c>
      <c r="L6" s="19"/>
      <c r="N6" s="19"/>
      <c r="O6" s="387"/>
      <c r="P6" s="19"/>
    </row>
    <row r="8" spans="1:24" ht="16.5" x14ac:dyDescent="0.25">
      <c r="B8" s="364" t="s">
        <v>6</v>
      </c>
      <c r="C8" s="349" t="s">
        <v>7</v>
      </c>
      <c r="L8" s="23">
        <v>130486.49635771211</v>
      </c>
      <c r="N8" s="23">
        <v>25393.442311250248</v>
      </c>
      <c r="P8" s="23"/>
      <c r="Q8" s="347"/>
      <c r="R8" s="38"/>
      <c r="U8" s="38"/>
      <c r="V8" s="38"/>
      <c r="W8" s="38"/>
      <c r="X8" s="38"/>
    </row>
    <row r="9" spans="1:24" s="393" customFormat="1" ht="15" x14ac:dyDescent="0.2">
      <c r="A9" s="361"/>
      <c r="L9" s="569"/>
      <c r="N9" s="569"/>
      <c r="O9" s="394"/>
      <c r="P9" s="569"/>
      <c r="Q9" s="347"/>
      <c r="R9" s="663"/>
      <c r="U9" s="38"/>
      <c r="V9" s="38"/>
      <c r="W9" s="663"/>
      <c r="X9" s="663"/>
    </row>
    <row r="10" spans="1:24" x14ac:dyDescent="0.25">
      <c r="B10" s="348">
        <v>1</v>
      </c>
      <c r="C10" s="400" t="s">
        <v>8</v>
      </c>
      <c r="L10" s="29">
        <v>95253.234052527405</v>
      </c>
      <c r="N10" s="29">
        <v>10782.093887182245</v>
      </c>
      <c r="P10" s="29"/>
      <c r="Q10" s="347"/>
      <c r="R10" s="38"/>
      <c r="U10" s="38"/>
      <c r="V10" s="38"/>
      <c r="W10" s="38"/>
      <c r="X10" s="38"/>
    </row>
    <row r="11" spans="1:24" ht="7.5" customHeight="1" x14ac:dyDescent="0.25">
      <c r="L11" s="19"/>
      <c r="N11" s="19"/>
      <c r="P11" s="19"/>
      <c r="Q11" s="347"/>
      <c r="R11" s="38"/>
      <c r="U11" s="38"/>
      <c r="V11" s="38"/>
      <c r="W11" s="38"/>
      <c r="X11" s="38"/>
    </row>
    <row r="12" spans="1:24" ht="15.75" customHeight="1" x14ac:dyDescent="0.25">
      <c r="C12" s="345" t="s">
        <v>9</v>
      </c>
      <c r="D12" s="345" t="s">
        <v>10</v>
      </c>
      <c r="L12" s="19">
        <v>94814.105375832165</v>
      </c>
      <c r="N12" s="19">
        <v>10286.48725254863</v>
      </c>
      <c r="P12" s="19"/>
      <c r="Q12" s="347"/>
      <c r="R12" s="38"/>
      <c r="U12" s="38"/>
      <c r="V12" s="38"/>
      <c r="W12" s="38"/>
      <c r="X12" s="38"/>
    </row>
    <row r="13" spans="1:24" ht="7.5" customHeight="1" x14ac:dyDescent="0.25">
      <c r="Q13" s="347"/>
      <c r="R13" s="38"/>
      <c r="U13" s="38"/>
      <c r="V13" s="38"/>
      <c r="W13" s="38"/>
      <c r="X13" s="38"/>
    </row>
    <row r="14" spans="1:24" ht="15" customHeight="1" x14ac:dyDescent="0.25">
      <c r="D14" s="345" t="s">
        <v>11</v>
      </c>
      <c r="L14" s="19">
        <v>91838.448227998131</v>
      </c>
      <c r="N14" s="19">
        <v>6620.7455245830333</v>
      </c>
      <c r="P14" s="19"/>
      <c r="Q14" s="347"/>
      <c r="R14" s="38"/>
      <c r="U14" s="38"/>
      <c r="V14" s="38"/>
      <c r="W14" s="38"/>
      <c r="X14" s="38"/>
    </row>
    <row r="15" spans="1:24" ht="15" customHeight="1" x14ac:dyDescent="0.25">
      <c r="D15" s="351" t="s">
        <v>12</v>
      </c>
      <c r="E15" s="428" t="s">
        <v>13</v>
      </c>
      <c r="L15" s="10">
        <v>90327.758859900699</v>
      </c>
      <c r="N15" s="10">
        <v>6620.7455245830333</v>
      </c>
      <c r="Q15" s="347"/>
      <c r="R15" s="38"/>
      <c r="U15" s="38"/>
      <c r="V15" s="38"/>
      <c r="W15" s="38"/>
      <c r="X15" s="38"/>
    </row>
    <row r="16" spans="1:24" ht="15" customHeight="1" x14ac:dyDescent="0.25">
      <c r="D16" s="351" t="s">
        <v>14</v>
      </c>
      <c r="E16" s="345" t="s">
        <v>15</v>
      </c>
      <c r="L16" s="10">
        <v>0</v>
      </c>
      <c r="N16" s="10">
        <v>0</v>
      </c>
      <c r="Q16" s="347"/>
      <c r="R16" s="38"/>
      <c r="U16" s="38"/>
      <c r="V16" s="38"/>
      <c r="W16" s="38"/>
      <c r="X16" s="38"/>
    </row>
    <row r="17" spans="3:24" s="345" customFormat="1" ht="15" customHeight="1" x14ac:dyDescent="0.2">
      <c r="F17" s="427" t="s">
        <v>16</v>
      </c>
      <c r="L17" s="33">
        <v>0</v>
      </c>
      <c r="N17" s="33">
        <v>0</v>
      </c>
      <c r="P17" s="33"/>
      <c r="Q17" s="347"/>
      <c r="R17" s="38"/>
      <c r="U17" s="38"/>
      <c r="V17" s="38"/>
      <c r="W17" s="38"/>
      <c r="X17" s="38"/>
    </row>
    <row r="18" spans="3:24" s="345" customFormat="1" ht="15" customHeight="1" x14ac:dyDescent="0.2">
      <c r="F18" s="427" t="s">
        <v>17</v>
      </c>
      <c r="L18" s="33">
        <v>0</v>
      </c>
      <c r="N18" s="33">
        <v>0</v>
      </c>
      <c r="P18" s="33"/>
      <c r="Q18" s="347"/>
      <c r="R18" s="38"/>
      <c r="U18" s="38"/>
      <c r="V18" s="38"/>
      <c r="W18" s="38"/>
      <c r="X18" s="38"/>
    </row>
    <row r="19" spans="3:24" s="345" customFormat="1" ht="15" customHeight="1" x14ac:dyDescent="0.2">
      <c r="D19" s="351" t="s">
        <v>18</v>
      </c>
      <c r="E19" s="345" t="s">
        <v>19</v>
      </c>
      <c r="L19" s="10">
        <v>1510.689368097436</v>
      </c>
      <c r="N19" s="10">
        <v>0</v>
      </c>
      <c r="P19" s="10"/>
      <c r="Q19" s="347"/>
      <c r="R19" s="38"/>
      <c r="U19" s="38"/>
      <c r="V19" s="38"/>
      <c r="W19" s="38"/>
      <c r="X19" s="38"/>
    </row>
    <row r="20" spans="3:24" s="345" customFormat="1" ht="15" customHeight="1" x14ac:dyDescent="0.2">
      <c r="F20" s="427" t="s">
        <v>16</v>
      </c>
      <c r="L20" s="33">
        <v>0</v>
      </c>
      <c r="N20" s="33">
        <v>0</v>
      </c>
      <c r="P20" s="33"/>
      <c r="Q20" s="347"/>
      <c r="R20" s="38"/>
      <c r="U20" s="38"/>
      <c r="V20" s="38"/>
      <c r="W20" s="38"/>
      <c r="X20" s="38"/>
    </row>
    <row r="21" spans="3:24" s="345" customFormat="1" ht="15" customHeight="1" x14ac:dyDescent="0.2">
      <c r="F21" s="427" t="s">
        <v>17</v>
      </c>
      <c r="L21" s="33">
        <v>1510.689368097436</v>
      </c>
      <c r="N21" s="33">
        <v>0</v>
      </c>
      <c r="P21" s="33"/>
      <c r="Q21" s="347"/>
      <c r="R21" s="38"/>
      <c r="U21" s="38"/>
      <c r="V21" s="38"/>
      <c r="W21" s="38"/>
      <c r="X21" s="38"/>
    </row>
    <row r="22" spans="3:24" s="345" customFormat="1" ht="7.5" customHeight="1" x14ac:dyDescent="0.2">
      <c r="F22" s="427"/>
      <c r="L22" s="33"/>
      <c r="N22" s="33"/>
      <c r="P22" s="33"/>
      <c r="Q22" s="347"/>
      <c r="R22" s="38"/>
      <c r="U22" s="38"/>
      <c r="V22" s="38"/>
      <c r="W22" s="38"/>
      <c r="X22" s="38"/>
    </row>
    <row r="23" spans="3:24" s="345" customFormat="1" ht="12" x14ac:dyDescent="0.2">
      <c r="D23" s="345" t="s">
        <v>20</v>
      </c>
      <c r="L23" s="19">
        <v>2975.657147834037</v>
      </c>
      <c r="N23" s="19">
        <v>3665.741727965597</v>
      </c>
      <c r="P23" s="19"/>
      <c r="Q23" s="347"/>
      <c r="R23" s="38"/>
      <c r="U23" s="38"/>
      <c r="V23" s="38"/>
      <c r="W23" s="38"/>
      <c r="X23" s="38"/>
    </row>
    <row r="24" spans="3:24" s="345" customFormat="1" ht="15" customHeight="1" x14ac:dyDescent="0.2">
      <c r="D24" s="351" t="s">
        <v>12</v>
      </c>
      <c r="E24" s="428" t="s">
        <v>13</v>
      </c>
      <c r="L24" s="10">
        <v>2553.3180486132396</v>
      </c>
      <c r="N24" s="10">
        <v>3665.741727965597</v>
      </c>
      <c r="P24" s="10"/>
      <c r="Q24" s="347"/>
      <c r="R24" s="38"/>
      <c r="U24" s="38"/>
      <c r="V24" s="38"/>
      <c r="W24" s="38"/>
      <c r="X24" s="38"/>
    </row>
    <row r="25" spans="3:24" s="345" customFormat="1" ht="15" customHeight="1" x14ac:dyDescent="0.2">
      <c r="D25" s="351" t="s">
        <v>14</v>
      </c>
      <c r="E25" s="345" t="s">
        <v>15</v>
      </c>
      <c r="L25" s="10">
        <v>0</v>
      </c>
      <c r="N25" s="10">
        <v>0</v>
      </c>
      <c r="P25" s="10"/>
      <c r="Q25" s="347"/>
      <c r="R25" s="38"/>
      <c r="U25" s="38"/>
      <c r="V25" s="38"/>
      <c r="W25" s="38"/>
      <c r="X25" s="38"/>
    </row>
    <row r="26" spans="3:24" s="345" customFormat="1" ht="15" customHeight="1" x14ac:dyDescent="0.2">
      <c r="F26" s="427" t="s">
        <v>16</v>
      </c>
      <c r="L26" s="33">
        <v>0</v>
      </c>
      <c r="N26" s="33">
        <v>0</v>
      </c>
      <c r="P26" s="33"/>
      <c r="Q26" s="347"/>
      <c r="R26" s="38"/>
      <c r="U26" s="38"/>
      <c r="V26" s="38"/>
      <c r="W26" s="38"/>
      <c r="X26" s="38"/>
    </row>
    <row r="27" spans="3:24" s="345" customFormat="1" ht="15" customHeight="1" x14ac:dyDescent="0.2">
      <c r="F27" s="427" t="s">
        <v>17</v>
      </c>
      <c r="L27" s="33">
        <v>0</v>
      </c>
      <c r="N27" s="33">
        <v>0</v>
      </c>
      <c r="P27" s="33"/>
      <c r="Q27" s="347"/>
      <c r="R27" s="38"/>
      <c r="U27" s="38"/>
      <c r="V27" s="38"/>
      <c r="W27" s="38"/>
      <c r="X27" s="38"/>
    </row>
    <row r="28" spans="3:24" s="345" customFormat="1" ht="15" customHeight="1" x14ac:dyDescent="0.2">
      <c r="D28" s="351" t="s">
        <v>18</v>
      </c>
      <c r="E28" s="345" t="s">
        <v>19</v>
      </c>
      <c r="L28" s="10">
        <v>422.33909922079692</v>
      </c>
      <c r="N28" s="10">
        <v>0</v>
      </c>
      <c r="P28" s="10"/>
      <c r="Q28" s="347"/>
      <c r="R28" s="38"/>
      <c r="U28" s="38"/>
      <c r="V28" s="38"/>
      <c r="W28" s="38"/>
      <c r="X28" s="38"/>
    </row>
    <row r="29" spans="3:24" s="345" customFormat="1" ht="15" customHeight="1" x14ac:dyDescent="0.2">
      <c r="F29" s="427" t="s">
        <v>16</v>
      </c>
      <c r="L29" s="33">
        <v>0</v>
      </c>
      <c r="N29" s="33">
        <v>0</v>
      </c>
      <c r="P29" s="33"/>
      <c r="Q29" s="347"/>
      <c r="R29" s="38"/>
      <c r="U29" s="38"/>
      <c r="V29" s="38"/>
      <c r="W29" s="38"/>
      <c r="X29" s="38"/>
    </row>
    <row r="30" spans="3:24" s="345" customFormat="1" ht="15" customHeight="1" x14ac:dyDescent="0.2">
      <c r="F30" s="427" t="s">
        <v>17</v>
      </c>
      <c r="L30" s="33">
        <v>422.33909922079692</v>
      </c>
      <c r="N30" s="33">
        <v>0</v>
      </c>
      <c r="P30" s="33"/>
      <c r="Q30" s="347"/>
      <c r="R30" s="38"/>
      <c r="U30" s="38"/>
      <c r="V30" s="38"/>
      <c r="W30" s="38"/>
      <c r="X30" s="38"/>
    </row>
    <row r="31" spans="3:24" s="345" customFormat="1" ht="12" x14ac:dyDescent="0.2">
      <c r="L31" s="19"/>
      <c r="N31" s="19"/>
      <c r="P31" s="19"/>
      <c r="Q31" s="347"/>
      <c r="R31" s="38"/>
      <c r="U31" s="38"/>
      <c r="V31" s="38"/>
      <c r="W31" s="38"/>
      <c r="X31" s="38"/>
    </row>
    <row r="32" spans="3:24" s="345" customFormat="1" ht="15" customHeight="1" x14ac:dyDescent="0.2">
      <c r="C32" s="345" t="s">
        <v>21</v>
      </c>
      <c r="D32" s="345" t="s">
        <v>90</v>
      </c>
      <c r="F32" s="427"/>
      <c r="L32" s="19">
        <v>439.12867669523558</v>
      </c>
      <c r="N32" s="19">
        <v>495.60663463361544</v>
      </c>
      <c r="P32" s="19"/>
      <c r="Q32" s="347"/>
      <c r="R32" s="38"/>
      <c r="U32" s="38"/>
      <c r="V32" s="38"/>
      <c r="W32" s="38"/>
      <c r="X32" s="38"/>
    </row>
    <row r="33" spans="1:24" ht="7.5" customHeight="1" x14ac:dyDescent="0.2">
      <c r="A33" s="345"/>
      <c r="L33" s="19"/>
      <c r="N33" s="19"/>
      <c r="P33" s="19"/>
      <c r="Q33" s="347"/>
      <c r="R33" s="38"/>
      <c r="U33" s="38"/>
      <c r="V33" s="38"/>
      <c r="W33" s="38"/>
      <c r="X33" s="38"/>
    </row>
    <row r="34" spans="1:24" ht="12.75" x14ac:dyDescent="0.2">
      <c r="A34" s="345"/>
      <c r="D34" s="351" t="s">
        <v>12</v>
      </c>
      <c r="E34" s="345" t="s">
        <v>22</v>
      </c>
      <c r="L34" s="10">
        <v>377.37973880810881</v>
      </c>
      <c r="N34" s="10">
        <v>17.176488130030286</v>
      </c>
      <c r="Q34" s="347"/>
      <c r="R34" s="38"/>
      <c r="U34" s="38"/>
      <c r="V34" s="38"/>
      <c r="W34" s="38"/>
      <c r="X34" s="38"/>
    </row>
    <row r="35" spans="1:24" ht="12.75" x14ac:dyDescent="0.2">
      <c r="A35" s="345"/>
      <c r="D35" s="351" t="s">
        <v>14</v>
      </c>
      <c r="E35" s="345" t="s">
        <v>23</v>
      </c>
      <c r="L35" s="10">
        <v>50.321990592226726</v>
      </c>
      <c r="N35" s="10">
        <v>476.03543949918532</v>
      </c>
      <c r="Q35" s="347"/>
      <c r="R35" s="38"/>
      <c r="U35" s="38"/>
      <c r="V35" s="38"/>
      <c r="W35" s="38"/>
      <c r="X35" s="38"/>
    </row>
    <row r="36" spans="1:24" ht="15.75" customHeight="1" x14ac:dyDescent="0.2">
      <c r="A36" s="345"/>
      <c r="F36" s="427" t="s">
        <v>16</v>
      </c>
      <c r="L36" s="35">
        <v>50.320473592226726</v>
      </c>
      <c r="N36" s="35">
        <v>476.03543949918532</v>
      </c>
      <c r="P36" s="35"/>
      <c r="Q36" s="347"/>
      <c r="R36" s="38"/>
      <c r="U36" s="38"/>
      <c r="V36" s="38"/>
      <c r="W36" s="38"/>
      <c r="X36" s="38"/>
    </row>
    <row r="37" spans="1:24" ht="12.75" x14ac:dyDescent="0.2">
      <c r="A37" s="345"/>
      <c r="F37" s="427" t="s">
        <v>17</v>
      </c>
      <c r="L37" s="35">
        <v>1.5169999999999999E-3</v>
      </c>
      <c r="N37" s="35">
        <v>0</v>
      </c>
      <c r="P37" s="35"/>
      <c r="Q37" s="347"/>
      <c r="R37" s="38"/>
      <c r="U37" s="38"/>
      <c r="V37" s="38"/>
      <c r="W37" s="38"/>
      <c r="X37" s="38"/>
    </row>
    <row r="38" spans="1:24" ht="12.75" x14ac:dyDescent="0.2">
      <c r="A38" s="345"/>
      <c r="D38" s="351" t="s">
        <v>18</v>
      </c>
      <c r="E38" s="345" t="s">
        <v>24</v>
      </c>
      <c r="L38" s="10">
        <v>11.426947294900057</v>
      </c>
      <c r="N38" s="10">
        <v>2.3947070043998218</v>
      </c>
      <c r="Q38" s="347"/>
      <c r="R38" s="38"/>
      <c r="U38" s="38"/>
      <c r="V38" s="38"/>
      <c r="W38" s="38"/>
      <c r="X38" s="38"/>
    </row>
    <row r="39" spans="1:24" ht="12.75" x14ac:dyDescent="0.2">
      <c r="A39" s="345"/>
      <c r="F39" s="427" t="s">
        <v>16</v>
      </c>
      <c r="L39" s="35">
        <v>3.1127087767113206</v>
      </c>
      <c r="N39" s="35">
        <v>0</v>
      </c>
      <c r="P39" s="35"/>
      <c r="Q39" s="347"/>
      <c r="R39" s="38"/>
      <c r="U39" s="38"/>
      <c r="V39" s="38"/>
      <c r="W39" s="38"/>
      <c r="X39" s="38"/>
    </row>
    <row r="40" spans="1:24" ht="12.75" x14ac:dyDescent="0.2">
      <c r="A40" s="345"/>
      <c r="F40" s="427" t="s">
        <v>17</v>
      </c>
      <c r="L40" s="35">
        <v>8.3142385181887342</v>
      </c>
      <c r="N40" s="35">
        <v>2.3947070043998218</v>
      </c>
      <c r="P40" s="35"/>
      <c r="Q40" s="347"/>
      <c r="R40" s="38"/>
      <c r="U40" s="38"/>
      <c r="V40" s="38"/>
      <c r="W40" s="38"/>
      <c r="X40" s="38"/>
    </row>
    <row r="41" spans="1:24" ht="7.5" customHeight="1" x14ac:dyDescent="0.2">
      <c r="A41" s="345"/>
      <c r="L41" s="35"/>
      <c r="N41" s="35"/>
      <c r="P41" s="35"/>
      <c r="Q41" s="347"/>
      <c r="R41" s="38"/>
      <c r="U41" s="38"/>
      <c r="V41" s="38"/>
      <c r="W41" s="38"/>
      <c r="X41" s="38"/>
    </row>
    <row r="42" spans="1:24" ht="12.75" x14ac:dyDescent="0.2">
      <c r="A42" s="345"/>
      <c r="D42" s="351"/>
      <c r="Q42" s="347"/>
      <c r="U42" s="38"/>
      <c r="V42" s="38"/>
      <c r="W42" s="38"/>
      <c r="X42" s="38"/>
    </row>
    <row r="43" spans="1:24" ht="7.5" customHeight="1" x14ac:dyDescent="0.2">
      <c r="A43" s="345"/>
      <c r="L43" s="19"/>
      <c r="N43" s="19"/>
      <c r="P43" s="19"/>
      <c r="Q43" s="347"/>
      <c r="U43" s="38"/>
      <c r="V43" s="38"/>
      <c r="W43" s="38"/>
      <c r="X43" s="38"/>
    </row>
    <row r="44" spans="1:24" ht="12.75" x14ac:dyDescent="0.2">
      <c r="A44" s="345"/>
      <c r="B44" s="348">
        <v>2</v>
      </c>
      <c r="C44" s="400" t="s">
        <v>25</v>
      </c>
      <c r="L44" s="29">
        <v>4197.2711763661046</v>
      </c>
      <c r="N44" s="29">
        <v>0</v>
      </c>
      <c r="P44" s="29"/>
      <c r="Q44" s="347"/>
      <c r="U44" s="38"/>
      <c r="V44" s="38"/>
      <c r="W44" s="38"/>
      <c r="X44" s="38"/>
    </row>
    <row r="45" spans="1:24" x14ac:dyDescent="0.25">
      <c r="Q45" s="347"/>
      <c r="U45" s="38"/>
      <c r="V45" s="38"/>
      <c r="W45" s="38"/>
      <c r="X45" s="38"/>
    </row>
    <row r="46" spans="1:24" ht="12.75" x14ac:dyDescent="0.2">
      <c r="A46" s="345"/>
      <c r="B46" s="348">
        <v>3</v>
      </c>
      <c r="C46" s="400" t="s">
        <v>26</v>
      </c>
      <c r="L46" s="29">
        <v>13438.491004995527</v>
      </c>
      <c r="N46" s="29">
        <v>0</v>
      </c>
      <c r="P46" s="29"/>
      <c r="Q46" s="347"/>
      <c r="U46" s="38"/>
      <c r="V46" s="38"/>
      <c r="W46" s="38"/>
      <c r="X46" s="38"/>
    </row>
    <row r="47" spans="1:24" ht="12.75" x14ac:dyDescent="0.2">
      <c r="A47" s="345"/>
      <c r="C47" s="400"/>
      <c r="Q47" s="347"/>
      <c r="U47" s="38"/>
      <c r="V47" s="38"/>
      <c r="W47" s="38"/>
      <c r="X47" s="38"/>
    </row>
    <row r="48" spans="1:24" ht="12.75" x14ac:dyDescent="0.2">
      <c r="A48" s="345"/>
      <c r="B48" s="348">
        <v>4</v>
      </c>
      <c r="C48" s="400" t="s">
        <v>27</v>
      </c>
      <c r="H48" s="354"/>
      <c r="I48" s="345" t="s">
        <v>28</v>
      </c>
      <c r="L48" s="29">
        <v>10594.057629897712</v>
      </c>
      <c r="N48" s="29">
        <v>0</v>
      </c>
      <c r="P48" s="29"/>
      <c r="Q48" s="347"/>
      <c r="U48" s="38"/>
      <c r="V48" s="38"/>
      <c r="W48" s="38"/>
      <c r="X48" s="38"/>
    </row>
    <row r="49" spans="2:24" s="345" customFormat="1" ht="12.75" x14ac:dyDescent="0.2">
      <c r="B49" s="348"/>
      <c r="C49" s="393"/>
      <c r="H49" s="354"/>
      <c r="I49" s="345" t="s">
        <v>29</v>
      </c>
      <c r="L49" s="37">
        <v>9976042.6840000004</v>
      </c>
      <c r="N49" s="37">
        <v>0</v>
      </c>
      <c r="O49" s="352"/>
      <c r="P49" s="37"/>
      <c r="Q49" s="347"/>
      <c r="U49" s="38"/>
      <c r="V49" s="38"/>
      <c r="W49" s="38"/>
      <c r="X49" s="38"/>
    </row>
    <row r="50" spans="2:24" s="345" customFormat="1" ht="12.75" x14ac:dyDescent="0.2">
      <c r="B50" s="348"/>
      <c r="C50" s="393"/>
      <c r="L50" s="10"/>
      <c r="N50" s="10"/>
      <c r="O50" s="352"/>
      <c r="P50" s="10"/>
      <c r="Q50" s="347"/>
      <c r="U50" s="38"/>
      <c r="V50" s="38"/>
      <c r="W50" s="38"/>
      <c r="X50" s="38"/>
    </row>
    <row r="51" spans="2:24" s="345" customFormat="1" ht="12.75" x14ac:dyDescent="0.2">
      <c r="B51" s="348">
        <v>5</v>
      </c>
      <c r="C51" s="400" t="s">
        <v>30</v>
      </c>
      <c r="G51" s="354"/>
      <c r="L51" s="29">
        <v>7003.4424939253586</v>
      </c>
      <c r="N51" s="29">
        <v>14611.348424068001</v>
      </c>
      <c r="O51" s="352"/>
      <c r="P51" s="29"/>
      <c r="Q51" s="347"/>
      <c r="U51" s="38"/>
      <c r="V51" s="38"/>
      <c r="W51" s="38"/>
      <c r="X51" s="38"/>
    </row>
    <row r="52" spans="2:24" s="345" customFormat="1" ht="7.5" customHeight="1" x14ac:dyDescent="0.2">
      <c r="B52" s="348"/>
      <c r="C52" s="358"/>
      <c r="G52" s="354"/>
      <c r="L52" s="19"/>
      <c r="N52" s="19"/>
      <c r="O52" s="352"/>
      <c r="P52" s="19"/>
      <c r="Q52" s="347"/>
      <c r="U52" s="38"/>
      <c r="V52" s="38"/>
      <c r="W52" s="38"/>
      <c r="X52" s="38"/>
    </row>
    <row r="53" spans="2:24" s="345" customFormat="1" ht="15.75" customHeight="1" x14ac:dyDescent="0.2">
      <c r="B53" s="348"/>
      <c r="C53" s="358"/>
      <c r="E53" s="417" t="s">
        <v>31</v>
      </c>
      <c r="F53" s="345" t="s">
        <v>94</v>
      </c>
      <c r="G53" s="354"/>
      <c r="L53" s="41">
        <v>0</v>
      </c>
      <c r="N53" s="41">
        <v>0</v>
      </c>
      <c r="O53" s="352"/>
      <c r="P53" s="41"/>
      <c r="Q53" s="347"/>
      <c r="U53" s="38"/>
      <c r="V53" s="38"/>
      <c r="W53" s="38"/>
      <c r="X53" s="38"/>
    </row>
    <row r="54" spans="2:24" s="345" customFormat="1" ht="15.75" customHeight="1" x14ac:dyDescent="0.2">
      <c r="B54" s="348"/>
      <c r="C54" s="358"/>
      <c r="F54" s="345" t="s">
        <v>332</v>
      </c>
      <c r="G54" s="354"/>
      <c r="L54" s="10">
        <v>0</v>
      </c>
      <c r="N54" s="10">
        <v>0</v>
      </c>
      <c r="O54" s="352"/>
      <c r="P54" s="10"/>
      <c r="Q54" s="347"/>
      <c r="U54" s="38"/>
      <c r="V54" s="38"/>
      <c r="W54" s="38"/>
      <c r="X54" s="38"/>
    </row>
    <row r="55" spans="2:24" s="345" customFormat="1" ht="15.75" customHeight="1" x14ac:dyDescent="0.2">
      <c r="B55" s="348"/>
      <c r="C55" s="358"/>
      <c r="G55" s="354" t="s">
        <v>32</v>
      </c>
      <c r="L55" s="33">
        <v>0</v>
      </c>
      <c r="N55" s="33">
        <v>0</v>
      </c>
      <c r="O55" s="352"/>
      <c r="P55" s="33"/>
      <c r="Q55" s="347"/>
      <c r="U55" s="38"/>
      <c r="V55" s="38"/>
      <c r="W55" s="38"/>
      <c r="X55" s="38"/>
    </row>
    <row r="56" spans="2:24" s="345" customFormat="1" ht="15.75" customHeight="1" x14ac:dyDescent="0.2">
      <c r="B56" s="348"/>
      <c r="C56" s="358"/>
      <c r="F56" s="345" t="s">
        <v>33</v>
      </c>
      <c r="G56" s="354"/>
      <c r="L56" s="10">
        <v>7003.4424939253586</v>
      </c>
      <c r="N56" s="10">
        <v>14611.348424068001</v>
      </c>
      <c r="O56" s="352"/>
      <c r="P56" s="10"/>
      <c r="Q56" s="347"/>
      <c r="U56" s="38"/>
      <c r="V56" s="38"/>
      <c r="W56" s="38"/>
      <c r="X56" s="38"/>
    </row>
    <row r="57" spans="2:24" s="374" customFormat="1" ht="15.75" customHeight="1" x14ac:dyDescent="0.2">
      <c r="G57" s="354" t="s">
        <v>32</v>
      </c>
      <c r="L57" s="33">
        <v>611.89060082564697</v>
      </c>
      <c r="N57" s="33">
        <v>6409.0232477821528</v>
      </c>
      <c r="O57" s="394"/>
      <c r="P57" s="33"/>
      <c r="Q57" s="347"/>
      <c r="U57" s="631"/>
      <c r="V57" s="631"/>
      <c r="W57" s="631"/>
      <c r="X57" s="631"/>
    </row>
    <row r="58" spans="2:24" s="345" customFormat="1" ht="9" customHeight="1" x14ac:dyDescent="0.2">
      <c r="B58" s="348"/>
      <c r="L58" s="10"/>
      <c r="N58" s="10"/>
      <c r="O58" s="352"/>
      <c r="P58" s="10"/>
      <c r="Q58" s="347"/>
      <c r="U58" s="38"/>
      <c r="V58" s="38"/>
      <c r="W58" s="38"/>
      <c r="X58" s="38"/>
    </row>
    <row r="59" spans="2:24" s="345" customFormat="1" ht="54.75" customHeight="1" x14ac:dyDescent="0.25">
      <c r="B59" s="364" t="s">
        <v>34</v>
      </c>
      <c r="C59" s="349" t="s">
        <v>35</v>
      </c>
      <c r="L59" s="19">
        <v>0</v>
      </c>
      <c r="N59" s="19">
        <v>0</v>
      </c>
      <c r="O59" s="352"/>
      <c r="P59" s="19"/>
      <c r="Q59" s="347"/>
      <c r="U59" s="38"/>
      <c r="V59" s="38"/>
      <c r="W59" s="38"/>
      <c r="X59" s="38"/>
    </row>
    <row r="60" spans="2:24" s="345" customFormat="1" ht="12" x14ac:dyDescent="0.2">
      <c r="B60" s="348"/>
      <c r="E60" s="417" t="s">
        <v>31</v>
      </c>
      <c r="G60" s="415" t="s">
        <v>140</v>
      </c>
      <c r="H60" s="415"/>
      <c r="I60" s="415"/>
      <c r="J60" s="415"/>
      <c r="K60" s="415"/>
      <c r="L60" s="570">
        <v>0</v>
      </c>
      <c r="N60" s="570">
        <v>0</v>
      </c>
      <c r="O60" s="352"/>
      <c r="P60" s="570"/>
      <c r="Q60" s="347"/>
      <c r="U60" s="38"/>
      <c r="V60" s="38"/>
      <c r="W60" s="38"/>
      <c r="X60" s="38"/>
    </row>
    <row r="61" spans="2:24" s="345" customFormat="1" ht="12" x14ac:dyDescent="0.2">
      <c r="B61" s="348"/>
      <c r="G61" s="415" t="s">
        <v>79</v>
      </c>
      <c r="H61" s="415"/>
      <c r="I61" s="415"/>
      <c r="J61" s="415"/>
      <c r="K61" s="415"/>
      <c r="L61" s="570">
        <v>0</v>
      </c>
      <c r="N61" s="570">
        <v>0</v>
      </c>
      <c r="O61" s="352"/>
      <c r="P61" s="570"/>
      <c r="Q61" s="347"/>
      <c r="U61" s="38"/>
      <c r="V61" s="38"/>
      <c r="W61" s="38"/>
      <c r="X61" s="38"/>
    </row>
    <row r="62" spans="2:24" s="345" customFormat="1" ht="12" x14ac:dyDescent="0.2">
      <c r="B62" s="348"/>
      <c r="G62" s="415" t="s">
        <v>353</v>
      </c>
      <c r="H62" s="415"/>
      <c r="I62" s="415"/>
      <c r="J62" s="415"/>
      <c r="K62" s="415"/>
      <c r="L62" s="570">
        <v>0</v>
      </c>
      <c r="N62" s="570">
        <v>0</v>
      </c>
      <c r="O62" s="352"/>
      <c r="P62" s="570"/>
      <c r="Q62" s="347"/>
      <c r="U62" s="38"/>
      <c r="V62" s="38"/>
      <c r="W62" s="38"/>
      <c r="X62" s="38"/>
    </row>
    <row r="63" spans="2:24" s="345" customFormat="1" ht="12" x14ac:dyDescent="0.2">
      <c r="B63" s="348"/>
      <c r="G63" s="415"/>
      <c r="H63" s="415"/>
      <c r="I63" s="415"/>
      <c r="J63" s="415"/>
      <c r="K63" s="415"/>
      <c r="L63" s="570"/>
      <c r="N63" s="413"/>
      <c r="O63" s="352"/>
      <c r="P63" s="570"/>
      <c r="Q63" s="347"/>
      <c r="U63" s="38"/>
      <c r="V63" s="38"/>
      <c r="W63" s="38"/>
      <c r="X63" s="38"/>
    </row>
    <row r="64" spans="2:24" s="345" customFormat="1" ht="12" x14ac:dyDescent="0.2">
      <c r="B64" s="348"/>
      <c r="G64" s="415"/>
      <c r="H64" s="415"/>
      <c r="I64" s="415"/>
      <c r="J64" s="415"/>
      <c r="K64" s="415"/>
      <c r="L64" s="570"/>
      <c r="N64" s="413"/>
      <c r="O64" s="352"/>
      <c r="P64" s="570"/>
      <c r="Q64" s="347"/>
      <c r="U64" s="38"/>
      <c r="V64" s="38"/>
      <c r="W64" s="38"/>
      <c r="X64" s="38"/>
    </row>
    <row r="65" spans="1:24" x14ac:dyDescent="0.25">
      <c r="G65" s="415"/>
      <c r="H65" s="415"/>
      <c r="I65" s="415"/>
      <c r="J65" s="415"/>
      <c r="K65" s="415"/>
      <c r="L65" s="570"/>
      <c r="N65" s="413"/>
      <c r="O65" s="345"/>
      <c r="P65" s="570"/>
      <c r="Q65" s="347"/>
      <c r="U65" s="38"/>
      <c r="V65" s="38"/>
      <c r="W65" s="38"/>
      <c r="X65" s="38"/>
    </row>
    <row r="66" spans="1:24" x14ac:dyDescent="0.25">
      <c r="G66" s="415"/>
      <c r="H66" s="415"/>
      <c r="I66" s="415"/>
      <c r="J66" s="415"/>
      <c r="K66" s="415"/>
      <c r="L66" s="570"/>
      <c r="N66" s="413"/>
      <c r="O66" s="345"/>
      <c r="P66" s="570"/>
      <c r="Q66" s="347"/>
      <c r="U66" s="38"/>
      <c r="V66" s="38"/>
      <c r="W66" s="38"/>
      <c r="X66" s="38"/>
    </row>
    <row r="67" spans="1:24" x14ac:dyDescent="0.25">
      <c r="G67" s="415"/>
      <c r="H67" s="415"/>
      <c r="I67" s="415"/>
      <c r="J67" s="415"/>
      <c r="K67" s="415"/>
      <c r="L67" s="570"/>
      <c r="N67" s="413"/>
      <c r="O67" s="345"/>
      <c r="P67" s="570"/>
      <c r="Q67" s="347"/>
      <c r="U67" s="38"/>
      <c r="V67" s="38"/>
      <c r="W67" s="38"/>
      <c r="X67" s="38"/>
    </row>
    <row r="68" spans="1:24" x14ac:dyDescent="0.25">
      <c r="A68" s="391" t="s">
        <v>80</v>
      </c>
      <c r="N68" s="412" t="s">
        <v>1</v>
      </c>
      <c r="O68" s="345"/>
      <c r="Q68" s="347"/>
      <c r="U68" s="38"/>
      <c r="V68" s="38"/>
      <c r="W68" s="38"/>
      <c r="X68" s="38"/>
    </row>
    <row r="69" spans="1:24" x14ac:dyDescent="0.25">
      <c r="Q69" s="347"/>
      <c r="U69" s="38"/>
      <c r="V69" s="38"/>
      <c r="W69" s="38"/>
      <c r="X69" s="38"/>
    </row>
    <row r="70" spans="1:24" x14ac:dyDescent="0.25">
      <c r="A70" s="354"/>
      <c r="C70" s="389" t="s">
        <v>98</v>
      </c>
      <c r="D70" s="388">
        <v>42369</v>
      </c>
      <c r="L70" s="17" t="s">
        <v>3</v>
      </c>
      <c r="N70" s="17" t="s">
        <v>4</v>
      </c>
      <c r="O70" s="345"/>
      <c r="P70" s="17"/>
      <c r="Q70" s="347"/>
      <c r="U70" s="38"/>
      <c r="V70" s="38"/>
      <c r="W70" s="38"/>
      <c r="X70" s="38"/>
    </row>
    <row r="71" spans="1:24" x14ac:dyDescent="0.25">
      <c r="Q71" s="347"/>
      <c r="U71" s="38"/>
      <c r="V71" s="38"/>
      <c r="W71" s="38"/>
      <c r="X71" s="38"/>
    </row>
    <row r="72" spans="1:24" x14ac:dyDescent="0.25">
      <c r="B72" s="401">
        <v>1</v>
      </c>
      <c r="C72" s="400" t="s">
        <v>36</v>
      </c>
      <c r="I72" s="358" t="s">
        <v>37</v>
      </c>
      <c r="J72" s="352"/>
      <c r="K72" s="352"/>
      <c r="L72" s="29">
        <v>0</v>
      </c>
      <c r="N72" s="29">
        <v>-13737.914731156567</v>
      </c>
      <c r="O72" s="345"/>
      <c r="P72" s="669"/>
      <c r="Q72" s="38"/>
      <c r="R72" s="38"/>
      <c r="U72" s="38"/>
      <c r="V72" s="38"/>
      <c r="W72" s="38"/>
      <c r="X72" s="38"/>
    </row>
    <row r="73" spans="1:24" x14ac:dyDescent="0.25">
      <c r="C73" s="358"/>
      <c r="D73" s="354"/>
      <c r="I73" s="352"/>
      <c r="O73" s="345"/>
      <c r="P73" s="56"/>
      <c r="Q73" s="38"/>
      <c r="R73" s="38"/>
      <c r="U73" s="38"/>
      <c r="V73" s="38"/>
      <c r="W73" s="38"/>
      <c r="X73" s="38"/>
    </row>
    <row r="74" spans="1:24" x14ac:dyDescent="0.25">
      <c r="I74" s="345" t="s">
        <v>31</v>
      </c>
      <c r="J74" s="408" t="s">
        <v>38</v>
      </c>
      <c r="K74" s="408"/>
      <c r="L74" s="10">
        <v>0</v>
      </c>
      <c r="N74" s="10">
        <v>-6634.3328111565643</v>
      </c>
      <c r="O74" s="345"/>
      <c r="P74" s="56"/>
      <c r="Q74" s="38"/>
      <c r="R74" s="38"/>
      <c r="U74" s="38"/>
      <c r="V74" s="38"/>
      <c r="W74" s="38"/>
      <c r="X74" s="38"/>
    </row>
    <row r="75" spans="1:24" x14ac:dyDescent="0.25">
      <c r="I75" s="352"/>
      <c r="J75" s="410" t="s">
        <v>39</v>
      </c>
      <c r="K75" s="410"/>
      <c r="L75" s="10">
        <v>0</v>
      </c>
      <c r="N75" s="10">
        <v>-5530.2490033400009</v>
      </c>
      <c r="O75" s="345"/>
      <c r="P75" s="56"/>
      <c r="Q75" s="38"/>
      <c r="R75" s="38"/>
      <c r="U75" s="38"/>
      <c r="V75" s="38"/>
      <c r="W75" s="38"/>
      <c r="X75" s="38"/>
    </row>
    <row r="76" spans="1:24" x14ac:dyDescent="0.25">
      <c r="I76" s="352"/>
      <c r="J76" s="408" t="s">
        <v>40</v>
      </c>
      <c r="K76" s="408"/>
      <c r="L76" s="10">
        <v>0</v>
      </c>
      <c r="N76" s="10">
        <v>-1573.3329166600001</v>
      </c>
      <c r="O76" s="345"/>
      <c r="P76" s="56"/>
      <c r="Q76" s="38"/>
      <c r="R76" s="38"/>
      <c r="U76" s="38"/>
      <c r="V76" s="38"/>
      <c r="W76" s="38"/>
      <c r="X76" s="38"/>
    </row>
    <row r="77" spans="1:24" ht="12.75" customHeight="1" x14ac:dyDescent="0.25">
      <c r="L77" s="41"/>
      <c r="N77" s="41"/>
      <c r="O77" s="345"/>
      <c r="P77" s="38"/>
      <c r="Q77" s="38"/>
      <c r="R77" s="38"/>
      <c r="U77" s="38"/>
      <c r="V77" s="38"/>
      <c r="W77" s="38"/>
      <c r="X77" s="38"/>
    </row>
    <row r="78" spans="1:24" x14ac:dyDescent="0.25">
      <c r="B78" s="401">
        <v>2</v>
      </c>
      <c r="C78" s="400" t="s">
        <v>41</v>
      </c>
      <c r="I78" s="352"/>
      <c r="J78" s="352"/>
      <c r="K78" s="352"/>
      <c r="O78" s="345"/>
      <c r="P78" s="56"/>
      <c r="Q78" s="38"/>
      <c r="R78" s="38"/>
      <c r="U78" s="38"/>
      <c r="V78" s="38"/>
      <c r="W78" s="38"/>
      <c r="X78" s="38"/>
    </row>
    <row r="79" spans="1:24" x14ac:dyDescent="0.25">
      <c r="B79" s="401"/>
      <c r="C79" s="400" t="s">
        <v>42</v>
      </c>
      <c r="I79" s="352"/>
      <c r="J79" s="352"/>
      <c r="K79" s="352"/>
      <c r="L79" s="29">
        <v>-12125.458653550984</v>
      </c>
      <c r="N79" s="29">
        <v>-8294.7569542510082</v>
      </c>
      <c r="O79" s="345"/>
      <c r="P79" s="669"/>
      <c r="Q79" s="38"/>
      <c r="R79" s="38"/>
      <c r="U79" s="38"/>
      <c r="V79" s="38"/>
      <c r="W79" s="38"/>
      <c r="X79" s="38"/>
    </row>
    <row r="80" spans="1:24" ht="12.75" customHeight="1" x14ac:dyDescent="0.25">
      <c r="B80" s="401"/>
      <c r="C80" s="400" t="s">
        <v>43</v>
      </c>
      <c r="D80" s="354"/>
      <c r="I80" s="352"/>
      <c r="J80" s="352"/>
      <c r="K80" s="352"/>
      <c r="O80" s="345"/>
      <c r="P80" s="56"/>
      <c r="Q80" s="38"/>
      <c r="R80" s="38"/>
      <c r="U80" s="38"/>
      <c r="V80" s="38"/>
      <c r="W80" s="38"/>
      <c r="X80" s="38"/>
    </row>
    <row r="81" spans="2:24" s="345" customFormat="1" ht="12.75" x14ac:dyDescent="0.2">
      <c r="B81" s="348"/>
      <c r="C81" s="345" t="s">
        <v>9</v>
      </c>
      <c r="D81" s="345" t="s">
        <v>44</v>
      </c>
      <c r="I81" s="358" t="s">
        <v>37</v>
      </c>
      <c r="J81" s="352"/>
      <c r="K81" s="352"/>
      <c r="L81" s="29">
        <v>-17352.643054473992</v>
      </c>
      <c r="N81" s="29">
        <v>-8526.6904046747877</v>
      </c>
      <c r="P81" s="669"/>
      <c r="Q81" s="38"/>
      <c r="R81" s="38"/>
      <c r="U81" s="38"/>
      <c r="V81" s="38"/>
      <c r="W81" s="38"/>
      <c r="X81" s="38"/>
    </row>
    <row r="82" spans="2:24" s="345" customFormat="1" ht="9" customHeight="1" x14ac:dyDescent="0.2">
      <c r="B82" s="348"/>
      <c r="I82" s="352"/>
      <c r="L82" s="10"/>
      <c r="N82" s="10"/>
      <c r="P82" s="56"/>
      <c r="Q82" s="38"/>
      <c r="R82" s="38"/>
      <c r="U82" s="38"/>
      <c r="V82" s="38"/>
      <c r="W82" s="38"/>
      <c r="X82" s="38"/>
    </row>
    <row r="83" spans="2:24" s="345" customFormat="1" ht="12" x14ac:dyDescent="0.2">
      <c r="I83" s="345" t="s">
        <v>31</v>
      </c>
      <c r="J83" s="408" t="s">
        <v>38</v>
      </c>
      <c r="K83" s="408"/>
      <c r="L83" s="10">
        <v>-3793.7141313457369</v>
      </c>
      <c r="N83" s="10">
        <v>-943.1547572659382</v>
      </c>
      <c r="P83" s="56"/>
      <c r="Q83" s="38"/>
      <c r="R83" s="38"/>
      <c r="U83" s="38"/>
      <c r="V83" s="38"/>
      <c r="W83" s="38"/>
      <c r="X83" s="38"/>
    </row>
    <row r="84" spans="2:24" s="345" customFormat="1" ht="12" x14ac:dyDescent="0.2">
      <c r="I84" s="352"/>
      <c r="J84" s="410" t="s">
        <v>39</v>
      </c>
      <c r="K84" s="410"/>
      <c r="L84" s="10">
        <v>-2074.4491790893585</v>
      </c>
      <c r="N84" s="10">
        <v>-2362.3581775297243</v>
      </c>
      <c r="P84" s="56"/>
      <c r="Q84" s="38"/>
      <c r="R84" s="38"/>
      <c r="U84" s="38"/>
      <c r="V84" s="38"/>
      <c r="W84" s="38"/>
      <c r="X84" s="38"/>
    </row>
    <row r="85" spans="2:24" s="345" customFormat="1" ht="12" x14ac:dyDescent="0.2">
      <c r="I85" s="352"/>
      <c r="J85" s="408" t="s">
        <v>40</v>
      </c>
      <c r="K85" s="408"/>
      <c r="L85" s="10">
        <v>-11484.479744038899</v>
      </c>
      <c r="N85" s="10">
        <v>-5221.1774698791251</v>
      </c>
      <c r="P85" s="56"/>
      <c r="Q85" s="38"/>
      <c r="R85" s="38"/>
      <c r="U85" s="38"/>
      <c r="V85" s="38"/>
      <c r="W85" s="38"/>
      <c r="X85" s="38"/>
    </row>
    <row r="86" spans="2:24" s="345" customFormat="1" ht="13.5" customHeight="1" x14ac:dyDescent="0.2">
      <c r="I86" s="352"/>
      <c r="J86" s="408"/>
      <c r="K86" s="408"/>
      <c r="L86" s="10"/>
      <c r="N86" s="10"/>
      <c r="P86" s="56"/>
      <c r="Q86" s="38"/>
      <c r="R86" s="38"/>
      <c r="U86" s="38"/>
      <c r="V86" s="38"/>
      <c r="W86" s="38"/>
      <c r="X86" s="38"/>
    </row>
    <row r="87" spans="2:24" s="345" customFormat="1" ht="12.75" x14ac:dyDescent="0.2">
      <c r="C87" s="345" t="s">
        <v>21</v>
      </c>
      <c r="D87" s="345" t="s">
        <v>45</v>
      </c>
      <c r="I87" s="358" t="s">
        <v>46</v>
      </c>
      <c r="J87" s="352"/>
      <c r="K87" s="352"/>
      <c r="L87" s="29">
        <v>5227.184400923009</v>
      </c>
      <c r="N87" s="29">
        <v>231.93345042377899</v>
      </c>
      <c r="P87" s="669"/>
      <c r="Q87" s="38"/>
      <c r="R87" s="38"/>
      <c r="U87" s="38"/>
      <c r="V87" s="38"/>
      <c r="W87" s="38"/>
      <c r="X87" s="38"/>
    </row>
    <row r="88" spans="2:24" s="345" customFormat="1" ht="9" customHeight="1" x14ac:dyDescent="0.2">
      <c r="I88" s="352"/>
      <c r="L88" s="10"/>
      <c r="N88" s="10"/>
      <c r="P88" s="56"/>
      <c r="Q88" s="38"/>
      <c r="R88" s="38"/>
      <c r="U88" s="38"/>
      <c r="V88" s="38"/>
      <c r="W88" s="38"/>
      <c r="X88" s="38"/>
    </row>
    <row r="89" spans="2:24" s="345" customFormat="1" ht="12" x14ac:dyDescent="0.2">
      <c r="I89" s="345" t="s">
        <v>31</v>
      </c>
      <c r="J89" s="408" t="s">
        <v>38</v>
      </c>
      <c r="K89" s="408"/>
      <c r="L89" s="10">
        <v>522.31183532382806</v>
      </c>
      <c r="N89" s="10">
        <v>209.93345042377899</v>
      </c>
      <c r="P89" s="56"/>
      <c r="Q89" s="38"/>
      <c r="R89" s="38"/>
      <c r="U89" s="38"/>
      <c r="V89" s="38"/>
      <c r="W89" s="38"/>
      <c r="X89" s="38"/>
    </row>
    <row r="90" spans="2:24" s="345" customFormat="1" ht="12" x14ac:dyDescent="0.2">
      <c r="I90" s="352"/>
      <c r="J90" s="410" t="s">
        <v>39</v>
      </c>
      <c r="K90" s="410"/>
      <c r="L90" s="10">
        <v>917.18876949918103</v>
      </c>
      <c r="N90" s="10">
        <v>22</v>
      </c>
      <c r="P90" s="56"/>
      <c r="Q90" s="38"/>
      <c r="R90" s="38"/>
      <c r="U90" s="38"/>
      <c r="V90" s="38"/>
      <c r="W90" s="38"/>
      <c r="X90" s="38"/>
    </row>
    <row r="91" spans="2:24" s="345" customFormat="1" ht="12" x14ac:dyDescent="0.2">
      <c r="I91" s="352"/>
      <c r="J91" s="408" t="s">
        <v>40</v>
      </c>
      <c r="K91" s="408"/>
      <c r="L91" s="10">
        <v>3787.6837961000001</v>
      </c>
      <c r="N91" s="10">
        <v>0</v>
      </c>
      <c r="P91" s="56"/>
      <c r="Q91" s="38"/>
      <c r="R91" s="38"/>
      <c r="U91" s="38"/>
      <c r="V91" s="38"/>
      <c r="W91" s="38"/>
      <c r="X91" s="38"/>
    </row>
    <row r="92" spans="2:24" s="345" customFormat="1" ht="12" customHeight="1" x14ac:dyDescent="0.2">
      <c r="I92" s="352"/>
      <c r="J92" s="352"/>
      <c r="K92" s="352"/>
      <c r="L92" s="10"/>
      <c r="N92" s="10"/>
      <c r="P92" s="56"/>
      <c r="Q92" s="38"/>
      <c r="R92" s="38"/>
      <c r="U92" s="38"/>
      <c r="V92" s="38"/>
      <c r="W92" s="38"/>
      <c r="X92" s="38"/>
    </row>
    <row r="93" spans="2:24" s="345" customFormat="1" ht="12.75" x14ac:dyDescent="0.2">
      <c r="B93" s="401">
        <v>3</v>
      </c>
      <c r="C93" s="400" t="s">
        <v>217</v>
      </c>
      <c r="L93" s="29">
        <v>-8623.1962692787129</v>
      </c>
      <c r="N93" s="29">
        <v>0</v>
      </c>
      <c r="P93" s="669"/>
      <c r="Q93" s="38"/>
      <c r="R93" s="38"/>
      <c r="U93" s="38"/>
      <c r="V93" s="38"/>
      <c r="W93" s="38"/>
      <c r="X93" s="38"/>
    </row>
    <row r="94" spans="2:24" s="345" customFormat="1" ht="35.25" customHeight="1" x14ac:dyDescent="0.2">
      <c r="C94" s="345" t="s">
        <v>218</v>
      </c>
      <c r="I94" s="358" t="s">
        <v>46</v>
      </c>
      <c r="J94" s="352"/>
      <c r="K94" s="352"/>
      <c r="L94" s="19">
        <v>-11745.404081507389</v>
      </c>
      <c r="N94" s="19">
        <v>0</v>
      </c>
      <c r="P94" s="668"/>
      <c r="Q94" s="38"/>
      <c r="R94" s="38"/>
      <c r="U94" s="38"/>
      <c r="V94" s="38"/>
      <c r="W94" s="38"/>
      <c r="X94" s="38"/>
    </row>
    <row r="95" spans="2:24" s="345" customFormat="1" ht="18.75" customHeight="1" x14ac:dyDescent="0.2">
      <c r="I95" s="345" t="s">
        <v>31</v>
      </c>
      <c r="J95" s="408" t="s">
        <v>38</v>
      </c>
      <c r="L95" s="10">
        <v>-7744.8714254796269</v>
      </c>
      <c r="N95" s="10">
        <v>0</v>
      </c>
      <c r="P95" s="10"/>
      <c r="Q95" s="347"/>
      <c r="U95" s="38"/>
      <c r="V95" s="38"/>
      <c r="W95" s="38"/>
      <c r="X95" s="38"/>
    </row>
    <row r="96" spans="2:24" s="345" customFormat="1" ht="12" x14ac:dyDescent="0.2">
      <c r="J96" s="410" t="s">
        <v>39</v>
      </c>
      <c r="L96" s="10">
        <v>-1552.2076926056329</v>
      </c>
      <c r="N96" s="10">
        <v>0</v>
      </c>
      <c r="P96" s="10"/>
      <c r="Q96" s="347"/>
      <c r="U96" s="38"/>
      <c r="V96" s="38"/>
      <c r="W96" s="38"/>
      <c r="X96" s="38"/>
    </row>
    <row r="97" spans="1:24" x14ac:dyDescent="0.25">
      <c r="B97" s="345"/>
      <c r="J97" s="408" t="s">
        <v>40</v>
      </c>
      <c r="L97" s="10">
        <v>-2448.3249634221293</v>
      </c>
      <c r="M97" s="345"/>
      <c r="N97" s="10">
        <v>0</v>
      </c>
      <c r="O97" s="345"/>
      <c r="Q97" s="347"/>
      <c r="U97" s="38"/>
      <c r="V97" s="38"/>
      <c r="W97" s="38"/>
      <c r="X97" s="38"/>
    </row>
    <row r="98" spans="1:24" ht="9" customHeight="1" x14ac:dyDescent="0.25">
      <c r="M98" s="345"/>
      <c r="O98" s="345"/>
      <c r="Q98" s="347"/>
      <c r="U98" s="38"/>
      <c r="V98" s="38"/>
      <c r="W98" s="38"/>
      <c r="X98" s="38"/>
    </row>
    <row r="99" spans="1:24" x14ac:dyDescent="0.25">
      <c r="C99" s="345" t="s">
        <v>219</v>
      </c>
      <c r="H99" s="351"/>
      <c r="I99" s="358" t="s">
        <v>46</v>
      </c>
      <c r="J99" s="352"/>
      <c r="K99" s="352"/>
      <c r="L99" s="19">
        <v>3155.6755052286753</v>
      </c>
      <c r="M99" s="345"/>
      <c r="N99" s="19">
        <v>0</v>
      </c>
      <c r="O99" s="345"/>
      <c r="P99" s="19"/>
      <c r="Q99" s="347"/>
      <c r="U99" s="38"/>
      <c r="V99" s="38"/>
      <c r="W99" s="38"/>
      <c r="X99" s="38"/>
    </row>
    <row r="100" spans="1:24" ht="19.5" customHeight="1" x14ac:dyDescent="0.25">
      <c r="B100" s="345"/>
      <c r="I100" s="345" t="s">
        <v>31</v>
      </c>
      <c r="J100" s="408" t="s">
        <v>38</v>
      </c>
      <c r="L100" s="10">
        <v>3155.6755052286753</v>
      </c>
      <c r="M100" s="345"/>
      <c r="N100" s="10">
        <v>0</v>
      </c>
      <c r="O100" s="345"/>
      <c r="Q100" s="347"/>
      <c r="U100" s="38"/>
      <c r="V100" s="38"/>
      <c r="W100" s="38"/>
      <c r="X100" s="38"/>
    </row>
    <row r="101" spans="1:24" x14ac:dyDescent="0.25">
      <c r="J101" s="410" t="s">
        <v>39</v>
      </c>
      <c r="L101" s="10">
        <v>0</v>
      </c>
      <c r="M101" s="345"/>
      <c r="N101" s="10">
        <v>0</v>
      </c>
      <c r="O101" s="345"/>
      <c r="Q101" s="347"/>
      <c r="U101" s="38"/>
      <c r="V101" s="38"/>
      <c r="W101" s="38"/>
      <c r="X101" s="38"/>
    </row>
    <row r="102" spans="1:2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10">
        <v>0</v>
      </c>
      <c r="M102" s="345"/>
      <c r="N102" s="10">
        <v>0</v>
      </c>
      <c r="O102" s="345"/>
      <c r="Q102" s="347"/>
      <c r="U102" s="38"/>
      <c r="V102" s="38"/>
      <c r="W102" s="38"/>
      <c r="X102" s="38"/>
    </row>
    <row r="103" spans="1:2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  <c r="M103" s="345"/>
      <c r="O103" s="345"/>
      <c r="Q103" s="347"/>
      <c r="U103" s="38"/>
      <c r="V103" s="38"/>
      <c r="W103" s="38"/>
      <c r="X103" s="38"/>
    </row>
    <row r="104" spans="1:2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19">
        <v>-69.626283000000001</v>
      </c>
      <c r="M104" s="345"/>
      <c r="N104" s="19">
        <v>0</v>
      </c>
      <c r="O104" s="345"/>
      <c r="P104" s="19"/>
      <c r="Q104" s="347"/>
      <c r="U104" s="38"/>
      <c r="V104" s="38"/>
      <c r="W104" s="38"/>
      <c r="X104" s="38"/>
    </row>
    <row r="105" spans="1:24" x14ac:dyDescent="0.25">
      <c r="A105" s="409"/>
      <c r="B105" s="352"/>
      <c r="I105" s="345" t="s">
        <v>31</v>
      </c>
      <c r="J105" s="408" t="s">
        <v>38</v>
      </c>
      <c r="L105" s="10">
        <v>-69.626283000000001</v>
      </c>
      <c r="M105" s="345"/>
      <c r="N105" s="10">
        <v>0</v>
      </c>
      <c r="O105" s="345"/>
      <c r="Q105" s="347"/>
      <c r="U105" s="38"/>
      <c r="V105" s="38"/>
      <c r="W105" s="38"/>
      <c r="X105" s="38"/>
    </row>
    <row r="106" spans="1:24" x14ac:dyDescent="0.25">
      <c r="A106" s="409"/>
      <c r="B106" s="352"/>
      <c r="J106" s="410" t="s">
        <v>39</v>
      </c>
      <c r="L106" s="10">
        <v>0</v>
      </c>
      <c r="M106" s="345"/>
      <c r="N106" s="10">
        <v>0</v>
      </c>
      <c r="O106" s="345"/>
      <c r="Q106" s="347"/>
      <c r="U106" s="38"/>
      <c r="V106" s="38"/>
      <c r="W106" s="38"/>
      <c r="X106" s="38"/>
    </row>
    <row r="107" spans="1:24" x14ac:dyDescent="0.25">
      <c r="A107" s="409"/>
      <c r="B107" s="352"/>
      <c r="J107" s="408" t="s">
        <v>40</v>
      </c>
      <c r="L107" s="10">
        <v>0</v>
      </c>
      <c r="M107" s="345"/>
      <c r="N107" s="10">
        <v>0</v>
      </c>
      <c r="O107" s="345"/>
      <c r="Q107" s="347"/>
      <c r="U107" s="38"/>
      <c r="V107" s="38"/>
      <c r="W107" s="38"/>
      <c r="X107" s="38"/>
    </row>
    <row r="108" spans="1:24" x14ac:dyDescent="0.25">
      <c r="A108" s="409"/>
      <c r="B108" s="352"/>
      <c r="M108" s="345"/>
      <c r="O108" s="345"/>
      <c r="Q108" s="347"/>
      <c r="U108" s="38"/>
      <c r="V108" s="38"/>
      <c r="W108" s="38"/>
      <c r="X108" s="38"/>
    </row>
    <row r="109" spans="1:2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19">
        <v>36.158589999999997</v>
      </c>
      <c r="M109" s="345"/>
      <c r="N109" s="19">
        <v>0</v>
      </c>
      <c r="O109" s="345"/>
      <c r="P109" s="19"/>
      <c r="Q109" s="347"/>
      <c r="U109" s="38"/>
      <c r="V109" s="38"/>
      <c r="W109" s="38"/>
      <c r="X109" s="38"/>
    </row>
    <row r="110" spans="1:24" x14ac:dyDescent="0.25">
      <c r="A110" s="409"/>
      <c r="B110" s="352"/>
      <c r="I110" s="345" t="s">
        <v>31</v>
      </c>
      <c r="J110" s="408" t="s">
        <v>38</v>
      </c>
      <c r="L110" s="10">
        <v>36.158589999999997</v>
      </c>
      <c r="M110" s="345"/>
      <c r="N110" s="10">
        <v>0</v>
      </c>
      <c r="O110" s="345"/>
      <c r="Q110" s="347"/>
      <c r="U110" s="38"/>
      <c r="V110" s="38"/>
      <c r="W110" s="38"/>
      <c r="X110" s="38"/>
    </row>
    <row r="111" spans="1:24" x14ac:dyDescent="0.25">
      <c r="A111" s="409"/>
      <c r="B111" s="352"/>
      <c r="J111" s="410" t="s">
        <v>39</v>
      </c>
      <c r="L111" s="10">
        <v>0</v>
      </c>
      <c r="M111" s="345"/>
      <c r="N111" s="10">
        <v>0</v>
      </c>
      <c r="O111" s="345"/>
      <c r="Q111" s="347"/>
      <c r="U111" s="38"/>
      <c r="V111" s="38"/>
      <c r="W111" s="38"/>
      <c r="X111" s="38"/>
    </row>
    <row r="112" spans="1:2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10">
        <v>0</v>
      </c>
      <c r="M112" s="345"/>
      <c r="N112" s="10">
        <v>0</v>
      </c>
      <c r="O112" s="345"/>
      <c r="Q112" s="347"/>
      <c r="U112" s="38"/>
      <c r="V112" s="38"/>
      <c r="W112" s="38"/>
      <c r="X112" s="38"/>
    </row>
    <row r="113" spans="1:24" ht="42" customHeight="1" x14ac:dyDescent="0.25">
      <c r="B113" s="391" t="s">
        <v>47</v>
      </c>
      <c r="L113" s="19">
        <v>-20748.654922829697</v>
      </c>
      <c r="N113" s="19">
        <v>-22032.671685407578</v>
      </c>
      <c r="O113" s="345"/>
      <c r="P113" s="19"/>
      <c r="Q113" s="347"/>
      <c r="R113" s="38"/>
      <c r="U113" s="38"/>
      <c r="V113" s="38"/>
      <c r="W113" s="38"/>
      <c r="X113" s="38"/>
    </row>
    <row r="114" spans="1:24" x14ac:dyDescent="0.25">
      <c r="B114" s="391"/>
      <c r="L114" s="29"/>
      <c r="N114" s="29"/>
      <c r="O114" s="345"/>
      <c r="P114" s="29"/>
      <c r="Q114" s="347"/>
      <c r="U114" s="38"/>
      <c r="V114" s="38"/>
      <c r="W114" s="38"/>
      <c r="X114" s="38"/>
    </row>
    <row r="115" spans="1:24" x14ac:dyDescent="0.25">
      <c r="B115" s="349"/>
      <c r="O115" s="345"/>
      <c r="Q115" s="347"/>
      <c r="U115" s="38"/>
      <c r="V115" s="38"/>
      <c r="W115" s="38"/>
      <c r="X115" s="38"/>
    </row>
    <row r="116" spans="1:24" x14ac:dyDescent="0.25">
      <c r="B116" s="345"/>
      <c r="O116" s="345"/>
      <c r="Q116" s="347"/>
      <c r="U116" s="38"/>
      <c r="V116" s="38"/>
      <c r="W116" s="38"/>
      <c r="X116" s="38"/>
    </row>
    <row r="117" spans="1:24" ht="17.25" customHeight="1" x14ac:dyDescent="0.25">
      <c r="B117" s="345"/>
      <c r="O117" s="345"/>
      <c r="Q117" s="347"/>
      <c r="U117" s="38"/>
      <c r="V117" s="38"/>
      <c r="W117" s="38"/>
      <c r="X117" s="38"/>
    </row>
    <row r="118" spans="1:24" x14ac:dyDescent="0.25">
      <c r="A118" s="391" t="s">
        <v>84</v>
      </c>
      <c r="B118" s="345"/>
      <c r="O118" s="345"/>
      <c r="Q118" s="347"/>
      <c r="U118" s="38"/>
      <c r="V118" s="38"/>
      <c r="W118" s="38"/>
      <c r="X118" s="38"/>
    </row>
    <row r="119" spans="1:24" x14ac:dyDescent="0.25">
      <c r="Q119" s="347"/>
      <c r="U119" s="38"/>
      <c r="V119" s="38"/>
      <c r="W119" s="38"/>
      <c r="X119" s="38"/>
    </row>
    <row r="120" spans="1:24" x14ac:dyDescent="0.25">
      <c r="A120" s="354"/>
      <c r="B120" s="354"/>
      <c r="C120" s="389" t="s">
        <v>98</v>
      </c>
      <c r="D120" s="388">
        <v>42369</v>
      </c>
      <c r="I120" s="406" t="s">
        <v>1</v>
      </c>
      <c r="L120" s="17" t="s">
        <v>3</v>
      </c>
      <c r="N120" s="17" t="s">
        <v>4</v>
      </c>
      <c r="O120" s="345"/>
      <c r="P120" s="17"/>
      <c r="Q120" s="347"/>
      <c r="U120" s="38"/>
      <c r="V120" s="38"/>
      <c r="W120" s="38"/>
      <c r="X120" s="38"/>
    </row>
    <row r="121" spans="1:24" x14ac:dyDescent="0.25">
      <c r="I121" s="358"/>
      <c r="J121" s="358"/>
      <c r="K121" s="358"/>
      <c r="L121" s="347"/>
      <c r="N121" s="347"/>
      <c r="O121" s="345"/>
      <c r="P121" s="347"/>
      <c r="Q121" s="347"/>
      <c r="U121" s="38"/>
      <c r="V121" s="38"/>
      <c r="W121" s="38"/>
      <c r="X121" s="38"/>
    </row>
    <row r="122" spans="1:24" x14ac:dyDescent="0.25">
      <c r="B122" s="401">
        <v>1</v>
      </c>
      <c r="C122" s="405" t="s">
        <v>48</v>
      </c>
      <c r="I122" s="352"/>
      <c r="J122" s="352"/>
      <c r="K122" s="352"/>
      <c r="L122" s="29">
        <v>0</v>
      </c>
      <c r="N122" s="29">
        <v>0</v>
      </c>
      <c r="O122" s="345"/>
      <c r="P122" s="29"/>
      <c r="Q122" s="347"/>
      <c r="U122" s="38"/>
      <c r="V122" s="38"/>
      <c r="W122" s="38"/>
      <c r="X122" s="38"/>
    </row>
    <row r="123" spans="1:24" x14ac:dyDescent="0.25">
      <c r="I123" s="352"/>
      <c r="J123" s="352"/>
      <c r="K123" s="352"/>
      <c r="O123" s="345"/>
      <c r="Q123" s="347"/>
      <c r="U123" s="38"/>
      <c r="V123" s="38"/>
      <c r="W123" s="38"/>
      <c r="X123" s="38"/>
    </row>
    <row r="124" spans="1:24" x14ac:dyDescent="0.25">
      <c r="C124" s="345" t="s">
        <v>9</v>
      </c>
      <c r="D124" s="345" t="s">
        <v>49</v>
      </c>
      <c r="I124" s="352"/>
      <c r="J124" s="352"/>
      <c r="K124" s="352"/>
      <c r="L124" s="12">
        <v>0</v>
      </c>
      <c r="N124" s="12">
        <v>0</v>
      </c>
      <c r="O124" s="345"/>
      <c r="P124" s="12"/>
      <c r="Q124" s="347"/>
      <c r="U124" s="38"/>
      <c r="V124" s="38"/>
      <c r="W124" s="38"/>
      <c r="X124" s="38"/>
    </row>
    <row r="125" spans="1:24" x14ac:dyDescent="0.25">
      <c r="C125" s="345" t="s">
        <v>21</v>
      </c>
      <c r="D125" s="345" t="s">
        <v>50</v>
      </c>
      <c r="I125" s="56"/>
      <c r="J125" s="352"/>
      <c r="K125" s="352"/>
      <c r="L125" s="12">
        <v>0</v>
      </c>
      <c r="N125" s="12">
        <v>0</v>
      </c>
      <c r="O125" s="345"/>
      <c r="P125" s="12"/>
      <c r="Q125" s="347"/>
      <c r="U125" s="38"/>
      <c r="V125" s="38"/>
      <c r="W125" s="38"/>
      <c r="X125" s="38"/>
    </row>
    <row r="126" spans="1:24" x14ac:dyDescent="0.25">
      <c r="I126" s="352"/>
      <c r="J126" s="352"/>
      <c r="K126" s="352"/>
      <c r="O126" s="345"/>
      <c r="Q126" s="347"/>
      <c r="U126" s="38"/>
      <c r="V126" s="38"/>
      <c r="W126" s="38"/>
      <c r="X126" s="38"/>
    </row>
    <row r="127" spans="1:24" x14ac:dyDescent="0.25">
      <c r="I127" s="352"/>
      <c r="J127" s="352"/>
      <c r="K127" s="352"/>
      <c r="O127" s="345"/>
      <c r="Q127" s="347"/>
      <c r="U127" s="38"/>
      <c r="V127" s="38"/>
      <c r="W127" s="38"/>
      <c r="X127" s="38"/>
    </row>
    <row r="128" spans="1:24" x14ac:dyDescent="0.25">
      <c r="B128" s="401">
        <v>2</v>
      </c>
      <c r="C128" s="400" t="s">
        <v>51</v>
      </c>
      <c r="I128" s="352"/>
      <c r="J128" s="352"/>
      <c r="K128" s="352"/>
      <c r="L128" s="29">
        <v>0</v>
      </c>
      <c r="N128" s="29">
        <v>0</v>
      </c>
      <c r="O128" s="345"/>
      <c r="P128" s="29"/>
      <c r="Q128" s="347"/>
      <c r="U128" s="38"/>
      <c r="V128" s="38"/>
      <c r="W128" s="38"/>
      <c r="X128" s="38"/>
    </row>
    <row r="129" spans="1:24" x14ac:dyDescent="0.25">
      <c r="B129" s="401"/>
      <c r="C129" s="400" t="s">
        <v>43</v>
      </c>
      <c r="G129" s="354"/>
      <c r="I129" s="352"/>
      <c r="J129" s="352"/>
      <c r="K129" s="352"/>
      <c r="Q129" s="347"/>
      <c r="U129" s="38"/>
      <c r="V129" s="38"/>
      <c r="W129" s="38"/>
      <c r="X129" s="38"/>
    </row>
    <row r="130" spans="1:24" x14ac:dyDescent="0.25">
      <c r="I130" s="352"/>
      <c r="J130" s="352"/>
      <c r="K130" s="352"/>
      <c r="Q130" s="347"/>
      <c r="U130" s="38"/>
      <c r="V130" s="38"/>
      <c r="W130" s="38"/>
      <c r="X130" s="38"/>
    </row>
    <row r="131" spans="1:24" x14ac:dyDescent="0.25">
      <c r="B131" s="401">
        <v>3</v>
      </c>
      <c r="C131" s="400" t="s">
        <v>52</v>
      </c>
      <c r="J131" s="56" t="s">
        <v>53</v>
      </c>
      <c r="K131" s="56"/>
      <c r="L131" s="29">
        <v>0</v>
      </c>
      <c r="N131" s="29">
        <v>0</v>
      </c>
      <c r="P131" s="29"/>
      <c r="Q131" s="347"/>
      <c r="U131" s="38"/>
      <c r="V131" s="38"/>
      <c r="W131" s="38"/>
      <c r="X131" s="38"/>
    </row>
    <row r="132" spans="1:24" s="393" customFormat="1" ht="15" x14ac:dyDescent="0.2">
      <c r="A132" s="361"/>
      <c r="E132" s="397"/>
      <c r="J132" s="571"/>
      <c r="K132" s="571"/>
      <c r="L132" s="10"/>
      <c r="N132" s="10"/>
      <c r="O132" s="394"/>
      <c r="P132" s="10"/>
      <c r="Q132" s="347"/>
      <c r="U132" s="663"/>
      <c r="V132" s="663"/>
      <c r="W132" s="663"/>
      <c r="X132" s="663"/>
    </row>
    <row r="133" spans="1:24" x14ac:dyDescent="0.25">
      <c r="C133" s="345" t="s">
        <v>9</v>
      </c>
      <c r="D133" s="345" t="s">
        <v>54</v>
      </c>
      <c r="J133" s="56" t="s">
        <v>53</v>
      </c>
      <c r="K133" s="56"/>
      <c r="L133" s="10">
        <v>0</v>
      </c>
      <c r="N133" s="10">
        <v>0</v>
      </c>
      <c r="Q133" s="347"/>
      <c r="U133" s="38"/>
      <c r="V133" s="38"/>
      <c r="W133" s="38"/>
      <c r="X133" s="38"/>
    </row>
    <row r="134" spans="1:24" x14ac:dyDescent="0.25">
      <c r="C134" s="345" t="s">
        <v>21</v>
      </c>
      <c r="D134" s="345" t="s">
        <v>55</v>
      </c>
      <c r="I134" s="352"/>
      <c r="J134" s="352"/>
      <c r="K134" s="352"/>
      <c r="L134" s="10">
        <v>0</v>
      </c>
      <c r="N134" s="10">
        <v>0</v>
      </c>
      <c r="Q134" s="347"/>
      <c r="U134" s="38"/>
      <c r="V134" s="38"/>
      <c r="W134" s="38"/>
      <c r="X134" s="38"/>
    </row>
    <row r="135" spans="1:24" x14ac:dyDescent="0.25">
      <c r="C135" s="345" t="s">
        <v>56</v>
      </c>
      <c r="D135" s="345" t="s">
        <v>57</v>
      </c>
      <c r="I135" s="352"/>
      <c r="J135" s="352"/>
      <c r="K135" s="352"/>
      <c r="L135" s="10">
        <v>0</v>
      </c>
      <c r="N135" s="10">
        <v>0</v>
      </c>
      <c r="Q135" s="347"/>
      <c r="U135" s="38"/>
      <c r="V135" s="38"/>
      <c r="W135" s="38"/>
      <c r="X135" s="38"/>
    </row>
    <row r="136" spans="1:24" x14ac:dyDescent="0.25">
      <c r="Q136" s="347"/>
      <c r="U136" s="38"/>
      <c r="V136" s="38"/>
      <c r="W136" s="38"/>
      <c r="X136" s="38"/>
    </row>
    <row r="137" spans="1:24" x14ac:dyDescent="0.25">
      <c r="Q137" s="347"/>
      <c r="U137" s="38"/>
      <c r="V137" s="38"/>
      <c r="W137" s="38"/>
      <c r="X137" s="38"/>
    </row>
    <row r="138" spans="1:24" x14ac:dyDescent="0.25">
      <c r="Q138" s="347"/>
      <c r="U138" s="38"/>
      <c r="V138" s="38"/>
      <c r="W138" s="38"/>
      <c r="X138" s="38"/>
    </row>
    <row r="139" spans="1:24" x14ac:dyDescent="0.25">
      <c r="Q139" s="347"/>
      <c r="U139" s="38"/>
      <c r="V139" s="38"/>
      <c r="W139" s="38"/>
      <c r="X139" s="38"/>
    </row>
    <row r="140" spans="1:24" x14ac:dyDescent="0.25">
      <c r="A140" s="391" t="s">
        <v>85</v>
      </c>
      <c r="I140" s="390" t="s">
        <v>1</v>
      </c>
      <c r="J140" s="374"/>
      <c r="K140" s="374"/>
      <c r="L140" s="17" t="s">
        <v>3</v>
      </c>
      <c r="N140" s="17" t="s">
        <v>4</v>
      </c>
      <c r="P140" s="17"/>
      <c r="Q140" s="347"/>
      <c r="U140" s="38"/>
      <c r="V140" s="38"/>
      <c r="W140" s="38"/>
      <c r="X140" s="38"/>
    </row>
    <row r="141" spans="1:24" s="354" customFormat="1" ht="28.5" customHeight="1" x14ac:dyDescent="0.2">
      <c r="C141" s="389" t="s">
        <v>98</v>
      </c>
      <c r="D141" s="388">
        <v>42369</v>
      </c>
      <c r="P141" s="421"/>
      <c r="Q141" s="347"/>
      <c r="U141" s="667"/>
      <c r="V141" s="667"/>
      <c r="W141" s="667"/>
      <c r="X141" s="667"/>
    </row>
    <row r="142" spans="1:24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61">
        <v>0</v>
      </c>
      <c r="N142" s="61">
        <v>0</v>
      </c>
      <c r="P142" s="664"/>
      <c r="Q142" s="38"/>
      <c r="R142" s="38"/>
      <c r="S142" s="38"/>
      <c r="T142" s="38"/>
      <c r="U142" s="38"/>
      <c r="V142" s="38"/>
      <c r="W142" s="38"/>
      <c r="X142" s="38"/>
    </row>
    <row r="143" spans="1:24" x14ac:dyDescent="0.25">
      <c r="D143" s="345" t="s">
        <v>43</v>
      </c>
      <c r="I143" s="374"/>
      <c r="J143" s="374"/>
      <c r="K143" s="374"/>
      <c r="L143" s="572"/>
      <c r="N143" s="572"/>
      <c r="P143" s="663"/>
      <c r="Q143" s="38"/>
      <c r="R143" s="38"/>
      <c r="S143" s="38"/>
      <c r="T143" s="38"/>
      <c r="U143" s="38"/>
      <c r="V143" s="38"/>
      <c r="W143" s="38"/>
      <c r="X143" s="38"/>
    </row>
    <row r="144" spans="1:24" x14ac:dyDescent="0.25">
      <c r="C144" s="345" t="s">
        <v>21</v>
      </c>
      <c r="D144" s="345" t="s">
        <v>59</v>
      </c>
      <c r="I144" s="374"/>
      <c r="J144" s="374"/>
      <c r="K144" s="374"/>
      <c r="L144" s="61">
        <v>0</v>
      </c>
      <c r="N144" s="61">
        <v>0</v>
      </c>
      <c r="P144" s="664"/>
      <c r="Q144" s="38"/>
      <c r="R144" s="38"/>
      <c r="S144" s="38"/>
      <c r="T144" s="38"/>
      <c r="U144" s="38"/>
      <c r="V144" s="38"/>
      <c r="W144" s="38"/>
      <c r="X144" s="38"/>
    </row>
    <row r="145" spans="1:28" x14ac:dyDescent="0.25">
      <c r="I145" s="374"/>
      <c r="J145" s="374"/>
      <c r="K145" s="374"/>
      <c r="L145" s="572"/>
      <c r="N145" s="572"/>
      <c r="P145" s="663"/>
      <c r="Q145" s="38"/>
      <c r="R145" s="38"/>
      <c r="S145" s="38"/>
      <c r="T145" s="38"/>
      <c r="U145" s="38"/>
      <c r="V145" s="38"/>
      <c r="W145" s="38"/>
      <c r="X145" s="38"/>
    </row>
    <row r="146" spans="1:28" x14ac:dyDescent="0.25">
      <c r="C146" s="345" t="s">
        <v>56</v>
      </c>
      <c r="D146" s="345" t="s">
        <v>60</v>
      </c>
      <c r="I146" s="374"/>
      <c r="J146" s="374"/>
      <c r="K146" s="374"/>
      <c r="L146" s="61">
        <v>660.60396900000001</v>
      </c>
      <c r="N146" s="61">
        <v>91.847173999999995</v>
      </c>
      <c r="P146" s="664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8" x14ac:dyDescent="0.25">
      <c r="I147" s="374"/>
      <c r="J147" s="374"/>
      <c r="K147" s="374"/>
      <c r="L147" s="572"/>
      <c r="N147" s="572"/>
      <c r="P147" s="663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8" x14ac:dyDescent="0.25">
      <c r="C148" s="345" t="s">
        <v>61</v>
      </c>
      <c r="D148" s="345" t="s">
        <v>62</v>
      </c>
      <c r="I148" s="374"/>
      <c r="J148" s="374"/>
      <c r="K148" s="374"/>
      <c r="L148" s="62">
        <v>11506.0645864285</v>
      </c>
      <c r="N148" s="62">
        <v>0</v>
      </c>
      <c r="O148" s="387"/>
      <c r="P148" s="666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8" x14ac:dyDescent="0.25">
      <c r="D149" s="345" t="s">
        <v>63</v>
      </c>
      <c r="I149" s="374"/>
      <c r="J149" s="374"/>
      <c r="K149" s="374"/>
      <c r="L149" s="62">
        <v>10303.671054092421</v>
      </c>
      <c r="N149" s="62">
        <v>14887.815677325201</v>
      </c>
      <c r="O149" s="387"/>
      <c r="P149" s="666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8" x14ac:dyDescent="0.25">
      <c r="D150" s="354"/>
      <c r="I150" s="374"/>
      <c r="J150" s="374"/>
      <c r="K150" s="374"/>
      <c r="L150" s="572"/>
      <c r="N150" s="572"/>
      <c r="P150" s="663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8" x14ac:dyDescent="0.25">
      <c r="C151" s="345" t="s">
        <v>64</v>
      </c>
      <c r="D151" s="345" t="s">
        <v>65</v>
      </c>
      <c r="J151" s="374"/>
      <c r="K151" s="374"/>
      <c r="L151" s="61">
        <v>-72064.438882137008</v>
      </c>
      <c r="M151" s="374"/>
      <c r="N151" s="61">
        <v>-7695.8671240000003</v>
      </c>
      <c r="P151" s="664"/>
      <c r="Q151" s="38"/>
      <c r="R151" s="38"/>
      <c r="S151" s="38"/>
      <c r="T151" s="38"/>
      <c r="U151" s="38"/>
      <c r="V151" s="38"/>
      <c r="W151" s="38"/>
      <c r="X151" s="38"/>
      <c r="Y151" s="38"/>
      <c r="Z151" s="665"/>
      <c r="AB151" s="665"/>
    </row>
    <row r="152" spans="1:28" x14ac:dyDescent="0.25">
      <c r="I152" s="345" t="s">
        <v>66</v>
      </c>
      <c r="J152" s="374"/>
      <c r="K152" s="374"/>
      <c r="L152" s="41">
        <v>-3208.3070989770013</v>
      </c>
      <c r="M152" s="374"/>
      <c r="N152" s="41">
        <v>-8193.2226769999997</v>
      </c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665"/>
    </row>
    <row r="153" spans="1:28" x14ac:dyDescent="0.25">
      <c r="I153" s="345" t="s">
        <v>67</v>
      </c>
      <c r="J153" s="374"/>
      <c r="K153" s="374"/>
      <c r="L153" s="41">
        <v>-69169.053069770001</v>
      </c>
      <c r="M153" s="374"/>
      <c r="N153" s="41">
        <v>503.58687300000003</v>
      </c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 spans="1:28" x14ac:dyDescent="0.25">
      <c r="I154" s="345" t="s">
        <v>68</v>
      </c>
      <c r="J154" s="374"/>
      <c r="K154" s="374"/>
      <c r="L154" s="41">
        <v>312.92128661000004</v>
      </c>
      <c r="M154" s="374"/>
      <c r="N154" s="41">
        <v>-6.2313200000000002</v>
      </c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8" x14ac:dyDescent="0.25">
      <c r="I155" s="345" t="s">
        <v>69</v>
      </c>
      <c r="J155" s="374"/>
      <c r="K155" s="374"/>
      <c r="L155" s="41">
        <v>0</v>
      </c>
      <c r="M155" s="374"/>
      <c r="N155" s="41">
        <v>0</v>
      </c>
      <c r="P155" s="38"/>
      <c r="Q155" s="38"/>
      <c r="R155" s="38"/>
      <c r="S155" s="38"/>
      <c r="T155" s="38"/>
      <c r="U155" s="38"/>
      <c r="V155" s="38"/>
      <c r="W155" s="38"/>
      <c r="X155" s="38"/>
    </row>
    <row r="156" spans="1:28" x14ac:dyDescent="0.25">
      <c r="I156" s="374"/>
      <c r="J156" s="374"/>
      <c r="K156" s="374"/>
      <c r="L156" s="572"/>
      <c r="N156" s="572"/>
      <c r="P156" s="663"/>
      <c r="Q156" s="38"/>
      <c r="R156" s="38"/>
      <c r="S156" s="38"/>
      <c r="T156" s="38"/>
      <c r="U156" s="38"/>
      <c r="V156" s="38"/>
      <c r="W156" s="38"/>
      <c r="X156" s="38"/>
    </row>
    <row r="157" spans="1:28" x14ac:dyDescent="0.25">
      <c r="C157" s="345" t="s">
        <v>70</v>
      </c>
      <c r="D157" s="345" t="s">
        <v>333</v>
      </c>
      <c r="I157" s="374"/>
      <c r="J157" s="374"/>
      <c r="K157" s="374"/>
      <c r="L157" s="61">
        <v>0</v>
      </c>
      <c r="N157" s="61">
        <v>0</v>
      </c>
      <c r="P157" s="664"/>
      <c r="Q157" s="38"/>
      <c r="R157" s="38"/>
      <c r="S157" s="38"/>
      <c r="T157" s="38"/>
      <c r="U157" s="38"/>
      <c r="V157" s="38"/>
      <c r="W157" s="38"/>
      <c r="X157" s="38"/>
    </row>
    <row r="158" spans="1:28" x14ac:dyDescent="0.25">
      <c r="D158" s="345" t="s">
        <v>43</v>
      </c>
      <c r="I158" s="374"/>
      <c r="J158" s="374"/>
      <c r="K158" s="374"/>
      <c r="L158" s="572"/>
      <c r="N158" s="572"/>
      <c r="P158" s="663"/>
      <c r="Q158" s="38"/>
      <c r="R158" s="38"/>
      <c r="S158" s="38"/>
      <c r="T158" s="38"/>
      <c r="U158" s="38"/>
      <c r="V158" s="38"/>
      <c r="W158" s="38"/>
      <c r="X158" s="38"/>
    </row>
    <row r="159" spans="1:28" x14ac:dyDescent="0.25">
      <c r="I159" s="374"/>
      <c r="J159" s="374"/>
      <c r="K159" s="374"/>
      <c r="L159" s="572"/>
      <c r="N159" s="572"/>
      <c r="P159" s="663"/>
      <c r="Q159" s="38"/>
      <c r="R159" s="38"/>
      <c r="S159" s="38"/>
      <c r="T159" s="38"/>
      <c r="U159" s="38"/>
      <c r="V159" s="38"/>
      <c r="W159" s="38"/>
      <c r="X159" s="38"/>
    </row>
    <row r="160" spans="1:28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573"/>
      <c r="N160" s="573"/>
      <c r="P160"/>
      <c r="Q160"/>
      <c r="R160"/>
      <c r="S160"/>
      <c r="U160" s="38"/>
      <c r="V160" s="38"/>
      <c r="W160" s="38"/>
      <c r="X160" s="38"/>
    </row>
    <row r="161" spans="1:24" x14ac:dyDescent="0.25">
      <c r="I161" s="352"/>
      <c r="J161" s="352"/>
      <c r="K161" s="352"/>
      <c r="M161" s="345"/>
      <c r="O161" s="345"/>
      <c r="P161"/>
      <c r="Q161"/>
      <c r="R161"/>
      <c r="S161"/>
      <c r="U161" s="38"/>
      <c r="V161" s="38"/>
      <c r="W161" s="38"/>
      <c r="X161" s="38"/>
    </row>
    <row r="162" spans="1:24" x14ac:dyDescent="0.25">
      <c r="B162" s="349"/>
      <c r="I162" s="352"/>
      <c r="J162" s="352"/>
      <c r="K162" s="352"/>
      <c r="M162" s="345"/>
      <c r="O162" s="345"/>
      <c r="P162"/>
      <c r="Q162"/>
      <c r="R162"/>
      <c r="S162"/>
      <c r="U162" s="38"/>
      <c r="V162" s="38"/>
      <c r="W162" s="38"/>
      <c r="X162" s="38"/>
    </row>
    <row r="163" spans="1:24" x14ac:dyDescent="0.25">
      <c r="L163" s="345"/>
      <c r="M163" s="345"/>
      <c r="N163" s="345"/>
      <c r="O163" s="345"/>
      <c r="P163"/>
      <c r="Q163"/>
      <c r="R163"/>
      <c r="S163"/>
      <c r="U163" s="38"/>
      <c r="V163" s="38"/>
      <c r="W163" s="38"/>
      <c r="X163" s="38"/>
    </row>
    <row r="164" spans="1:24" ht="15" customHeight="1" x14ac:dyDescent="0.25">
      <c r="C164" s="349"/>
      <c r="J164" s="352"/>
      <c r="K164" s="352"/>
      <c r="L164" s="352"/>
      <c r="M164" s="345"/>
      <c r="N164" s="352"/>
      <c r="O164" s="345"/>
      <c r="P164"/>
      <c r="Q164"/>
      <c r="R164"/>
      <c r="S164"/>
      <c r="U164" s="38"/>
      <c r="V164" s="38"/>
      <c r="W164" s="38"/>
      <c r="X164" s="38"/>
    </row>
    <row r="165" spans="1:24" ht="15" customHeight="1" x14ac:dyDescent="0.25">
      <c r="C165" s="348"/>
      <c r="J165" s="352"/>
      <c r="K165" s="352"/>
      <c r="L165" s="134"/>
      <c r="M165" s="345"/>
      <c r="N165" s="134"/>
      <c r="O165" s="345"/>
      <c r="P165"/>
      <c r="Q165"/>
      <c r="R165"/>
      <c r="S165"/>
      <c r="U165" s="38"/>
      <c r="V165" s="38"/>
      <c r="W165" s="38"/>
      <c r="X165" s="38"/>
    </row>
    <row r="166" spans="1:2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45"/>
      <c r="N166" s="352"/>
      <c r="O166" s="345"/>
      <c r="P166"/>
      <c r="Q166"/>
      <c r="R166"/>
      <c r="S166"/>
      <c r="U166" s="38"/>
      <c r="V166" s="38"/>
      <c r="W166" s="38"/>
      <c r="X166" s="38"/>
    </row>
    <row r="167" spans="1:24" x14ac:dyDescent="0.25">
      <c r="C167" s="348"/>
      <c r="J167" s="352"/>
      <c r="K167" s="352"/>
      <c r="L167" s="352"/>
      <c r="M167" s="345"/>
      <c r="N167" s="352"/>
      <c r="O167" s="345"/>
      <c r="P167"/>
      <c r="Q167"/>
      <c r="R167"/>
      <c r="S167"/>
      <c r="U167" s="38"/>
      <c r="V167" s="38"/>
      <c r="W167" s="38"/>
      <c r="X167" s="38"/>
    </row>
    <row r="168" spans="1:24" x14ac:dyDescent="0.25">
      <c r="C168" s="348"/>
      <c r="K168" s="352"/>
      <c r="L168" s="17" t="s">
        <v>3</v>
      </c>
      <c r="M168" s="345"/>
      <c r="N168" s="17" t="s">
        <v>4</v>
      </c>
      <c r="O168" s="345"/>
      <c r="P168"/>
      <c r="Q168"/>
      <c r="R168"/>
      <c r="S168"/>
      <c r="U168" s="38"/>
      <c r="V168" s="38"/>
      <c r="W168" s="38"/>
      <c r="X168" s="38"/>
    </row>
    <row r="169" spans="1:24" x14ac:dyDescent="0.25">
      <c r="C169" s="348"/>
      <c r="J169" s="380" t="s">
        <v>225</v>
      </c>
      <c r="K169" s="352"/>
      <c r="L169" s="379">
        <v>130416.87007442545</v>
      </c>
      <c r="M169" s="345"/>
      <c r="N169" s="379">
        <v>25393.442311250245</v>
      </c>
      <c r="O169" s="345"/>
      <c r="P169"/>
      <c r="Q169"/>
      <c r="R169"/>
      <c r="S169"/>
      <c r="U169" s="38"/>
      <c r="V169" s="38"/>
      <c r="W169" s="38"/>
      <c r="X169" s="38"/>
    </row>
    <row r="170" spans="1:24" x14ac:dyDescent="0.25">
      <c r="C170" s="348"/>
      <c r="J170" s="380" t="s">
        <v>226</v>
      </c>
      <c r="K170" s="352"/>
      <c r="L170" s="379">
        <v>0</v>
      </c>
      <c r="M170" s="345"/>
      <c r="N170" s="379">
        <v>0</v>
      </c>
      <c r="O170" s="345"/>
      <c r="P170"/>
      <c r="Q170"/>
      <c r="R170"/>
      <c r="S170"/>
      <c r="U170" s="38"/>
      <c r="V170" s="38"/>
      <c r="W170" s="38"/>
      <c r="X170" s="38"/>
    </row>
    <row r="171" spans="1:24" x14ac:dyDescent="0.25">
      <c r="C171" s="348"/>
      <c r="I171" s="380"/>
      <c r="J171" s="380" t="s">
        <v>227</v>
      </c>
      <c r="K171" s="352"/>
      <c r="L171" s="381">
        <v>-69.626283286650008</v>
      </c>
      <c r="M171" s="345"/>
      <c r="N171" s="381">
        <v>0</v>
      </c>
      <c r="O171" s="345"/>
      <c r="P171"/>
      <c r="Q171"/>
      <c r="R171"/>
      <c r="S171"/>
      <c r="U171" s="38"/>
      <c r="V171" s="38"/>
      <c r="W171" s="38"/>
      <c r="X171" s="38"/>
    </row>
    <row r="172" spans="1:24" x14ac:dyDescent="0.25">
      <c r="C172" s="348"/>
      <c r="J172" s="380" t="s">
        <v>228</v>
      </c>
      <c r="K172" s="352"/>
      <c r="L172" s="379">
        <v>130486.49635771209</v>
      </c>
      <c r="M172" s="345"/>
      <c r="N172" s="379">
        <v>25393.442311250245</v>
      </c>
      <c r="O172" s="345"/>
      <c r="P172"/>
      <c r="Q172"/>
      <c r="R172"/>
      <c r="S172"/>
      <c r="U172" s="38"/>
      <c r="V172" s="38"/>
      <c r="W172" s="38"/>
      <c r="X172" s="38"/>
    </row>
    <row r="173" spans="1:24" x14ac:dyDescent="0.25">
      <c r="C173" s="348"/>
      <c r="D173" s="374"/>
      <c r="E173" s="374"/>
      <c r="F173" s="374"/>
      <c r="J173" s="378"/>
      <c r="K173" s="352"/>
      <c r="L173" s="62"/>
      <c r="M173" s="345"/>
      <c r="N173" s="62"/>
      <c r="O173" s="345"/>
      <c r="P173"/>
      <c r="Q173"/>
      <c r="R173"/>
      <c r="S173"/>
      <c r="U173" s="38"/>
      <c r="V173" s="38"/>
      <c r="W173" s="38"/>
      <c r="X173" s="38"/>
    </row>
    <row r="174" spans="1:24" x14ac:dyDescent="0.25">
      <c r="C174" s="348"/>
      <c r="D174" s="374"/>
      <c r="E174" s="374"/>
      <c r="F174" s="374"/>
      <c r="L174" s="345"/>
      <c r="M174" s="345"/>
      <c r="N174" s="345"/>
      <c r="O174" s="345"/>
      <c r="P174"/>
      <c r="Q174"/>
      <c r="R174"/>
      <c r="S174"/>
      <c r="U174" s="38"/>
      <c r="V174" s="38"/>
      <c r="W174" s="38"/>
      <c r="X174" s="38"/>
    </row>
    <row r="175" spans="1:24" x14ac:dyDescent="0.25">
      <c r="C175" s="348"/>
      <c r="D175" s="375"/>
      <c r="E175" s="374"/>
      <c r="F175" s="374"/>
      <c r="L175" s="345"/>
      <c r="M175" s="345"/>
      <c r="N175" s="345"/>
      <c r="O175" s="345"/>
      <c r="P175"/>
      <c r="Q175"/>
      <c r="R175"/>
      <c r="S175"/>
      <c r="U175" s="38"/>
      <c r="V175" s="38"/>
      <c r="W175" s="38"/>
      <c r="X175" s="38"/>
    </row>
    <row r="176" spans="1:24" x14ac:dyDescent="0.25">
      <c r="D176" s="345" t="s">
        <v>229</v>
      </c>
      <c r="K176" s="352"/>
      <c r="L176" s="41"/>
      <c r="M176" s="345"/>
      <c r="N176" s="41"/>
      <c r="O176" s="345"/>
      <c r="P176"/>
      <c r="Q176"/>
      <c r="R176"/>
      <c r="S176"/>
      <c r="U176" s="38"/>
      <c r="V176" s="38"/>
      <c r="W176" s="38"/>
      <c r="X176" s="38"/>
    </row>
    <row r="177" spans="1:24" x14ac:dyDescent="0.25">
      <c r="D177" s="345" t="s">
        <v>230</v>
      </c>
      <c r="J177" s="353"/>
      <c r="K177" s="352"/>
      <c r="L177" s="41"/>
      <c r="N177" s="41"/>
      <c r="O177" s="345"/>
      <c r="P177"/>
      <c r="Q177"/>
      <c r="R177"/>
      <c r="S177"/>
      <c r="U177" s="38"/>
      <c r="V177" s="38"/>
      <c r="W177" s="38"/>
      <c r="X177" s="38"/>
    </row>
    <row r="178" spans="1:24" x14ac:dyDescent="0.25">
      <c r="K178" s="352"/>
      <c r="L178" s="41"/>
      <c r="N178" s="41"/>
      <c r="O178" s="345"/>
      <c r="P178"/>
      <c r="Q178"/>
      <c r="R178"/>
      <c r="S178"/>
      <c r="U178" s="38"/>
      <c r="V178" s="38"/>
      <c r="W178" s="38"/>
      <c r="X178" s="38"/>
    </row>
    <row r="179" spans="1:24" x14ac:dyDescent="0.25">
      <c r="K179" s="352"/>
      <c r="L179" s="41"/>
      <c r="N179" s="41"/>
      <c r="O179" s="345"/>
      <c r="P179" s="41"/>
      <c r="U179" s="38"/>
      <c r="V179" s="38"/>
      <c r="W179" s="38"/>
      <c r="X179" s="38"/>
    </row>
    <row r="180" spans="1:24" x14ac:dyDescent="0.25">
      <c r="J180" s="352"/>
      <c r="K180" s="352"/>
      <c r="L180" s="75"/>
      <c r="N180" s="75"/>
      <c r="O180" s="345"/>
      <c r="P180" s="75"/>
      <c r="U180" s="38"/>
      <c r="V180" s="38"/>
      <c r="W180" s="38"/>
      <c r="X180" s="38"/>
    </row>
    <row r="181" spans="1:2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573"/>
      <c r="N181" s="573"/>
      <c r="O181" s="345"/>
      <c r="P181" s="573"/>
      <c r="U181" s="38"/>
      <c r="V181" s="38"/>
      <c r="W181" s="38"/>
      <c r="X181" s="38"/>
    </row>
    <row r="182" spans="1:24" x14ac:dyDescent="0.25">
      <c r="U182" s="38"/>
      <c r="V182" s="38"/>
      <c r="W182" s="38"/>
      <c r="X182" s="38"/>
    </row>
    <row r="183" spans="1:24" x14ac:dyDescent="0.25">
      <c r="U183" s="38"/>
      <c r="V183" s="38"/>
      <c r="W183" s="38"/>
      <c r="X183" s="38"/>
    </row>
    <row r="184" spans="1:24" x14ac:dyDescent="0.25">
      <c r="U184" s="38"/>
      <c r="V184" s="38"/>
      <c r="W184" s="38"/>
      <c r="X184" s="38"/>
    </row>
    <row r="186" spans="1:24" x14ac:dyDescent="0.25">
      <c r="F186" s="351"/>
      <c r="O186" s="345"/>
    </row>
  </sheetData>
  <mergeCells count="2">
    <mergeCell ref="P2:R2"/>
    <mergeCell ref="U2:X2"/>
  </mergeCells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41547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108354.02676303931</v>
      </c>
      <c r="N8" s="430">
        <v>25185.638032252522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65795.143748555856</v>
      </c>
      <c r="N10" s="399">
        <v>11346.498551737228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65517.340960336405</v>
      </c>
      <c r="N12" s="407">
        <v>10703.100321254989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61748.302318935072</v>
      </c>
      <c r="M14" s="21"/>
      <c r="N14" s="407">
        <v>6513.8167833712405</v>
      </c>
    </row>
    <row r="15" spans="1:15" ht="15" customHeight="1" x14ac:dyDescent="0.25">
      <c r="D15" s="30" t="s">
        <v>12</v>
      </c>
      <c r="E15" s="31" t="s">
        <v>13</v>
      </c>
      <c r="L15" s="365">
        <v>61089.373687982203</v>
      </c>
      <c r="N15" s="365">
        <v>6513.8167833712405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658.92863095286998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658.92863095286998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3769.0386414013301</v>
      </c>
      <c r="M23" s="21"/>
      <c r="N23" s="407">
        <v>4189.2835378837499</v>
      </c>
    </row>
    <row r="24" spans="3:14" ht="15" customHeight="1" x14ac:dyDescent="0.25">
      <c r="D24" s="30" t="s">
        <v>12</v>
      </c>
      <c r="E24" s="31" t="s">
        <v>13</v>
      </c>
      <c r="L24" s="365">
        <v>2036.47340794662</v>
      </c>
      <c r="N24" s="365">
        <v>4189.2835378837499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1732.5652334547101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1732.5652334547101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277.80278821945257</v>
      </c>
      <c r="M32" s="21"/>
      <c r="N32" s="407">
        <v>643.39823048223775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204.42260251028304</v>
      </c>
      <c r="N34" s="365">
        <v>50.473863293790657</v>
      </c>
    </row>
    <row r="35" spans="2:16" x14ac:dyDescent="0.25">
      <c r="D35" s="30" t="s">
        <v>14</v>
      </c>
      <c r="E35" s="8" t="s">
        <v>23</v>
      </c>
      <c r="L35" s="365">
        <v>64.25858995920737</v>
      </c>
      <c r="N35" s="365">
        <v>589.55823097268512</v>
      </c>
    </row>
    <row r="36" spans="2:16" ht="15.75" customHeight="1" x14ac:dyDescent="0.25">
      <c r="F36" s="32" t="s">
        <v>16</v>
      </c>
      <c r="L36" s="426">
        <v>64.254714959207377</v>
      </c>
      <c r="N36" s="426">
        <v>589.55823097268512</v>
      </c>
    </row>
    <row r="37" spans="2:16" x14ac:dyDescent="0.25">
      <c r="F37" s="32" t="s">
        <v>17</v>
      </c>
      <c r="L37" s="426">
        <v>3.875E-3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9.1215957499621823</v>
      </c>
      <c r="N38" s="365">
        <v>3.3661362157620398</v>
      </c>
    </row>
    <row r="39" spans="2:16" x14ac:dyDescent="0.25">
      <c r="F39" s="32" t="s">
        <v>16</v>
      </c>
      <c r="L39" s="426">
        <v>0.30386074992768114</v>
      </c>
      <c r="N39" s="426">
        <v>0</v>
      </c>
    </row>
    <row r="40" spans="2:16" x14ac:dyDescent="0.25">
      <c r="F40" s="32" t="s">
        <v>17</v>
      </c>
      <c r="L40" s="426">
        <v>8.8177350000345012</v>
      </c>
      <c r="N40" s="426">
        <v>3.3661362157620398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8325.1154094114481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14705.50038867659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13232.163603997013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6296.1036123983995</v>
      </c>
      <c r="N51" s="399">
        <v>13839.139480515292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1969.9066946380399</v>
      </c>
      <c r="N54" s="365">
        <v>-383.78510638580605</v>
      </c>
      <c r="P54" s="398"/>
    </row>
    <row r="55" spans="2:16" ht="15.75" customHeight="1" x14ac:dyDescent="0.25">
      <c r="C55" s="16"/>
      <c r="G55" s="14" t="s">
        <v>32</v>
      </c>
      <c r="L55" s="419">
        <v>1922.7953811325499</v>
      </c>
      <c r="M55" s="34"/>
      <c r="N55" s="419">
        <v>-203.42279385517503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4326.1969177603596</v>
      </c>
      <c r="N56" s="365">
        <v>14222.924586901097</v>
      </c>
    </row>
    <row r="57" spans="2:16" s="44" customFormat="1" ht="15.75" customHeight="1" x14ac:dyDescent="0.2">
      <c r="G57" s="14" t="s">
        <v>32</v>
      </c>
      <c r="L57" s="419">
        <v>3251.1962123788203</v>
      </c>
      <c r="M57" s="45"/>
      <c r="N57" s="419">
        <v>9975.7959094113503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0.19506810997851423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0.19506810997851423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41547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-18210.551849076695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-2798.8241055889057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-4814.0997482640896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-10597.6279952237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-9108.2200399691465</v>
      </c>
      <c r="M79" s="47"/>
      <c r="N79" s="399">
        <v>-2570.4527390521898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-15216.372541506416</v>
      </c>
      <c r="M81" s="50"/>
      <c r="N81" s="399">
        <v>-2978.828715789035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-1719.6541205279168</v>
      </c>
      <c r="M83" s="47"/>
      <c r="N83" s="365">
        <v>-1455.0031278525501</v>
      </c>
    </row>
    <row r="84" spans="2:14" x14ac:dyDescent="0.25">
      <c r="B84" s="8"/>
      <c r="I84" s="13"/>
      <c r="J84" s="49" t="s">
        <v>39</v>
      </c>
      <c r="K84" s="49"/>
      <c r="L84" s="365">
        <v>-1547.416166745699</v>
      </c>
      <c r="M84" s="47"/>
      <c r="N84" s="365">
        <v>-888.566426887185</v>
      </c>
    </row>
    <row r="85" spans="2:14" x14ac:dyDescent="0.25">
      <c r="B85" s="8"/>
      <c r="I85" s="13"/>
      <c r="J85" s="48" t="s">
        <v>40</v>
      </c>
      <c r="K85" s="48"/>
      <c r="L85" s="365">
        <v>-11949.302254232802</v>
      </c>
      <c r="M85" s="47"/>
      <c r="N85" s="365">
        <v>-635.25916104929991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6108.1525015372699</v>
      </c>
      <c r="M87" s="47"/>
      <c r="N87" s="399">
        <v>408.37597673684502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343.59025000000003</v>
      </c>
      <c r="M89" s="47"/>
      <c r="N89" s="365">
        <v>408.37597673684502</v>
      </c>
    </row>
    <row r="90" spans="2:14" x14ac:dyDescent="0.25">
      <c r="B90" s="8"/>
      <c r="I90" s="13"/>
      <c r="J90" s="49" t="s">
        <v>39</v>
      </c>
      <c r="K90" s="49"/>
      <c r="L90" s="365">
        <v>1369.4884999999999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4395.0737515372693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-8550.6529377140796</v>
      </c>
      <c r="M93" s="50"/>
      <c r="N93" s="399">
        <v>-427.08649398646497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-8515.7278966134909</v>
      </c>
      <c r="M94" s="80"/>
      <c r="N94" s="407">
        <v>-24.362999986465002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-5789.4501423586998</v>
      </c>
      <c r="N95" s="365">
        <v>-24.362999986465002</v>
      </c>
    </row>
    <row r="96" spans="2:14" x14ac:dyDescent="0.25">
      <c r="B96" s="8"/>
      <c r="J96" s="49" t="s">
        <v>39</v>
      </c>
      <c r="L96" s="365">
        <v>-2613.0188078648903</v>
      </c>
      <c r="N96" s="365">
        <v>0</v>
      </c>
    </row>
    <row r="97" spans="1:14" x14ac:dyDescent="0.25">
      <c r="B97" s="8"/>
      <c r="J97" s="48" t="s">
        <v>40</v>
      </c>
      <c r="L97" s="365">
        <v>-113.2589463899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422.64390989941074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342.28661491853575</v>
      </c>
      <c r="N100" s="365">
        <v>0</v>
      </c>
    </row>
    <row r="101" spans="1:14" x14ac:dyDescent="0.25">
      <c r="J101" s="49" t="s">
        <v>39</v>
      </c>
      <c r="L101" s="365">
        <v>80.357294980874954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-1384.2314610000001</v>
      </c>
      <c r="M104" s="80"/>
      <c r="N104" s="407">
        <v>-860.00849400000004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-1384.2314610000001</v>
      </c>
      <c r="N105" s="365">
        <v>-860.00849400000004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926.66251</v>
      </c>
      <c r="M109" s="80"/>
      <c r="N109" s="407">
        <v>457.28500000000003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926.66251</v>
      </c>
      <c r="N110" s="365">
        <v>457.28500000000003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-17658.872977683226</v>
      </c>
      <c r="M113" s="80"/>
      <c r="N113" s="407">
        <v>-21208.091082115348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41547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41547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8386.7011459387504</v>
      </c>
      <c r="M148" s="52"/>
      <c r="N148" s="376">
        <v>24.077800130455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4866.8762702279073</v>
      </c>
      <c r="M149" s="52"/>
      <c r="N149" s="376">
        <v>14381.338862545301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1970.104167729462</v>
      </c>
      <c r="M151" s="52"/>
      <c r="N151" s="377">
        <v>-383.78510638583401</v>
      </c>
    </row>
    <row r="152" spans="1:17" x14ac:dyDescent="0.25">
      <c r="I152" s="8" t="s">
        <v>66</v>
      </c>
      <c r="J152" s="44"/>
      <c r="K152" s="44"/>
      <c r="L152" s="373">
        <v>-24.11082841082797</v>
      </c>
      <c r="N152" s="373">
        <v>-492.42403267603402</v>
      </c>
    </row>
    <row r="153" spans="1:17" x14ac:dyDescent="0.25">
      <c r="I153" s="8" t="s">
        <v>67</v>
      </c>
      <c r="J153" s="44"/>
      <c r="K153" s="44"/>
      <c r="L153" s="373">
        <v>1822.6534315911849</v>
      </c>
      <c r="N153" s="373">
        <v>131.751820735813</v>
      </c>
    </row>
    <row r="154" spans="1:17" x14ac:dyDescent="0.25">
      <c r="I154" s="8" t="s">
        <v>68</v>
      </c>
      <c r="J154" s="44"/>
      <c r="K154" s="44"/>
      <c r="L154" s="373">
        <v>171.56156454910501</v>
      </c>
      <c r="N154" s="373">
        <v>-23.112894445613005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104999.88860731706</v>
      </c>
      <c r="M169" s="521"/>
      <c r="N169" s="521">
        <v>24709.414644609966</v>
      </c>
    </row>
    <row r="170" spans="1:14" x14ac:dyDescent="0.25">
      <c r="C170" s="7"/>
      <c r="J170" s="520" t="s">
        <v>226</v>
      </c>
      <c r="K170" s="13"/>
      <c r="L170" s="521">
        <v>1969.9066946380399</v>
      </c>
      <c r="M170" s="521"/>
      <c r="N170" s="521">
        <v>-383.78510638580605</v>
      </c>
    </row>
    <row r="171" spans="1:14" x14ac:dyDescent="0.25">
      <c r="C171" s="7"/>
      <c r="I171" s="520"/>
      <c r="J171" s="520" t="s">
        <v>227</v>
      </c>
      <c r="K171" s="13"/>
      <c r="L171" s="522">
        <v>-1384.23146108419</v>
      </c>
      <c r="M171" s="521"/>
      <c r="N171" s="522">
        <v>-860.00849402835888</v>
      </c>
    </row>
    <row r="172" spans="1:14" x14ac:dyDescent="0.25">
      <c r="C172" s="7"/>
      <c r="J172" s="520" t="s">
        <v>228</v>
      </c>
      <c r="K172" s="13"/>
      <c r="L172" s="521">
        <v>108354.02676303928</v>
      </c>
      <c r="M172" s="521"/>
      <c r="N172" s="521">
        <v>25185.638032252518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4" manualBreakCount="4">
    <brk id="43" max="16383" man="1"/>
    <brk id="65" max="16383" man="1"/>
    <brk id="137" max="13" man="1"/>
    <brk id="184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41517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523">
        <v>104920.3609792449</v>
      </c>
      <c r="N8" s="430">
        <v>25513.553382945574</v>
      </c>
    </row>
    <row r="9" spans="1:15" s="515" customFormat="1" ht="15" x14ac:dyDescent="0.2">
      <c r="A9" s="3"/>
      <c r="L9" s="524"/>
      <c r="M9" s="516"/>
      <c r="N9" s="429"/>
      <c r="O9" s="517"/>
    </row>
    <row r="10" spans="1:15" x14ac:dyDescent="0.25">
      <c r="B10" s="7">
        <v>1</v>
      </c>
      <c r="C10" s="28" t="s">
        <v>8</v>
      </c>
      <c r="L10" s="525">
        <v>63012.658572868466</v>
      </c>
      <c r="N10" s="399">
        <v>10578.907557521361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62356.283582849683</v>
      </c>
      <c r="N12" s="407">
        <v>9571.3137751457507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58802.277786545077</v>
      </c>
      <c r="M14" s="21"/>
      <c r="N14" s="407">
        <v>6177.3694092303294</v>
      </c>
    </row>
    <row r="15" spans="1:15" ht="15" customHeight="1" x14ac:dyDescent="0.25">
      <c r="D15" s="30" t="s">
        <v>12</v>
      </c>
      <c r="E15" s="31" t="s">
        <v>13</v>
      </c>
      <c r="L15" s="365">
        <v>58159.085576270205</v>
      </c>
      <c r="N15" s="365">
        <v>6177.3694092303294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643.19221027487504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643.19221027487504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3554.0057963046102</v>
      </c>
      <c r="M23" s="21"/>
      <c r="N23" s="407">
        <v>3393.9443659154199</v>
      </c>
    </row>
    <row r="24" spans="3:14" ht="15" customHeight="1" x14ac:dyDescent="0.25">
      <c r="D24" s="30" t="s">
        <v>12</v>
      </c>
      <c r="E24" s="31" t="s">
        <v>13</v>
      </c>
      <c r="L24" s="365">
        <v>2142.9024305876501</v>
      </c>
      <c r="N24" s="365">
        <v>3393.9443659154199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1411.1033657169598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1411.1033657169598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656.37499001878564</v>
      </c>
      <c r="M32" s="21"/>
      <c r="N32" s="407">
        <v>1007.5937823756097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588.50961347951647</v>
      </c>
      <c r="N34" s="365">
        <v>54.519884232554659</v>
      </c>
    </row>
    <row r="35" spans="2:16" x14ac:dyDescent="0.25">
      <c r="D35" s="30" t="s">
        <v>14</v>
      </c>
      <c r="E35" s="8" t="s">
        <v>23</v>
      </c>
      <c r="L35" s="365">
        <v>58.220798550071727</v>
      </c>
      <c r="N35" s="365">
        <v>947.58647250064757</v>
      </c>
    </row>
    <row r="36" spans="2:16" ht="15.75" customHeight="1" x14ac:dyDescent="0.25">
      <c r="F36" s="32" t="s">
        <v>16</v>
      </c>
      <c r="L36" s="426">
        <v>58.216848550071724</v>
      </c>
      <c r="N36" s="426">
        <v>947.58647250064757</v>
      </c>
    </row>
    <row r="37" spans="2:16" x14ac:dyDescent="0.25">
      <c r="F37" s="32" t="s">
        <v>17</v>
      </c>
      <c r="L37" s="426">
        <v>3.9500000000000004E-3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9.6445779891973498</v>
      </c>
      <c r="N38" s="365">
        <v>5.4874256424075005</v>
      </c>
    </row>
    <row r="39" spans="2:16" x14ac:dyDescent="0.25">
      <c r="F39" s="32" t="s">
        <v>16</v>
      </c>
      <c r="L39" s="426">
        <v>0.43510499971652911</v>
      </c>
      <c r="N39" s="426">
        <v>0</v>
      </c>
    </row>
    <row r="40" spans="2:16" x14ac:dyDescent="0.25">
      <c r="F40" s="32" t="s">
        <v>17</v>
      </c>
      <c r="L40" s="426">
        <v>9.2094729894808189</v>
      </c>
      <c r="N40" s="426">
        <v>5.4874256424075005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8199.8267663375846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14524.126794525593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13912.971113317919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5270.777732195339</v>
      </c>
      <c r="N51" s="399">
        <v>14934.645825424212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886.81923393731904</v>
      </c>
      <c r="N54" s="365">
        <v>-219.838396749091</v>
      </c>
      <c r="P54" s="398"/>
    </row>
    <row r="55" spans="2:16" ht="15.75" customHeight="1" x14ac:dyDescent="0.25">
      <c r="C55" s="16"/>
      <c r="G55" s="14" t="s">
        <v>32</v>
      </c>
      <c r="L55" s="419">
        <v>769.21182073201101</v>
      </c>
      <c r="M55" s="34"/>
      <c r="N55" s="419">
        <v>-83.441564601163293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4383.95849825802</v>
      </c>
      <c r="N56" s="365">
        <v>15154.484222173302</v>
      </c>
    </row>
    <row r="57" spans="2:16" s="44" customFormat="1" ht="15.75" customHeight="1" x14ac:dyDescent="0.2">
      <c r="G57" s="14" t="s">
        <v>32</v>
      </c>
      <c r="L57" s="419">
        <v>2351.8160454444601</v>
      </c>
      <c r="M57" s="45"/>
      <c r="N57" s="419">
        <v>10073.6279247478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0.1900238661989804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0.1900238661989804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41517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-18651.497845739748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-4573.6300950439818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-4325.4993069389293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-9752.368443756839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-7832.039566609672</v>
      </c>
      <c r="M79" s="47"/>
      <c r="N79" s="399">
        <v>-2754.0561811794582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-13858.194715920381</v>
      </c>
      <c r="M81" s="50"/>
      <c r="N81" s="399">
        <v>-2916.94688539652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-1746.3126120070767</v>
      </c>
      <c r="M83" s="47"/>
      <c r="N83" s="365">
        <v>-1076.2510154313302</v>
      </c>
    </row>
    <row r="84" spans="2:14" x14ac:dyDescent="0.25">
      <c r="B84" s="8"/>
      <c r="I84" s="13"/>
      <c r="J84" s="49" t="s">
        <v>39</v>
      </c>
      <c r="K84" s="49"/>
      <c r="L84" s="365">
        <v>-2166.2898804025849</v>
      </c>
      <c r="M84" s="47"/>
      <c r="N84" s="365">
        <v>-1380.8800111909102</v>
      </c>
    </row>
    <row r="85" spans="2:14" x14ac:dyDescent="0.25">
      <c r="B85" s="8"/>
      <c r="I85" s="13"/>
      <c r="J85" s="48" t="s">
        <v>40</v>
      </c>
      <c r="K85" s="48"/>
      <c r="L85" s="365">
        <v>-9945.5922235107191</v>
      </c>
      <c r="M85" s="47"/>
      <c r="N85" s="365">
        <v>-459.81585877428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6026.1551493107099</v>
      </c>
      <c r="M87" s="47"/>
      <c r="N87" s="399">
        <v>162.89070421706202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439.78761955199997</v>
      </c>
      <c r="M89" s="47"/>
      <c r="N89" s="365">
        <v>162.89070421706202</v>
      </c>
    </row>
    <row r="90" spans="2:14" x14ac:dyDescent="0.25">
      <c r="B90" s="8"/>
      <c r="I90" s="13"/>
      <c r="J90" s="49" t="s">
        <v>39</v>
      </c>
      <c r="K90" s="49"/>
      <c r="L90" s="365">
        <v>1232.9947500000001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4353.3727797587098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-7193.5213005940368</v>
      </c>
      <c r="M93" s="50"/>
      <c r="N93" s="399">
        <v>-674.17575201318505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-7896.3010823258046</v>
      </c>
      <c r="M94" s="80"/>
      <c r="N94" s="407">
        <v>-23.733000013185002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-4742.52125036507</v>
      </c>
      <c r="N95" s="365">
        <v>-23.733000013185002</v>
      </c>
    </row>
    <row r="96" spans="2:14" x14ac:dyDescent="0.25">
      <c r="B96" s="8"/>
      <c r="J96" s="49" t="s">
        <v>39</v>
      </c>
      <c r="L96" s="365">
        <v>-3051.5896287602595</v>
      </c>
      <c r="N96" s="365">
        <v>0</v>
      </c>
    </row>
    <row r="97" spans="1:14" x14ac:dyDescent="0.25">
      <c r="B97" s="8"/>
      <c r="J97" s="48" t="s">
        <v>40</v>
      </c>
      <c r="L97" s="365">
        <v>-102.19020320047501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411.71480973176784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333.43546478276681</v>
      </c>
      <c r="N100" s="365">
        <v>0</v>
      </c>
    </row>
    <row r="101" spans="1:14" x14ac:dyDescent="0.25">
      <c r="J101" s="49" t="s">
        <v>39</v>
      </c>
      <c r="L101" s="365">
        <v>78.279344949001015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-615.65132500000004</v>
      </c>
      <c r="M104" s="80"/>
      <c r="N104" s="407">
        <v>-1124.977752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-615.65132500000004</v>
      </c>
      <c r="N105" s="365">
        <v>-1124.977752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906.71629700000005</v>
      </c>
      <c r="M109" s="80"/>
      <c r="N109" s="407">
        <v>474.53500000000003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906.71629700000005</v>
      </c>
      <c r="N110" s="365">
        <v>474.53500000000003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-15025.560867203709</v>
      </c>
      <c r="M113" s="80"/>
      <c r="N113" s="407">
        <v>-22079.729778932393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41517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41517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7729.1459931959598</v>
      </c>
      <c r="M148" s="52"/>
      <c r="N148" s="376">
        <v>23.337799204725005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4906.7976872835661</v>
      </c>
      <c r="M149" s="52"/>
      <c r="N149" s="376">
        <v>15225.7286596347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887.00127647856175</v>
      </c>
      <c r="M151" s="52"/>
      <c r="N151" s="377">
        <v>-219.83839674907608</v>
      </c>
    </row>
    <row r="152" spans="1:17" x14ac:dyDescent="0.25">
      <c r="I152" s="8" t="s">
        <v>66</v>
      </c>
      <c r="J152" s="44"/>
      <c r="K152" s="44"/>
      <c r="L152" s="373">
        <v>-3.5105569577462021</v>
      </c>
      <c r="N152" s="373">
        <v>-422.13585577340609</v>
      </c>
    </row>
    <row r="153" spans="1:17" x14ac:dyDescent="0.25">
      <c r="I153" s="8" t="s">
        <v>67</v>
      </c>
      <c r="J153" s="44"/>
      <c r="K153" s="44"/>
      <c r="L153" s="373">
        <v>622.63784205473883</v>
      </c>
      <c r="N153" s="373">
        <v>211.02956276316888</v>
      </c>
    </row>
    <row r="154" spans="1:17" x14ac:dyDescent="0.25">
      <c r="I154" s="8" t="s">
        <v>68</v>
      </c>
      <c r="J154" s="44"/>
      <c r="K154" s="44"/>
      <c r="L154" s="373">
        <v>267.87399138156906</v>
      </c>
      <c r="N154" s="373">
        <v>-8.7321037388388589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103417.89042059027</v>
      </c>
      <c r="M169" s="521"/>
      <c r="N169" s="526">
        <v>25106.299699858162</v>
      </c>
    </row>
    <row r="170" spans="1:14" x14ac:dyDescent="0.25">
      <c r="C170" s="7"/>
      <c r="J170" s="520" t="s">
        <v>226</v>
      </c>
      <c r="K170" s="13"/>
      <c r="L170" s="521">
        <v>886.81923393731904</v>
      </c>
      <c r="M170" s="521"/>
      <c r="N170" s="526">
        <v>-219.838396749091</v>
      </c>
    </row>
    <row r="171" spans="1:14" x14ac:dyDescent="0.25">
      <c r="C171" s="7"/>
      <c r="I171" s="520"/>
      <c r="J171" s="520" t="s">
        <v>227</v>
      </c>
      <c r="K171" s="13"/>
      <c r="L171" s="522">
        <v>-615.65132471730794</v>
      </c>
      <c r="M171" s="521"/>
      <c r="N171" s="527">
        <v>-627.09207983649992</v>
      </c>
    </row>
    <row r="172" spans="1:14" x14ac:dyDescent="0.25">
      <c r="C172" s="7"/>
      <c r="J172" s="520" t="s">
        <v>228</v>
      </c>
      <c r="K172" s="13"/>
      <c r="L172" s="521">
        <v>104920.3609792449</v>
      </c>
      <c r="M172" s="521"/>
      <c r="N172" s="526">
        <v>25513.553382945571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4" manualBreakCount="4">
    <brk id="43" max="16383" man="1"/>
    <brk id="65" max="16383" man="1"/>
    <brk id="137" max="16383" man="1"/>
    <brk id="184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41486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103374.01147447752</v>
      </c>
      <c r="N8" s="430">
        <v>25825.867960247782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63011.028174151281</v>
      </c>
      <c r="N10" s="399">
        <v>7156.5288094591924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62751.104923661682</v>
      </c>
      <c r="N12" s="407">
        <v>6406.9301831044904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58426.554754714183</v>
      </c>
      <c r="M14" s="21"/>
      <c r="N14" s="407">
        <v>5853.0961706257804</v>
      </c>
    </row>
    <row r="15" spans="1:15" ht="15" customHeight="1" x14ac:dyDescent="0.25">
      <c r="D15" s="30" t="s">
        <v>12</v>
      </c>
      <c r="E15" s="31" t="s">
        <v>13</v>
      </c>
      <c r="L15" s="365">
        <v>57754.051745325007</v>
      </c>
      <c r="N15" s="365">
        <v>5853.0961706257804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672.50300938917803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672.50300938917803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4324.5501689475004</v>
      </c>
      <c r="M23" s="21"/>
      <c r="N23" s="407">
        <v>553.83401247871006</v>
      </c>
    </row>
    <row r="24" spans="3:14" ht="15" customHeight="1" x14ac:dyDescent="0.25">
      <c r="D24" s="30" t="s">
        <v>12</v>
      </c>
      <c r="E24" s="31" t="s">
        <v>13</v>
      </c>
      <c r="L24" s="365">
        <v>2721.1798481293399</v>
      </c>
      <c r="N24" s="365">
        <v>553.83401247871006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1603.3703208181601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1603.3703208181601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259.92325048960004</v>
      </c>
      <c r="M32" s="21"/>
      <c r="N32" s="407">
        <v>749.59862635470188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223.93196635609002</v>
      </c>
      <c r="N34" s="365">
        <v>57.158367694021997</v>
      </c>
    </row>
    <row r="35" spans="2:16" x14ac:dyDescent="0.25">
      <c r="D35" s="30" t="s">
        <v>14</v>
      </c>
      <c r="E35" s="8" t="s">
        <v>23</v>
      </c>
      <c r="L35" s="365">
        <v>26.523870333799998</v>
      </c>
      <c r="N35" s="365">
        <v>689.85346029359994</v>
      </c>
    </row>
    <row r="36" spans="2:16" ht="15.75" customHeight="1" x14ac:dyDescent="0.25">
      <c r="F36" s="32" t="s">
        <v>16</v>
      </c>
      <c r="L36" s="426">
        <v>26.519845333799999</v>
      </c>
      <c r="N36" s="426">
        <v>689.85346029359994</v>
      </c>
    </row>
    <row r="37" spans="2:16" x14ac:dyDescent="0.25">
      <c r="F37" s="32" t="s">
        <v>17</v>
      </c>
      <c r="L37" s="426">
        <v>4.0250000000000008E-3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9.4674137997100001</v>
      </c>
      <c r="N38" s="365">
        <v>2.5867983670800001</v>
      </c>
    </row>
    <row r="39" spans="2:16" x14ac:dyDescent="0.25">
      <c r="F39" s="32" t="s">
        <v>16</v>
      </c>
      <c r="L39" s="426">
        <v>0.20580899999999999</v>
      </c>
      <c r="N39" s="426">
        <v>0</v>
      </c>
    </row>
    <row r="40" spans="2:16" x14ac:dyDescent="0.25">
      <c r="F40" s="32" t="s">
        <v>17</v>
      </c>
      <c r="L40" s="426">
        <v>9.2616047997099997</v>
      </c>
      <c r="N40" s="426">
        <v>2.5867983670800001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8649.7837982699439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14504.764870581299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13112.451603065678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4095.983028409305</v>
      </c>
      <c r="N51" s="399">
        <v>18669.33915078859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-15.705369166625001</v>
      </c>
      <c r="N54" s="365">
        <v>-710.34964194070994</v>
      </c>
      <c r="P54" s="398"/>
    </row>
    <row r="55" spans="2:16" ht="15.75" customHeight="1" x14ac:dyDescent="0.25">
      <c r="C55" s="16"/>
      <c r="G55" s="14" t="s">
        <v>32</v>
      </c>
      <c r="L55" s="419">
        <v>-217.98855908843601</v>
      </c>
      <c r="M55" s="34"/>
      <c r="N55" s="419">
        <v>-343.21348281401299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4111.6883975759301</v>
      </c>
      <c r="N56" s="365">
        <v>19379.688792729299</v>
      </c>
    </row>
    <row r="57" spans="2:16" s="44" customFormat="1" ht="15.75" customHeight="1" x14ac:dyDescent="0.2">
      <c r="G57" s="14" t="s">
        <v>32</v>
      </c>
      <c r="L57" s="419">
        <v>2380.5236954379302</v>
      </c>
      <c r="M57" s="45"/>
      <c r="N57" s="419">
        <v>13706.1915398888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-14.135234443428724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-14.135234443428724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41486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-19157.85925656878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-7004.4411376506578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-3853.4170567638203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-8300.0010621543006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-8006.1594641816428</v>
      </c>
      <c r="M79" s="47"/>
      <c r="N79" s="399">
        <v>-2768.9887163254157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-14382.294091292173</v>
      </c>
      <c r="M81" s="50"/>
      <c r="N81" s="399">
        <v>-2779.8414693213399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-1195.2336271135139</v>
      </c>
      <c r="M83" s="47"/>
      <c r="N83" s="365">
        <v>-1106.8669002811998</v>
      </c>
    </row>
    <row r="84" spans="2:14" x14ac:dyDescent="0.25">
      <c r="B84" s="8"/>
      <c r="I84" s="13"/>
      <c r="J84" s="49" t="s">
        <v>39</v>
      </c>
      <c r="K84" s="49"/>
      <c r="L84" s="365">
        <v>-3326.6115227719997</v>
      </c>
      <c r="M84" s="47"/>
      <c r="N84" s="365">
        <v>-1672.9745690401401</v>
      </c>
    </row>
    <row r="85" spans="2:14" x14ac:dyDescent="0.25">
      <c r="B85" s="8"/>
      <c r="I85" s="13"/>
      <c r="J85" s="48" t="s">
        <v>40</v>
      </c>
      <c r="K85" s="48"/>
      <c r="L85" s="365">
        <v>-9860.4489414066593</v>
      </c>
      <c r="M85" s="47"/>
      <c r="N85" s="365">
        <v>0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6376.1346271105313</v>
      </c>
      <c r="M87" s="47"/>
      <c r="N87" s="399">
        <v>10.8527529959247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1196.60055332</v>
      </c>
      <c r="M89" s="47"/>
      <c r="N89" s="365">
        <v>10.8527529959247</v>
      </c>
    </row>
    <row r="90" spans="2:14" x14ac:dyDescent="0.25">
      <c r="B90" s="8"/>
      <c r="I90" s="13"/>
      <c r="J90" s="49" t="s">
        <v>39</v>
      </c>
      <c r="K90" s="49"/>
      <c r="L90" s="365">
        <v>760.61901925759992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4418.9150545329303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-7476.1887558370399</v>
      </c>
      <c r="M93" s="50"/>
      <c r="N93" s="399">
        <v>-224.23747889600003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-7861.8628226370402</v>
      </c>
      <c r="M94" s="80"/>
      <c r="N94" s="407">
        <v>-23.900824896000007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-4362.1253363281394</v>
      </c>
      <c r="N95" s="365">
        <v>-23.900824896000007</v>
      </c>
    </row>
    <row r="96" spans="2:14" x14ac:dyDescent="0.25">
      <c r="B96" s="8"/>
      <c r="J96" s="49" t="s">
        <v>39</v>
      </c>
      <c r="L96" s="365">
        <v>-3110.7822165317007</v>
      </c>
      <c r="N96" s="365">
        <v>0</v>
      </c>
    </row>
    <row r="97" spans="1:14" x14ac:dyDescent="0.25">
      <c r="B97" s="8"/>
      <c r="J97" s="48" t="s">
        <v>40</v>
      </c>
      <c r="L97" s="365">
        <v>-388.95526977720004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718.5336587999999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382.74631679999999</v>
      </c>
      <c r="N100" s="365">
        <v>0</v>
      </c>
    </row>
    <row r="101" spans="1:14" x14ac:dyDescent="0.25">
      <c r="J101" s="49" t="s">
        <v>39</v>
      </c>
      <c r="L101" s="365">
        <v>335.78734200000002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-557.50342799999999</v>
      </c>
      <c r="M104" s="80"/>
      <c r="N104" s="407">
        <v>-400.33665400000001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-557.50342799999999</v>
      </c>
      <c r="N105" s="365">
        <v>-400.33665400000001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224.64383599999999</v>
      </c>
      <c r="M109" s="80"/>
      <c r="N109" s="407">
        <v>200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224.64383599999999</v>
      </c>
      <c r="N110" s="365">
        <v>200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-15482.348220018683</v>
      </c>
      <c r="M113" s="80"/>
      <c r="N113" s="407">
        <v>-22151.085451790197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41486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41486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7708.3987628106497</v>
      </c>
      <c r="M148" s="52"/>
      <c r="N148" s="376">
        <v>23.526479768970006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4932.1907471411832</v>
      </c>
      <c r="M149" s="52"/>
      <c r="N149" s="376">
        <v>19577.218759842301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-29.879707450059296</v>
      </c>
      <c r="M151" s="52"/>
      <c r="N151" s="377">
        <v>-710.34964194070506</v>
      </c>
    </row>
    <row r="152" spans="1:17" x14ac:dyDescent="0.25">
      <c r="I152" s="8" t="s">
        <v>66</v>
      </c>
      <c r="J152" s="44"/>
      <c r="K152" s="44"/>
      <c r="L152" s="373">
        <v>-32.530822495918521</v>
      </c>
      <c r="N152" s="373">
        <v>-891.91106916479805</v>
      </c>
    </row>
    <row r="153" spans="1:17" x14ac:dyDescent="0.25">
      <c r="I153" s="8" t="s">
        <v>67</v>
      </c>
      <c r="J153" s="44"/>
      <c r="K153" s="44"/>
      <c r="L153" s="373">
        <v>-223.18250288259779</v>
      </c>
      <c r="N153" s="373">
        <v>190.35921147580297</v>
      </c>
    </row>
    <row r="154" spans="1:17" x14ac:dyDescent="0.25">
      <c r="I154" s="8" t="s">
        <v>68</v>
      </c>
      <c r="J154" s="44"/>
      <c r="K154" s="44"/>
      <c r="L154" s="373">
        <v>225.83361792845699</v>
      </c>
      <c r="N154" s="373">
        <v>-8.7977842517099596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102832.21341556894</v>
      </c>
      <c r="M169" s="521"/>
      <c r="N169" s="521">
        <v>26336.04927457255</v>
      </c>
    </row>
    <row r="170" spans="1:14" x14ac:dyDescent="0.25">
      <c r="C170" s="7"/>
      <c r="J170" s="520" t="s">
        <v>226</v>
      </c>
      <c r="K170" s="13"/>
      <c r="L170" s="521">
        <v>-15.705369166625001</v>
      </c>
      <c r="M170" s="521"/>
      <c r="N170" s="521">
        <v>-710.34964194070994</v>
      </c>
    </row>
    <row r="171" spans="1:14" x14ac:dyDescent="0.25">
      <c r="C171" s="7"/>
      <c r="I171" s="520"/>
      <c r="J171" s="520" t="s">
        <v>227</v>
      </c>
      <c r="K171" s="13"/>
      <c r="L171" s="522">
        <v>-557.503428075182</v>
      </c>
      <c r="M171" s="521"/>
      <c r="N171" s="522">
        <v>-200.16832761594301</v>
      </c>
    </row>
    <row r="172" spans="1:14" x14ac:dyDescent="0.25">
      <c r="C172" s="7"/>
      <c r="J172" s="520" t="s">
        <v>228</v>
      </c>
      <c r="K172" s="13"/>
      <c r="L172" s="521">
        <v>103374.01147447751</v>
      </c>
      <c r="M172" s="521"/>
      <c r="N172" s="521">
        <v>25825.867960247782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4" manualBreakCount="4">
    <brk id="43" max="16383" man="1"/>
    <brk id="65" max="16383" man="1"/>
    <brk id="137" max="16383" man="1"/>
    <brk id="18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view="pageBreakPreview" zoomScale="85" zoomScaleNormal="100" zoomScaleSheetLayoutView="85" workbookViewId="0">
      <pane xSplit="8" ySplit="1" topLeftCell="I20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75"/>
      <c r="N4" s="13"/>
    </row>
    <row r="5" spans="1:15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5" ht="12.75" customHeight="1" x14ac:dyDescent="0.25">
      <c r="C6" s="7"/>
      <c r="D6" s="157" t="s">
        <v>138</v>
      </c>
      <c r="E6" s="123">
        <v>41455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28358.584713730103</v>
      </c>
      <c r="M8" s="41"/>
      <c r="N8" s="41">
        <v>1826.5700080199999</v>
      </c>
    </row>
    <row r="9" spans="1:15" x14ac:dyDescent="0.25">
      <c r="C9" s="7"/>
      <c r="J9" s="76" t="s">
        <v>123</v>
      </c>
      <c r="K9" s="13"/>
      <c r="L9" s="41">
        <v>32128.514550594275</v>
      </c>
      <c r="M9" s="41"/>
      <c r="N9" s="41">
        <v>21770.441493460337</v>
      </c>
    </row>
    <row r="10" spans="1:15" x14ac:dyDescent="0.25">
      <c r="C10" s="7"/>
      <c r="J10" s="8" t="s">
        <v>102</v>
      </c>
      <c r="K10" s="13"/>
      <c r="L10" s="41">
        <v>5456.037405394648</v>
      </c>
      <c r="M10" s="41"/>
      <c r="N10" s="41">
        <v>1044.7352199213096</v>
      </c>
    </row>
    <row r="11" spans="1:15" x14ac:dyDescent="0.25">
      <c r="C11" s="7"/>
      <c r="J11" s="8" t="s">
        <v>103</v>
      </c>
      <c r="K11" s="13"/>
      <c r="L11" s="41">
        <v>5.9567506453718915</v>
      </c>
      <c r="M11" s="41"/>
      <c r="N11" s="41">
        <v>11.362415899403214</v>
      </c>
    </row>
    <row r="12" spans="1:15" x14ac:dyDescent="0.25">
      <c r="C12" s="7"/>
      <c r="J12" s="13" t="s">
        <v>104</v>
      </c>
      <c r="K12" s="13"/>
      <c r="L12" s="10">
        <v>22942.758701794006</v>
      </c>
      <c r="M12" s="13"/>
    </row>
    <row r="13" spans="1:15" x14ac:dyDescent="0.25">
      <c r="C13" s="7"/>
      <c r="J13" s="8" t="s">
        <v>105</v>
      </c>
      <c r="L13" s="10">
        <v>11890.486826013261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100782.33894817167</v>
      </c>
      <c r="M15" s="61"/>
      <c r="N15" s="62">
        <v>24653.109137301049</v>
      </c>
    </row>
    <row r="17" spans="9:14" x14ac:dyDescent="0.25">
      <c r="L17" s="8"/>
      <c r="M17" s="8"/>
      <c r="N17" s="8"/>
    </row>
    <row r="18" spans="9:14" x14ac:dyDescent="0.25">
      <c r="L18" s="8"/>
      <c r="M18" s="75"/>
      <c r="N18" s="8"/>
    </row>
    <row r="19" spans="9:14" x14ac:dyDescent="0.25">
      <c r="I19" s="8" t="s">
        <v>75</v>
      </c>
      <c r="J19" s="8" t="s">
        <v>100</v>
      </c>
      <c r="K19" s="13"/>
      <c r="L19" s="41">
        <v>-18980.569655489999</v>
      </c>
      <c r="M19" s="41"/>
      <c r="N19" s="41">
        <v>-1829.1446317200011</v>
      </c>
    </row>
    <row r="20" spans="9:14" x14ac:dyDescent="0.25">
      <c r="J20" s="76" t="s">
        <v>123</v>
      </c>
      <c r="K20" s="13"/>
      <c r="L20" s="41">
        <v>-22814.376458653001</v>
      </c>
      <c r="M20" s="41"/>
      <c r="N20" s="41">
        <v>-21769.02105510898</v>
      </c>
    </row>
    <row r="21" spans="9:14" x14ac:dyDescent="0.25">
      <c r="J21" s="8" t="s">
        <v>102</v>
      </c>
      <c r="K21" s="13"/>
      <c r="L21" s="41">
        <v>-784.48122563173752</v>
      </c>
      <c r="M21" s="41"/>
      <c r="N21" s="41">
        <v>-1045.02913535689</v>
      </c>
    </row>
    <row r="22" spans="9:14" x14ac:dyDescent="0.25">
      <c r="J22" s="8" t="s">
        <v>103</v>
      </c>
      <c r="K22" s="13"/>
      <c r="L22" s="41">
        <v>-0.133765588670475</v>
      </c>
      <c r="M22" s="41"/>
      <c r="N22" s="41">
        <v>-11.865258608184297</v>
      </c>
    </row>
    <row r="23" spans="9:14" x14ac:dyDescent="0.25">
      <c r="J23" s="8" t="s">
        <v>104</v>
      </c>
      <c r="L23" s="10">
        <v>-15241.4370898579</v>
      </c>
    </row>
    <row r="24" spans="9:14" x14ac:dyDescent="0.25">
      <c r="J24" s="13" t="s">
        <v>105</v>
      </c>
      <c r="K24" s="13"/>
      <c r="M24" s="13"/>
      <c r="N24" s="41">
        <v>0</v>
      </c>
    </row>
    <row r="26" spans="9:14" x14ac:dyDescent="0.25">
      <c r="J26" s="13" t="s">
        <v>106</v>
      </c>
      <c r="K26" s="13"/>
      <c r="L26" s="62">
        <v>-57820.998195221306</v>
      </c>
      <c r="M26" s="61"/>
      <c r="N26" s="62">
        <v>-24655.060080794057</v>
      </c>
    </row>
    <row r="30" spans="9:14" x14ac:dyDescent="0.25">
      <c r="I30" s="30" t="s">
        <v>212</v>
      </c>
      <c r="J30" s="8" t="s">
        <v>213</v>
      </c>
      <c r="L30" s="10">
        <v>102047.7932892245</v>
      </c>
      <c r="N30" s="10">
        <v>19288.656991395805</v>
      </c>
    </row>
    <row r="31" spans="9:14" x14ac:dyDescent="0.25">
      <c r="J31" s="8" t="s">
        <v>214</v>
      </c>
      <c r="L31" s="10">
        <v>5.8229850567004178</v>
      </c>
      <c r="N31" s="10">
        <v>5396.6629786486519</v>
      </c>
    </row>
    <row r="32" spans="9:14" x14ac:dyDescent="0.25">
      <c r="L32" s="19">
        <v>102053.6162742812</v>
      </c>
      <c r="N32" s="19">
        <v>24685.319970044457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7" right="0.7" top="0.75" bottom="0.75" header="0.3" footer="0.3"/>
  <pageSetup paperSize="9" scale="81" orientation="landscape" r:id="rId1"/>
  <rowBreaks count="1" manualBreakCount="1">
    <brk id="18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41455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102053.61627428101</v>
      </c>
      <c r="N8" s="430">
        <v>24685.319970044467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62428.747814119735</v>
      </c>
      <c r="N10" s="399">
        <v>6461.803096419053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62091.727108828367</v>
      </c>
      <c r="N12" s="407">
        <v>5774.9137959565696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58129.409644291394</v>
      </c>
      <c r="M14" s="21"/>
      <c r="N14" s="407">
        <v>5774.9137959565696</v>
      </c>
    </row>
    <row r="15" spans="1:15" ht="15" customHeight="1" x14ac:dyDescent="0.25">
      <c r="D15" s="30" t="s">
        <v>12</v>
      </c>
      <c r="E15" s="31" t="s">
        <v>13</v>
      </c>
      <c r="L15" s="365">
        <v>57397.973862554398</v>
      </c>
      <c r="N15" s="365">
        <v>5774.9137959565696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731.43578173699996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731.43578173699996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3962.31746453697</v>
      </c>
      <c r="M23" s="21"/>
      <c r="N23" s="407">
        <v>0</v>
      </c>
    </row>
    <row r="24" spans="3:14" ht="15" customHeight="1" x14ac:dyDescent="0.25">
      <c r="D24" s="30" t="s">
        <v>12</v>
      </c>
      <c r="E24" s="31" t="s">
        <v>13</v>
      </c>
      <c r="L24" s="365">
        <v>2287.2866046345703</v>
      </c>
      <c r="N24" s="365">
        <v>0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1675.0308599023999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1675.0308599023999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337.02070529137035</v>
      </c>
      <c r="M32" s="21"/>
      <c r="N32" s="407">
        <v>686.88930046248345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226.94403746668024</v>
      </c>
      <c r="N34" s="365">
        <v>43.070342713569048</v>
      </c>
    </row>
    <row r="35" spans="2:16" x14ac:dyDescent="0.25">
      <c r="D35" s="30" t="s">
        <v>14</v>
      </c>
      <c r="E35" s="8" t="s">
        <v>23</v>
      </c>
      <c r="L35" s="365">
        <v>99.837815429950084</v>
      </c>
      <c r="N35" s="365">
        <v>641.13563559234058</v>
      </c>
    </row>
    <row r="36" spans="2:16" ht="15.75" customHeight="1" x14ac:dyDescent="0.25">
      <c r="F36" s="32" t="s">
        <v>16</v>
      </c>
      <c r="L36" s="426">
        <v>99.833640429950094</v>
      </c>
      <c r="N36" s="426">
        <v>641.13563559234058</v>
      </c>
    </row>
    <row r="37" spans="2:16" x14ac:dyDescent="0.25">
      <c r="F37" s="32" t="s">
        <v>17</v>
      </c>
      <c r="L37" s="426">
        <v>4.1749999999999999E-3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10.238852394740062</v>
      </c>
      <c r="N38" s="365">
        <v>2.6833221565738601</v>
      </c>
    </row>
    <row r="39" spans="2:16" x14ac:dyDescent="0.25">
      <c r="F39" s="32" t="s">
        <v>16</v>
      </c>
      <c r="L39" s="426">
        <v>0.41730000012519003</v>
      </c>
      <c r="N39" s="426">
        <v>0</v>
      </c>
    </row>
    <row r="40" spans="2:16" x14ac:dyDescent="0.25">
      <c r="F40" s="32" t="s">
        <v>17</v>
      </c>
      <c r="L40" s="426">
        <v>9.8215523946148711</v>
      </c>
      <c r="N40" s="426">
        <v>2.6833221565738601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8518.1116022802526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14424.647099513752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11890.486826013261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30</v>
      </c>
      <c r="G51" s="14"/>
      <c r="L51" s="399">
        <v>4791.6229323540083</v>
      </c>
      <c r="N51" s="399">
        <v>18223.516873625413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315.69991751430899</v>
      </c>
      <c r="N54" s="365">
        <v>-241.349466710586</v>
      </c>
      <c r="P54" s="398"/>
    </row>
    <row r="55" spans="2:16" ht="15.75" customHeight="1" x14ac:dyDescent="0.25">
      <c r="C55" s="16"/>
      <c r="G55" s="14" t="s">
        <v>32</v>
      </c>
      <c r="L55" s="419">
        <v>178.15093254865602</v>
      </c>
      <c r="M55" s="34"/>
      <c r="N55" s="419">
        <v>-45.169232902353102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4475.9230148397</v>
      </c>
      <c r="N56" s="365">
        <v>18464.866340335997</v>
      </c>
    </row>
    <row r="57" spans="2:16" s="44" customFormat="1" ht="15.75" customHeight="1" x14ac:dyDescent="0.2">
      <c r="G57" s="14" t="s">
        <v>32</v>
      </c>
      <c r="L57" s="419">
        <v>3497.9218101197303</v>
      </c>
      <c r="M57" s="45"/>
      <c r="N57" s="419">
        <v>13422.351704281002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-2.853028597040979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-2.853028597040979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41455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-17747.458906019059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-2350.37753193549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-6358.66281953833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-9038.4185545452401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-7455.8096031830864</v>
      </c>
      <c r="M79" s="47"/>
      <c r="N79" s="399">
        <v>-3029.7368736197654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-13934.746166911686</v>
      </c>
      <c r="M81" s="50"/>
      <c r="N81" s="399">
        <v>-3880.0753077657801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-1887.0374999820001</v>
      </c>
      <c r="M83" s="47"/>
      <c r="N83" s="365">
        <v>-2544.7871261017599</v>
      </c>
    </row>
    <row r="84" spans="2:14" x14ac:dyDescent="0.25">
      <c r="B84" s="8"/>
      <c r="I84" s="13"/>
      <c r="J84" s="49" t="s">
        <v>39</v>
      </c>
      <c r="K84" s="49"/>
      <c r="L84" s="365">
        <v>-2543.0171798393253</v>
      </c>
      <c r="M84" s="47"/>
      <c r="N84" s="365">
        <v>-1179.9789215320202</v>
      </c>
    </row>
    <row r="85" spans="2:14" x14ac:dyDescent="0.25">
      <c r="B85" s="8"/>
      <c r="I85" s="13"/>
      <c r="J85" s="48" t="s">
        <v>40</v>
      </c>
      <c r="K85" s="48"/>
      <c r="L85" s="365">
        <v>-9504.6914870903602</v>
      </c>
      <c r="M85" s="47"/>
      <c r="N85" s="365">
        <v>-155.30926013199999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6478.9365637285991</v>
      </c>
      <c r="M87" s="47"/>
      <c r="N87" s="399">
        <v>850.33843414601495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472.83300000000003</v>
      </c>
      <c r="M89" s="47"/>
      <c r="N89" s="365">
        <v>850.33843414601495</v>
      </c>
    </row>
    <row r="90" spans="2:14" x14ac:dyDescent="0.25">
      <c r="B90" s="8"/>
      <c r="I90" s="13"/>
      <c r="J90" s="49" t="s">
        <v>39</v>
      </c>
      <c r="K90" s="49"/>
      <c r="L90" s="365">
        <v>1554.8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4451.3035637285993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-8410.7600290789487</v>
      </c>
      <c r="M93" s="50"/>
      <c r="N93" s="399">
        <v>-21.960688986999987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-9249.0442772011393</v>
      </c>
      <c r="M94" s="80"/>
      <c r="N94" s="407">
        <v>-23.400389987000001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-5888.4664814806902</v>
      </c>
      <c r="N95" s="365">
        <v>-23.400389987000001</v>
      </c>
    </row>
    <row r="96" spans="2:14" x14ac:dyDescent="0.25">
      <c r="B96" s="8"/>
      <c r="J96" s="49" t="s">
        <v>39</v>
      </c>
      <c r="L96" s="365">
        <v>-3154.5551944944496</v>
      </c>
      <c r="N96" s="365">
        <v>0</v>
      </c>
    </row>
    <row r="97" spans="1:14" x14ac:dyDescent="0.25">
      <c r="B97" s="8"/>
      <c r="J97" s="48" t="s">
        <v>40</v>
      </c>
      <c r="L97" s="365">
        <v>-206.02260122600003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407.30300012219089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0</v>
      </c>
      <c r="N100" s="365">
        <v>0</v>
      </c>
    </row>
    <row r="101" spans="1:14" x14ac:dyDescent="0.25">
      <c r="J101" s="49" t="s">
        <v>39</v>
      </c>
      <c r="L101" s="365">
        <v>407.30300012219089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-955.57740899999999</v>
      </c>
      <c r="M104" s="80"/>
      <c r="N104" s="407">
        <v>-273.56029899999999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-955.57740899999999</v>
      </c>
      <c r="N105" s="365">
        <v>-273.56029899999999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1386.558657</v>
      </c>
      <c r="M109" s="80"/>
      <c r="N109" s="407">
        <v>275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1386.558657</v>
      </c>
      <c r="N110" s="365">
        <v>275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-15866.569632262035</v>
      </c>
      <c r="M113" s="80"/>
      <c r="N113" s="407">
        <v>-20799.156468625824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41455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41455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9044.8532311568997</v>
      </c>
      <c r="M148" s="52"/>
      <c r="N148" s="376">
        <v>23.162894273999999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4971.6686827792882</v>
      </c>
      <c r="M149" s="52"/>
      <c r="N149" s="376">
        <v>18738.527588729001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310.4434029162735</v>
      </c>
      <c r="M151" s="52"/>
      <c r="N151" s="377">
        <v>-241.34946671059006</v>
      </c>
    </row>
    <row r="152" spans="1:17" x14ac:dyDescent="0.25">
      <c r="I152" s="8" t="s">
        <v>66</v>
      </c>
      <c r="J152" s="44"/>
      <c r="K152" s="44"/>
      <c r="L152" s="373">
        <v>-11.638585005590599</v>
      </c>
      <c r="N152" s="373">
        <v>-493.5272409937441</v>
      </c>
    </row>
    <row r="153" spans="1:17" x14ac:dyDescent="0.25">
      <c r="I153" s="8" t="s">
        <v>67</v>
      </c>
      <c r="J153" s="44"/>
      <c r="K153" s="44"/>
      <c r="L153" s="373">
        <v>128.41457289811103</v>
      </c>
      <c r="N153" s="373">
        <v>260.51186317383679</v>
      </c>
    </row>
    <row r="154" spans="1:17" x14ac:dyDescent="0.25">
      <c r="I154" s="8" t="s">
        <v>68</v>
      </c>
      <c r="J154" s="44"/>
      <c r="K154" s="44"/>
      <c r="L154" s="373">
        <v>193.66741502375302</v>
      </c>
      <c r="N154" s="373">
        <v>-8.3340888906827804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100782.3389481715</v>
      </c>
      <c r="M169" s="521"/>
      <c r="N169" s="521">
        <v>24653.109137301053</v>
      </c>
    </row>
    <row r="170" spans="1:14" x14ac:dyDescent="0.25">
      <c r="C170" s="7"/>
      <c r="J170" s="520" t="s">
        <v>226</v>
      </c>
      <c r="K170" s="13"/>
      <c r="L170" s="521">
        <v>315.69991751430899</v>
      </c>
      <c r="M170" s="521"/>
      <c r="N170" s="521">
        <v>-241.349466710586</v>
      </c>
    </row>
    <row r="171" spans="1:14" x14ac:dyDescent="0.25">
      <c r="C171" s="7"/>
      <c r="I171" s="520"/>
      <c r="J171" s="520" t="s">
        <v>227</v>
      </c>
      <c r="K171" s="13"/>
      <c r="L171" s="522">
        <v>-955.57740859519902</v>
      </c>
      <c r="M171" s="521"/>
      <c r="N171" s="522">
        <v>-273.56029945400002</v>
      </c>
    </row>
    <row r="172" spans="1:14" x14ac:dyDescent="0.25">
      <c r="C172" s="7"/>
      <c r="J172" s="520" t="s">
        <v>228</v>
      </c>
      <c r="K172" s="13"/>
      <c r="L172" s="521">
        <v>102053.61627428101</v>
      </c>
      <c r="M172" s="521"/>
      <c r="N172" s="521">
        <v>24685.319970044467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4" manualBreakCount="4">
    <brk id="43" max="16383" man="1"/>
    <brk id="65" max="16383" man="1"/>
    <brk id="137" max="16383" man="1"/>
    <brk id="18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41425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102642.56747991311</v>
      </c>
      <c r="N8" s="430">
        <v>26420.469579190052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61191.517549081065</v>
      </c>
      <c r="N10" s="399">
        <v>6494.3080380142837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60607.0640612688</v>
      </c>
      <c r="N12" s="407">
        <v>5755.53974838465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57342.300954245598</v>
      </c>
      <c r="M14" s="21"/>
      <c r="N14" s="407">
        <v>5755.53974838465</v>
      </c>
    </row>
    <row r="15" spans="1:15" ht="15" customHeight="1" x14ac:dyDescent="0.25">
      <c r="D15" s="30" t="s">
        <v>12</v>
      </c>
      <c r="E15" s="31" t="s">
        <v>13</v>
      </c>
      <c r="L15" s="365">
        <v>56631.252664532214</v>
      </c>
      <c r="N15" s="365">
        <v>5755.53974838465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711.04828971338497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711.04828971338497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3264.7631070232001</v>
      </c>
      <c r="M23" s="21"/>
      <c r="N23" s="407">
        <v>0</v>
      </c>
    </row>
    <row r="24" spans="3:14" ht="15" customHeight="1" x14ac:dyDescent="0.25">
      <c r="D24" s="30" t="s">
        <v>12</v>
      </c>
      <c r="E24" s="31" t="s">
        <v>13</v>
      </c>
      <c r="L24" s="365">
        <v>2149.54695651163</v>
      </c>
      <c r="N24" s="365">
        <v>0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1115.21615051157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1115.21615051157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584.45348781226301</v>
      </c>
      <c r="M32" s="21"/>
      <c r="N32" s="407">
        <v>738.76828962963395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572.44483267228293</v>
      </c>
      <c r="N34" s="365">
        <v>54.562560871270001</v>
      </c>
    </row>
    <row r="35" spans="2:16" x14ac:dyDescent="0.25">
      <c r="D35" s="30" t="s">
        <v>14</v>
      </c>
      <c r="E35" s="8" t="s">
        <v>23</v>
      </c>
      <c r="L35" s="365">
        <v>3.1608265462</v>
      </c>
      <c r="N35" s="365">
        <v>681.11914495090002</v>
      </c>
    </row>
    <row r="36" spans="2:16" ht="15.75" customHeight="1" x14ac:dyDescent="0.25">
      <c r="F36" s="32" t="s">
        <v>16</v>
      </c>
      <c r="L36" s="426">
        <v>3.1565765462000002</v>
      </c>
      <c r="N36" s="426">
        <v>681.11914495090002</v>
      </c>
    </row>
    <row r="37" spans="2:16" x14ac:dyDescent="0.25">
      <c r="F37" s="32" t="s">
        <v>17</v>
      </c>
      <c r="L37" s="426">
        <v>4.2500000000000003E-3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8.8478285937799992</v>
      </c>
      <c r="N38" s="365">
        <v>3.0865838074639997</v>
      </c>
    </row>
    <row r="39" spans="2:16" x14ac:dyDescent="0.25">
      <c r="F39" s="32" t="s">
        <v>16</v>
      </c>
      <c r="L39" s="426">
        <v>0.10108020000000001</v>
      </c>
      <c r="N39" s="426">
        <v>0</v>
      </c>
    </row>
    <row r="40" spans="2:16" x14ac:dyDescent="0.25">
      <c r="F40" s="32" t="s">
        <v>17</v>
      </c>
      <c r="L40" s="426">
        <v>8.7467483937800008</v>
      </c>
      <c r="N40" s="426">
        <v>3.0865838074639997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8300.3211510049496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14419.909301953199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13910.470242136797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4820.3492357371024</v>
      </c>
      <c r="N51" s="399">
        <v>19926.16154117577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172.41199122116302</v>
      </c>
      <c r="N54" s="365">
        <v>-30.422894916032298</v>
      </c>
      <c r="P54" s="398"/>
    </row>
    <row r="55" spans="2:16" ht="15.75" customHeight="1" x14ac:dyDescent="0.25">
      <c r="C55" s="16"/>
      <c r="G55" s="14" t="s">
        <v>32</v>
      </c>
      <c r="L55" s="419">
        <v>84.613790021125496</v>
      </c>
      <c r="M55" s="34"/>
      <c r="N55" s="419">
        <v>106.049827172473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4647.9372445159397</v>
      </c>
      <c r="N56" s="365">
        <v>19956.584436091802</v>
      </c>
    </row>
    <row r="57" spans="2:16" s="44" customFormat="1" ht="15.75" customHeight="1" x14ac:dyDescent="0.2">
      <c r="G57" s="14" t="s">
        <v>32</v>
      </c>
      <c r="L57" s="419">
        <v>3657.0460626305198</v>
      </c>
      <c r="M57" s="45"/>
      <c r="N57" s="419">
        <v>14362.247897404199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3.2476723277020807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3.2476723277020807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41425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-18372.182013484038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-5160.1859103022662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-4297.5020395313104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-8914.4940636504616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-9118.0577412493531</v>
      </c>
      <c r="M79" s="47"/>
      <c r="N79" s="399">
        <v>-3828.5309526662809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-15418.768491204024</v>
      </c>
      <c r="M81" s="50"/>
      <c r="N81" s="399">
        <v>-3842.2694350047395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-2387.2373781643482</v>
      </c>
      <c r="M83" s="47"/>
      <c r="N83" s="365">
        <v>-2595.19974476078</v>
      </c>
    </row>
    <row r="84" spans="2:14" x14ac:dyDescent="0.25">
      <c r="B84" s="8"/>
      <c r="I84" s="13"/>
      <c r="J84" s="49" t="s">
        <v>39</v>
      </c>
      <c r="K84" s="49"/>
      <c r="L84" s="365">
        <v>-2670.3721853319748</v>
      </c>
      <c r="M84" s="47"/>
      <c r="N84" s="365">
        <v>-1224.2048936247002</v>
      </c>
    </row>
    <row r="85" spans="2:14" x14ac:dyDescent="0.25">
      <c r="B85" s="8"/>
      <c r="I85" s="13"/>
      <c r="J85" s="48" t="s">
        <v>40</v>
      </c>
      <c r="K85" s="48"/>
      <c r="L85" s="365">
        <v>-10361.1589277077</v>
      </c>
      <c r="M85" s="47"/>
      <c r="N85" s="365">
        <v>-22.864796619259998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6300.7107499546701</v>
      </c>
      <c r="M87" s="47"/>
      <c r="N87" s="399">
        <v>13.738482338459001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233.72784999999999</v>
      </c>
      <c r="M89" s="47"/>
      <c r="N89" s="365">
        <v>13.738482338459001</v>
      </c>
    </row>
    <row r="90" spans="2:14" x14ac:dyDescent="0.25">
      <c r="B90" s="8"/>
      <c r="I90" s="13"/>
      <c r="J90" s="49" t="s">
        <v>39</v>
      </c>
      <c r="K90" s="49"/>
      <c r="L90" s="365">
        <v>1553.5722699999999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4513.4106299546702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-6967.0362402761375</v>
      </c>
      <c r="M93" s="50"/>
      <c r="N93" s="399">
        <v>-182.844604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-9244.5552792781364</v>
      </c>
      <c r="M94" s="80"/>
      <c r="N94" s="407">
        <v>-23.3262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-5917.30057971525</v>
      </c>
      <c r="N95" s="365">
        <v>-23.3262</v>
      </c>
    </row>
    <row r="96" spans="2:14" x14ac:dyDescent="0.25">
      <c r="B96" s="8"/>
      <c r="J96" s="49" t="s">
        <v>39</v>
      </c>
      <c r="L96" s="365">
        <v>-2489.5617257669696</v>
      </c>
      <c r="N96" s="365">
        <v>0</v>
      </c>
    </row>
    <row r="97" spans="1:14" x14ac:dyDescent="0.25">
      <c r="B97" s="8"/>
      <c r="J97" s="48" t="s">
        <v>40</v>
      </c>
      <c r="L97" s="365">
        <v>-837.69297379591796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1936.021183002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1857.7229050020001</v>
      </c>
      <c r="N100" s="365">
        <v>0</v>
      </c>
    </row>
    <row r="101" spans="1:14" x14ac:dyDescent="0.25">
      <c r="J101" s="49" t="s">
        <v>39</v>
      </c>
      <c r="L101" s="365">
        <v>78.298277999999996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-1132.928146</v>
      </c>
      <c r="M104" s="80"/>
      <c r="N104" s="407">
        <v>-303.38340399999998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-1132.928146</v>
      </c>
      <c r="N105" s="365">
        <v>-303.38340399999998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1474.4260019999999</v>
      </c>
      <c r="M109" s="80"/>
      <c r="N109" s="407">
        <v>143.86500000000001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1474.4260019999999</v>
      </c>
      <c r="N110" s="365">
        <v>143.86500000000001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-16085.09398152549</v>
      </c>
      <c r="M113" s="80"/>
      <c r="N113" s="407">
        <v>-22383.557570150322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41425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41425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9027.4683232987718</v>
      </c>
      <c r="M148" s="52"/>
      <c r="N148" s="376">
        <v>22.904246458896001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6665.4349071738643</v>
      </c>
      <c r="M149" s="52"/>
      <c r="N149" s="376">
        <v>20388.434768437499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177.58212276693004</v>
      </c>
      <c r="M151" s="52"/>
      <c r="N151" s="377">
        <v>-30.422894916041987</v>
      </c>
    </row>
    <row r="152" spans="1:17" x14ac:dyDescent="0.25">
      <c r="I152" s="8" t="s">
        <v>66</v>
      </c>
      <c r="J152" s="44"/>
      <c r="K152" s="44"/>
      <c r="L152" s="373">
        <v>-114.04804807174793</v>
      </c>
      <c r="N152" s="373">
        <v>-310.63148197519303</v>
      </c>
    </row>
    <row r="153" spans="1:17" x14ac:dyDescent="0.25">
      <c r="I153" s="8" t="s">
        <v>67</v>
      </c>
      <c r="J153" s="44"/>
      <c r="K153" s="44"/>
      <c r="L153" s="373">
        <v>242.47472281713596</v>
      </c>
      <c r="N153" s="373">
        <v>292.22988669255983</v>
      </c>
    </row>
    <row r="154" spans="1:17" x14ac:dyDescent="0.25">
      <c r="I154" s="8" t="s">
        <v>68</v>
      </c>
      <c r="J154" s="44"/>
      <c r="K154" s="44"/>
      <c r="L154" s="373">
        <v>49.155448021542</v>
      </c>
      <c r="N154" s="373">
        <v>-12.0212996334088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101337.22734293366</v>
      </c>
      <c r="M169" s="521"/>
      <c r="N169" s="521">
        <v>26147.509069852662</v>
      </c>
    </row>
    <row r="170" spans="1:14" x14ac:dyDescent="0.25">
      <c r="C170" s="7"/>
      <c r="J170" s="520" t="s">
        <v>226</v>
      </c>
      <c r="K170" s="13"/>
      <c r="L170" s="521">
        <v>172.41199122116302</v>
      </c>
      <c r="M170" s="521"/>
      <c r="N170" s="521">
        <v>-30.422894916032298</v>
      </c>
    </row>
    <row r="171" spans="1:14" x14ac:dyDescent="0.25">
      <c r="C171" s="7"/>
      <c r="I171" s="520"/>
      <c r="J171" s="520" t="s">
        <v>227</v>
      </c>
      <c r="K171" s="13"/>
      <c r="L171" s="522">
        <v>-1132.9281457582802</v>
      </c>
      <c r="M171" s="521"/>
      <c r="N171" s="522">
        <v>-303.38340425342295</v>
      </c>
    </row>
    <row r="172" spans="1:14" x14ac:dyDescent="0.25">
      <c r="C172" s="7"/>
      <c r="J172" s="520" t="s">
        <v>228</v>
      </c>
      <c r="K172" s="13"/>
      <c r="L172" s="521">
        <v>102642.56747991311</v>
      </c>
      <c r="M172" s="521"/>
      <c r="N172" s="521">
        <v>26420.469579190052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4" manualBreakCount="4">
    <brk id="43" max="16383" man="1"/>
    <brk id="65" max="16383" man="1"/>
    <brk id="137" max="16383" man="1"/>
    <brk id="18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41365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103126.29647141318</v>
      </c>
      <c r="N8" s="430">
        <v>26203.58879386658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59580.625013992467</v>
      </c>
      <c r="N10" s="399">
        <v>6544.2642009231049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59360.081307533248</v>
      </c>
      <c r="N12" s="407">
        <v>5850.9052354088399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56836.587286673785</v>
      </c>
      <c r="M14" s="21"/>
      <c r="N14" s="407">
        <v>5850.9052354088399</v>
      </c>
    </row>
    <row r="15" spans="1:15" ht="15" customHeight="1" x14ac:dyDescent="0.25">
      <c r="D15" s="30" t="s">
        <v>12</v>
      </c>
      <c r="E15" s="31" t="s">
        <v>13</v>
      </c>
      <c r="L15" s="365">
        <v>56139.537633127009</v>
      </c>
      <c r="N15" s="365">
        <v>5850.9052354088399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697.04965354677802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697.04965354677802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2523.4940208594667</v>
      </c>
      <c r="M23" s="21"/>
      <c r="N23" s="407">
        <v>0</v>
      </c>
    </row>
    <row r="24" spans="3:14" ht="15" customHeight="1" x14ac:dyDescent="0.25">
      <c r="D24" s="30" t="s">
        <v>12</v>
      </c>
      <c r="E24" s="31" t="s">
        <v>13</v>
      </c>
      <c r="L24" s="365">
        <v>1711.5623557382503</v>
      </c>
      <c r="N24" s="365">
        <v>0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811.93166512121616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811.93166512121616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220.54370645922199</v>
      </c>
      <c r="M32" s="21"/>
      <c r="N32" s="407">
        <v>693.35896551426504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208.19734545007043</v>
      </c>
      <c r="N34" s="365">
        <v>72.469128726711034</v>
      </c>
    </row>
    <row r="35" spans="2:16" x14ac:dyDescent="0.25">
      <c r="D35" s="30" t="s">
        <v>14</v>
      </c>
      <c r="E35" s="8" t="s">
        <v>23</v>
      </c>
      <c r="L35" s="365">
        <v>3.3733941514716697</v>
      </c>
      <c r="N35" s="365">
        <v>615.93769931463123</v>
      </c>
    </row>
    <row r="36" spans="2:16" ht="15.75" customHeight="1" x14ac:dyDescent="0.25">
      <c r="F36" s="32" t="s">
        <v>16</v>
      </c>
      <c r="L36" s="426">
        <v>3.36906915147167</v>
      </c>
      <c r="N36" s="426">
        <v>615.93769931463123</v>
      </c>
    </row>
    <row r="37" spans="2:16" x14ac:dyDescent="0.25">
      <c r="F37" s="32" t="s">
        <v>17</v>
      </c>
      <c r="L37" s="426">
        <v>4.3249999999999999E-3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8.9729668576798947</v>
      </c>
      <c r="N38" s="365">
        <v>4.9521374729227832</v>
      </c>
    </row>
    <row r="39" spans="2:16" x14ac:dyDescent="0.25">
      <c r="F39" s="32" t="s">
        <v>16</v>
      </c>
      <c r="L39" s="426">
        <v>0.10130803801418313</v>
      </c>
      <c r="N39" s="426">
        <v>0</v>
      </c>
    </row>
    <row r="40" spans="2:16" x14ac:dyDescent="0.25">
      <c r="F40" s="32" t="s">
        <v>17</v>
      </c>
      <c r="L40" s="426">
        <v>8.8716588196657113</v>
      </c>
      <c r="N40" s="426">
        <v>4.9521374729227832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8701.7823168653995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14518.419861912234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14653.521977553841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30</v>
      </c>
      <c r="G51" s="14"/>
      <c r="L51" s="399">
        <v>5671.9473010892343</v>
      </c>
      <c r="N51" s="399">
        <v>19659.324592943474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528.86851753983399</v>
      </c>
      <c r="N54" s="365">
        <v>131.99969312617401</v>
      </c>
      <c r="P54" s="398"/>
    </row>
    <row r="55" spans="2:16" ht="15.75" customHeight="1" x14ac:dyDescent="0.25">
      <c r="C55" s="16"/>
      <c r="G55" s="14" t="s">
        <v>32</v>
      </c>
      <c r="L55" s="419">
        <v>538.98894529000904</v>
      </c>
      <c r="M55" s="34"/>
      <c r="N55" s="419">
        <v>161.50676390049401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5143.0787835494002</v>
      </c>
      <c r="N56" s="365">
        <v>19527.3248998173</v>
      </c>
    </row>
    <row r="57" spans="2:16" s="44" customFormat="1" ht="15.75" customHeight="1" x14ac:dyDescent="0.2">
      <c r="G57" s="14" t="s">
        <v>32</v>
      </c>
      <c r="L57" s="419">
        <v>2865.6632056503504</v>
      </c>
      <c r="M57" s="45"/>
      <c r="N57" s="419">
        <v>14198.248880412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22.173188214048032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22.173188214048032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41365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-18160.042715096286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-4560.0675479321662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-3576.18513343212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-10023.790033732001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-8982.1008122338844</v>
      </c>
      <c r="M79" s="47"/>
      <c r="N79" s="399">
        <v>-3732.6599433520823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-15585.440737810255</v>
      </c>
      <c r="M81" s="50"/>
      <c r="N81" s="399">
        <v>-3990.7667461908504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-645.82093914696395</v>
      </c>
      <c r="M83" s="47"/>
      <c r="N83" s="365">
        <v>-2004.3667310281401</v>
      </c>
    </row>
    <row r="84" spans="2:14" x14ac:dyDescent="0.25">
      <c r="B84" s="8"/>
      <c r="I84" s="13"/>
      <c r="J84" s="49" t="s">
        <v>39</v>
      </c>
      <c r="K84" s="49"/>
      <c r="L84" s="365">
        <v>-4085.1934889492909</v>
      </c>
      <c r="M84" s="47"/>
      <c r="N84" s="365">
        <v>-1963.1347008466698</v>
      </c>
    </row>
    <row r="85" spans="2:14" x14ac:dyDescent="0.25">
      <c r="B85" s="8"/>
      <c r="I85" s="13"/>
      <c r="J85" s="48" t="s">
        <v>40</v>
      </c>
      <c r="K85" s="48"/>
      <c r="L85" s="365">
        <v>-10854.426309714001</v>
      </c>
      <c r="M85" s="47"/>
      <c r="N85" s="365">
        <v>-23.265314316040001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6603.3399255763707</v>
      </c>
      <c r="M87" s="47"/>
      <c r="N87" s="399">
        <v>258.10680283876803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839.89859999999999</v>
      </c>
      <c r="M89" s="47"/>
      <c r="N89" s="365">
        <v>258.10680283876803</v>
      </c>
    </row>
    <row r="90" spans="2:14" x14ac:dyDescent="0.25">
      <c r="B90" s="8"/>
      <c r="I90" s="13"/>
      <c r="J90" s="49" t="s">
        <v>39</v>
      </c>
      <c r="K90" s="49"/>
      <c r="L90" s="365">
        <v>628.95438000000001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5134.4869455763701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-6922.742992916229</v>
      </c>
      <c r="M93" s="50"/>
      <c r="N93" s="399">
        <v>-391.825230013186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-8571.510216806133</v>
      </c>
      <c r="M94" s="80"/>
      <c r="N94" s="407">
        <v>-24.077636013186005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-6341.1304901484009</v>
      </c>
      <c r="N95" s="365">
        <v>-24.077636013186005</v>
      </c>
    </row>
    <row r="96" spans="2:14" x14ac:dyDescent="0.25">
      <c r="B96" s="8"/>
      <c r="J96" s="49" t="s">
        <v>39</v>
      </c>
      <c r="L96" s="365">
        <v>-2091.3217547974</v>
      </c>
      <c r="N96" s="365">
        <v>0</v>
      </c>
    </row>
    <row r="97" spans="1:14" x14ac:dyDescent="0.25">
      <c r="B97" s="8"/>
      <c r="J97" s="48" t="s">
        <v>40</v>
      </c>
      <c r="L97" s="365">
        <v>-139.057971860332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1727.8877438899042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0</v>
      </c>
      <c r="N100" s="365">
        <v>0</v>
      </c>
    </row>
    <row r="101" spans="1:14" x14ac:dyDescent="0.25">
      <c r="J101" s="49" t="s">
        <v>39</v>
      </c>
      <c r="L101" s="365">
        <v>1727.8877438899042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-1359.5403819999999</v>
      </c>
      <c r="M104" s="80"/>
      <c r="N104" s="407">
        <v>-647.74759400000005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-1359.5403819999999</v>
      </c>
      <c r="N105" s="365">
        <v>-647.74759400000005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1280.419862</v>
      </c>
      <c r="M109" s="80"/>
      <c r="N109" s="407">
        <v>280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1280.419862</v>
      </c>
      <c r="N110" s="365">
        <v>280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-15904.843805150114</v>
      </c>
      <c r="M113" s="80"/>
      <c r="N113" s="407">
        <v>-22284.527888461555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41365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41365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8405.8102879349808</v>
      </c>
      <c r="M148" s="52"/>
      <c r="N148" s="376">
        <v>23.713643471765998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6976.0936059671048</v>
      </c>
      <c r="M149" s="52"/>
      <c r="N149" s="376">
        <v>20166.726872842097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551.00577318793751</v>
      </c>
      <c r="M151" s="52"/>
      <c r="N151" s="377">
        <v>131.99969312618279</v>
      </c>
    </row>
    <row r="152" spans="1:17" x14ac:dyDescent="0.25">
      <c r="I152" s="8" t="s">
        <v>66</v>
      </c>
      <c r="J152" s="44"/>
      <c r="K152" s="44"/>
      <c r="L152" s="373">
        <v>-58.762702857289362</v>
      </c>
      <c r="N152" s="373">
        <v>-61.982745397956201</v>
      </c>
    </row>
    <row r="153" spans="1:17" x14ac:dyDescent="0.25">
      <c r="I153" s="8" t="s">
        <v>67</v>
      </c>
      <c r="J153" s="44"/>
      <c r="K153" s="44"/>
      <c r="L153" s="373">
        <v>716.46193605592487</v>
      </c>
      <c r="N153" s="373">
        <v>200.40651241113687</v>
      </c>
    </row>
    <row r="154" spans="1:17" x14ac:dyDescent="0.25">
      <c r="I154" s="8" t="s">
        <v>68</v>
      </c>
      <c r="J154" s="44"/>
      <c r="K154" s="44"/>
      <c r="L154" s="373">
        <v>-106.69346001069802</v>
      </c>
      <c r="N154" s="373">
        <v>-6.4240738869978813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101237.88757175542</v>
      </c>
      <c r="M169" s="521"/>
      <c r="N169" s="521">
        <v>25423.841507137633</v>
      </c>
    </row>
    <row r="170" spans="1:14" x14ac:dyDescent="0.25">
      <c r="C170" s="7"/>
      <c r="J170" s="520" t="s">
        <v>226</v>
      </c>
      <c r="K170" s="13"/>
      <c r="L170" s="521">
        <v>528.86851753983399</v>
      </c>
      <c r="M170" s="521"/>
      <c r="N170" s="521">
        <v>131.99969312617401</v>
      </c>
    </row>
    <row r="171" spans="1:14" x14ac:dyDescent="0.25">
      <c r="C171" s="7"/>
      <c r="I171" s="520"/>
      <c r="J171" s="520" t="s">
        <v>227</v>
      </c>
      <c r="K171" s="13"/>
      <c r="L171" s="522">
        <v>-1359.54038211793</v>
      </c>
      <c r="M171" s="521"/>
      <c r="N171" s="522">
        <v>-647.74759360276789</v>
      </c>
    </row>
    <row r="172" spans="1:14" x14ac:dyDescent="0.25">
      <c r="C172" s="7"/>
      <c r="J172" s="520" t="s">
        <v>228</v>
      </c>
      <c r="K172" s="13"/>
      <c r="L172" s="521">
        <v>103126.29647141318</v>
      </c>
      <c r="M172" s="521"/>
      <c r="N172" s="521">
        <v>26203.588793866576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4" manualBreakCount="4">
    <brk id="43" max="16383" man="1"/>
    <brk id="65" max="16383" man="1"/>
    <brk id="137" max="16383" man="1"/>
    <brk id="184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view="pageBreakPreview" zoomScale="85" zoomScaleNormal="100" zoomScaleSheetLayoutView="85" workbookViewId="0">
      <pane xSplit="8" ySplit="1" topLeftCell="I20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75"/>
      <c r="N4" s="13"/>
    </row>
    <row r="5" spans="1:15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5" ht="12.75" customHeight="1" x14ac:dyDescent="0.25">
      <c r="C6" s="7"/>
      <c r="D6" s="157" t="s">
        <v>138</v>
      </c>
      <c r="E6" s="123">
        <v>41364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27029.857918219903</v>
      </c>
      <c r="M8" s="41"/>
      <c r="N8" s="41">
        <v>1862.39723329</v>
      </c>
    </row>
    <row r="9" spans="1:15" x14ac:dyDescent="0.25">
      <c r="C9" s="7"/>
      <c r="J9" s="76" t="s">
        <v>101</v>
      </c>
      <c r="K9" s="13"/>
      <c r="L9" s="41">
        <v>30274.722842629042</v>
      </c>
      <c r="M9" s="41"/>
      <c r="N9" s="41">
        <v>21880.322635955945</v>
      </c>
    </row>
    <row r="10" spans="1:15" x14ac:dyDescent="0.25">
      <c r="C10" s="7"/>
      <c r="J10" s="8" t="s">
        <v>102</v>
      </c>
      <c r="K10" s="13"/>
      <c r="L10" s="41">
        <v>7083.2487602914562</v>
      </c>
      <c r="M10" s="41"/>
      <c r="N10" s="41">
        <v>1356.1562775343061</v>
      </c>
    </row>
    <row r="11" spans="1:15" x14ac:dyDescent="0.25">
      <c r="C11" s="7"/>
      <c r="J11" s="8" t="s">
        <v>103</v>
      </c>
      <c r="K11" s="13"/>
      <c r="L11" s="41">
        <v>7.8890319299512184</v>
      </c>
      <c r="M11" s="41"/>
      <c r="N11" s="41">
        <v>11.258001459094039</v>
      </c>
    </row>
    <row r="12" spans="1:15" x14ac:dyDescent="0.25">
      <c r="C12" s="7"/>
      <c r="J12" s="13" t="s">
        <v>104</v>
      </c>
      <c r="K12" s="13"/>
      <c r="L12" s="10">
        <v>23053.748065717438</v>
      </c>
      <c r="M12" s="13"/>
    </row>
    <row r="13" spans="1:15" x14ac:dyDescent="0.25">
      <c r="C13" s="7"/>
      <c r="J13" s="8" t="s">
        <v>105</v>
      </c>
      <c r="L13" s="10">
        <v>15943.035658803223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103392.502277591</v>
      </c>
      <c r="M15" s="61"/>
      <c r="N15" s="62">
        <v>25110.134148239344</v>
      </c>
    </row>
    <row r="17" spans="9:14" x14ac:dyDescent="0.25">
      <c r="L17" s="8"/>
      <c r="M17" s="8"/>
      <c r="N17" s="8"/>
    </row>
    <row r="18" spans="9:14" x14ac:dyDescent="0.25">
      <c r="L18" s="8"/>
      <c r="M18" s="75"/>
      <c r="N18" s="8"/>
    </row>
    <row r="19" spans="9:14" x14ac:dyDescent="0.25">
      <c r="I19" s="8" t="s">
        <v>75</v>
      </c>
      <c r="J19" s="8" t="s">
        <v>100</v>
      </c>
      <c r="K19" s="13"/>
      <c r="L19" s="41">
        <v>-17554.595959989998</v>
      </c>
      <c r="M19" s="41"/>
      <c r="N19" s="41">
        <v>-1863.6660480299988</v>
      </c>
    </row>
    <row r="20" spans="9:14" x14ac:dyDescent="0.25">
      <c r="J20" s="76" t="s">
        <v>101</v>
      </c>
      <c r="K20" s="13"/>
      <c r="L20" s="41">
        <v>-20782.540987572542</v>
      </c>
      <c r="M20" s="41"/>
      <c r="N20" s="41">
        <v>-21876.710052458977</v>
      </c>
    </row>
    <row r="21" spans="9:14" x14ac:dyDescent="0.25">
      <c r="J21" s="8" t="s">
        <v>102</v>
      </c>
      <c r="K21" s="13"/>
      <c r="L21" s="41">
        <v>-2334.3453192000884</v>
      </c>
      <c r="M21" s="41"/>
      <c r="N21" s="41">
        <v>-1356.4822536751401</v>
      </c>
    </row>
    <row r="22" spans="9:14" x14ac:dyDescent="0.25">
      <c r="J22" s="8" t="s">
        <v>103</v>
      </c>
      <c r="K22" s="13"/>
      <c r="L22" s="41">
        <v>1.1592354482702882E-2</v>
      </c>
      <c r="M22" s="41"/>
      <c r="N22" s="41">
        <v>-11.54634576795964</v>
      </c>
    </row>
    <row r="23" spans="9:14" x14ac:dyDescent="0.25">
      <c r="J23" s="8" t="s">
        <v>104</v>
      </c>
      <c r="L23" s="10">
        <v>-15181.239919551201</v>
      </c>
    </row>
    <row r="24" spans="9:14" x14ac:dyDescent="0.25">
      <c r="J24" s="13" t="s">
        <v>105</v>
      </c>
      <c r="K24" s="13"/>
      <c r="M24" s="13"/>
      <c r="N24" s="41">
        <v>0</v>
      </c>
    </row>
    <row r="26" spans="9:14" x14ac:dyDescent="0.25">
      <c r="J26" s="13" t="s">
        <v>106</v>
      </c>
      <c r="K26" s="13"/>
      <c r="L26" s="62">
        <v>-55852.710593959346</v>
      </c>
      <c r="M26" s="61"/>
      <c r="N26" s="62">
        <v>-25108.404699932074</v>
      </c>
    </row>
    <row r="30" spans="9:14" x14ac:dyDescent="0.25">
      <c r="I30" s="30" t="s">
        <v>212</v>
      </c>
      <c r="J30" s="8" t="s">
        <v>213</v>
      </c>
      <c r="L30" s="10">
        <v>103822.15679693472</v>
      </c>
      <c r="N30" s="10">
        <v>20149.736304208367</v>
      </c>
    </row>
    <row r="31" spans="9:14" x14ac:dyDescent="0.25">
      <c r="J31" s="8" t="s">
        <v>214</v>
      </c>
      <c r="L31" s="10">
        <v>7.9006242844188819</v>
      </c>
      <c r="N31" s="10">
        <v>5533.5616798200499</v>
      </c>
    </row>
    <row r="32" spans="9:14" x14ac:dyDescent="0.25">
      <c r="L32" s="19">
        <v>103830.05742121914</v>
      </c>
      <c r="N32" s="19">
        <v>25683.297984028417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7" right="0.7" top="0.75" bottom="0.75" header="0.3" footer="0.3"/>
  <pageSetup paperSize="9" scale="81" orientation="landscape" r:id="rId1"/>
  <rowBreaks count="1" manualBreakCount="1">
    <brk id="184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41364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103830.0574212193</v>
      </c>
      <c r="N8" s="430">
        <v>25683.297984028464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59053.768781653853</v>
      </c>
      <c r="N10" s="399">
        <v>6497.067603566712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58716.024094100365</v>
      </c>
      <c r="N12" s="407">
        <v>5848.4663562236001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55206.338267842781</v>
      </c>
      <c r="M14" s="21"/>
      <c r="N14" s="407">
        <v>5848.4663562236001</v>
      </c>
    </row>
    <row r="15" spans="1:15" ht="15" customHeight="1" x14ac:dyDescent="0.25">
      <c r="D15" s="30" t="s">
        <v>12</v>
      </c>
      <c r="E15" s="31" t="s">
        <v>13</v>
      </c>
      <c r="L15" s="365">
        <v>54467.813201474601</v>
      </c>
      <c r="N15" s="365">
        <v>5848.4663562236001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738.52506636818021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738.52506636818021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3509.6858262575806</v>
      </c>
      <c r="M23" s="21"/>
      <c r="N23" s="407">
        <v>0</v>
      </c>
    </row>
    <row r="24" spans="3:14" ht="15" customHeight="1" x14ac:dyDescent="0.25">
      <c r="D24" s="30" t="s">
        <v>12</v>
      </c>
      <c r="E24" s="31" t="s">
        <v>13</v>
      </c>
      <c r="L24" s="365">
        <v>3509.6858262575806</v>
      </c>
      <c r="N24" s="365">
        <v>0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0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0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337.74468755348823</v>
      </c>
      <c r="M32" s="21"/>
      <c r="N32" s="407">
        <v>648.6012473431116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323.05549074683518</v>
      </c>
      <c r="N34" s="365">
        <v>49.715731643338827</v>
      </c>
    </row>
    <row r="35" spans="2:16" x14ac:dyDescent="0.25">
      <c r="D35" s="30" t="s">
        <v>14</v>
      </c>
      <c r="E35" s="8" t="s">
        <v>23</v>
      </c>
      <c r="L35" s="365">
        <v>5.9440440614742815</v>
      </c>
      <c r="N35" s="365">
        <v>595.80847138194338</v>
      </c>
    </row>
    <row r="36" spans="2:16" ht="15.75" customHeight="1" x14ac:dyDescent="0.25">
      <c r="F36" s="32" t="s">
        <v>16</v>
      </c>
      <c r="L36" s="426">
        <v>5.939719061474281</v>
      </c>
      <c r="N36" s="426">
        <v>595.80847138194338</v>
      </c>
    </row>
    <row r="37" spans="2:16" x14ac:dyDescent="0.25">
      <c r="F37" s="32" t="s">
        <v>17</v>
      </c>
      <c r="L37" s="426">
        <v>4.3249999999999999E-3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8.7451527451787445</v>
      </c>
      <c r="N38" s="365">
        <v>3.0770443178294578</v>
      </c>
    </row>
    <row r="39" spans="2:16" x14ac:dyDescent="0.25">
      <c r="F39" s="32" t="s">
        <v>16</v>
      </c>
      <c r="L39" s="426">
        <v>0.10016759965722646</v>
      </c>
      <c r="N39" s="426">
        <v>0</v>
      </c>
    </row>
    <row r="40" spans="2:16" x14ac:dyDescent="0.25">
      <c r="F40" s="32" t="s">
        <v>17</v>
      </c>
      <c r="L40" s="426">
        <v>8.6449851455215185</v>
      </c>
      <c r="N40" s="426">
        <v>3.0770443178294578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8640.9691913705719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14412.778874346868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15943.035658803223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5779.5049150447958</v>
      </c>
      <c r="N51" s="399">
        <v>19186.230380461751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168.62267020043603</v>
      </c>
      <c r="N54" s="365">
        <v>573.16383578904993</v>
      </c>
      <c r="P54" s="398"/>
    </row>
    <row r="55" spans="2:16" ht="15.75" customHeight="1" x14ac:dyDescent="0.25">
      <c r="C55" s="16"/>
      <c r="G55" s="14" t="s">
        <v>32</v>
      </c>
      <c r="L55" s="419">
        <v>79.6748733959394</v>
      </c>
      <c r="M55" s="34"/>
      <c r="N55" s="419">
        <v>438.16543353900704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5610.8822448443607</v>
      </c>
      <c r="N56" s="365">
        <v>18613.0665446727</v>
      </c>
    </row>
    <row r="57" spans="2:16" s="44" customFormat="1" ht="15.75" customHeight="1" x14ac:dyDescent="0.2">
      <c r="G57" s="14" t="s">
        <v>32</v>
      </c>
      <c r="L57" s="419">
        <v>2671.6945745543399</v>
      </c>
      <c r="M57" s="45"/>
      <c r="N57" s="419">
        <v>13670.512505131799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20.866831032007269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20.866831032007269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41364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-17374.753583631104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-3406.2657201171364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-5831.1632682383097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-8137.3245952756597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-10878.803851226783</v>
      </c>
      <c r="M79" s="47"/>
      <c r="N79" s="399">
        <v>-4297.7727222631138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-17107.384836374251</v>
      </c>
      <c r="M81" s="50"/>
      <c r="N81" s="399">
        <v>-4333.8373170048671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-4596.2010167127219</v>
      </c>
      <c r="M83" s="47"/>
      <c r="N83" s="365">
        <v>-2356.3252891759998</v>
      </c>
    </row>
    <row r="84" spans="2:14" x14ac:dyDescent="0.25">
      <c r="B84" s="8"/>
      <c r="I84" s="13"/>
      <c r="J84" s="49" t="s">
        <v>39</v>
      </c>
      <c r="K84" s="49"/>
      <c r="L84" s="365">
        <v>-2596.0856229654019</v>
      </c>
      <c r="M84" s="47"/>
      <c r="N84" s="365">
        <v>-1801.54843746857</v>
      </c>
    </row>
    <row r="85" spans="2:14" x14ac:dyDescent="0.25">
      <c r="B85" s="8"/>
      <c r="I85" s="13"/>
      <c r="J85" s="48" t="s">
        <v>40</v>
      </c>
      <c r="K85" s="48"/>
      <c r="L85" s="365">
        <v>-9915.0981966961281</v>
      </c>
      <c r="M85" s="47"/>
      <c r="N85" s="365">
        <v>-175.96359036029801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6228.5809851474696</v>
      </c>
      <c r="M87" s="47"/>
      <c r="N87" s="399">
        <v>36.064594741753908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713.99503968965905</v>
      </c>
      <c r="M89" s="47"/>
      <c r="N89" s="365">
        <v>29.808994741753903</v>
      </c>
    </row>
    <row r="90" spans="2:14" x14ac:dyDescent="0.25">
      <c r="B90" s="8"/>
      <c r="I90" s="13"/>
      <c r="J90" s="49" t="s">
        <v>39</v>
      </c>
      <c r="K90" s="49"/>
      <c r="L90" s="365">
        <v>1055.4637</v>
      </c>
      <c r="M90" s="47"/>
      <c r="N90" s="365">
        <v>6.2556000000000003</v>
      </c>
    </row>
    <row r="91" spans="2:14" x14ac:dyDescent="0.25">
      <c r="B91" s="8"/>
      <c r="I91" s="13"/>
      <c r="J91" s="48" t="s">
        <v>40</v>
      </c>
      <c r="K91" s="48"/>
      <c r="L91" s="365">
        <v>4459.1222454578101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-4957.5679229477319</v>
      </c>
      <c r="M93" s="50"/>
      <c r="N93" s="399">
        <v>-129.31894006421001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-6380.2048108973704</v>
      </c>
      <c r="M94" s="80"/>
      <c r="N94" s="407">
        <v>-129.31894006421001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-4498.5714940319203</v>
      </c>
      <c r="N95" s="365">
        <v>-129.31894006421001</v>
      </c>
    </row>
    <row r="96" spans="2:14" x14ac:dyDescent="0.25">
      <c r="B96" s="8"/>
      <c r="J96" s="49" t="s">
        <v>39</v>
      </c>
      <c r="L96" s="365">
        <v>-1836.67501770333</v>
      </c>
      <c r="N96" s="365">
        <v>0</v>
      </c>
    </row>
    <row r="97" spans="1:14" x14ac:dyDescent="0.25">
      <c r="B97" s="8"/>
      <c r="J97" s="48" t="s">
        <v>40</v>
      </c>
      <c r="L97" s="365">
        <v>-44.958299162119999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966.20726594963855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68.889624564259705</v>
      </c>
      <c r="N100" s="365">
        <v>0</v>
      </c>
    </row>
    <row r="101" spans="1:14" x14ac:dyDescent="0.25">
      <c r="J101" s="49" t="s">
        <v>39</v>
      </c>
      <c r="L101" s="365">
        <v>897.31764138537892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-268.93247300000002</v>
      </c>
      <c r="M104" s="80"/>
      <c r="N104" s="407">
        <v>0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-268.93247300000002</v>
      </c>
      <c r="N105" s="365">
        <v>0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725.36209499999995</v>
      </c>
      <c r="M109" s="80"/>
      <c r="N109" s="407">
        <v>0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725.36209499999995</v>
      </c>
      <c r="N110" s="365">
        <v>0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-15836.371774174515</v>
      </c>
      <c r="M113" s="80"/>
      <c r="N113" s="407">
        <v>-21801.845245958426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41364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41364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6257.6077975416101</v>
      </c>
      <c r="M148" s="52"/>
      <c r="N148" s="376">
        <v>127.56560572602599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8669.3747420924901</v>
      </c>
      <c r="M149" s="52"/>
      <c r="N149" s="376">
        <v>19218.675060861198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189.3614685323565</v>
      </c>
      <c r="M151" s="52"/>
      <c r="N151" s="377">
        <v>573.16383578903708</v>
      </c>
    </row>
    <row r="152" spans="1:17" x14ac:dyDescent="0.25">
      <c r="I152" s="8" t="s">
        <v>66</v>
      </c>
      <c r="J152" s="44"/>
      <c r="K152" s="44"/>
      <c r="L152" s="373">
        <v>92.332710332999852</v>
      </c>
      <c r="N152" s="373">
        <v>339.21033863343604</v>
      </c>
    </row>
    <row r="153" spans="1:17" x14ac:dyDescent="0.25">
      <c r="I153" s="8" t="s">
        <v>67</v>
      </c>
      <c r="J153" s="44"/>
      <c r="K153" s="44"/>
      <c r="L153" s="373">
        <v>191.57022815602502</v>
      </c>
      <c r="N153" s="373">
        <v>241.46857092493846</v>
      </c>
    </row>
    <row r="154" spans="1:17" x14ac:dyDescent="0.25">
      <c r="I154" s="8" t="s">
        <v>68</v>
      </c>
      <c r="J154" s="44"/>
      <c r="K154" s="44"/>
      <c r="L154" s="373">
        <v>-94.541469956668394</v>
      </c>
      <c r="N154" s="373">
        <v>-7.5150737693374614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103392.50227759118</v>
      </c>
      <c r="M169" s="521"/>
      <c r="N169" s="521">
        <v>25110.134148239409</v>
      </c>
    </row>
    <row r="170" spans="1:14" x14ac:dyDescent="0.25">
      <c r="C170" s="7"/>
      <c r="J170" s="520" t="s">
        <v>226</v>
      </c>
      <c r="K170" s="13"/>
      <c r="L170" s="521">
        <v>168.62267020043603</v>
      </c>
      <c r="M170" s="521"/>
      <c r="N170" s="521">
        <v>573.16383578904993</v>
      </c>
    </row>
    <row r="171" spans="1:14" x14ac:dyDescent="0.25">
      <c r="C171" s="7"/>
      <c r="I171" s="520"/>
      <c r="J171" s="520" t="s">
        <v>227</v>
      </c>
      <c r="K171" s="13"/>
      <c r="L171" s="522">
        <v>-268.93247342770201</v>
      </c>
      <c r="M171" s="521"/>
      <c r="N171" s="522">
        <v>0</v>
      </c>
    </row>
    <row r="172" spans="1:14" x14ac:dyDescent="0.25">
      <c r="C172" s="7"/>
      <c r="J172" s="520" t="s">
        <v>228</v>
      </c>
      <c r="K172" s="13"/>
      <c r="L172" s="521">
        <v>103830.05742121932</v>
      </c>
      <c r="M172" s="521"/>
      <c r="N172" s="521">
        <v>25683.297984028461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6383" man="1"/>
    <brk id="184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41333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102326.24191958406</v>
      </c>
      <c r="N8" s="430">
        <v>24467.301026262401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59258.398337501545</v>
      </c>
      <c r="N10" s="399">
        <v>6386.0480058025441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58552.191283708838</v>
      </c>
      <c r="N12" s="407">
        <v>5423.3397744840895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56327.833898129677</v>
      </c>
      <c r="M14" s="21"/>
      <c r="N14" s="407">
        <v>5423.3397744840895</v>
      </c>
    </row>
    <row r="15" spans="1:15" ht="15" customHeight="1" x14ac:dyDescent="0.25">
      <c r="D15" s="30" t="s">
        <v>12</v>
      </c>
      <c r="E15" s="31" t="s">
        <v>13</v>
      </c>
      <c r="L15" s="365">
        <v>55382.305565656097</v>
      </c>
      <c r="N15" s="365">
        <v>5423.3397744840895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945.52833247358092</v>
      </c>
      <c r="N19" s="365">
        <v>-1.49011611938477E-14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945.52833247358092</v>
      </c>
      <c r="M21" s="34"/>
      <c r="N21" s="419">
        <v>-1.49011611938477E-14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2224.3573855791601</v>
      </c>
      <c r="M23" s="21"/>
      <c r="N23" s="407">
        <v>0</v>
      </c>
    </row>
    <row r="24" spans="3:14" ht="15" customHeight="1" x14ac:dyDescent="0.25">
      <c r="D24" s="30" t="s">
        <v>12</v>
      </c>
      <c r="E24" s="31" t="s">
        <v>13</v>
      </c>
      <c r="L24" s="365">
        <v>2224.3573855791601</v>
      </c>
      <c r="N24" s="365">
        <v>0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0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0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706.20705379270737</v>
      </c>
      <c r="M32" s="21"/>
      <c r="N32" s="407">
        <v>962.70823131845452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616.79710087419267</v>
      </c>
      <c r="N34" s="365">
        <v>111.53917911359824</v>
      </c>
    </row>
    <row r="35" spans="2:16" x14ac:dyDescent="0.25">
      <c r="D35" s="30" t="s">
        <v>14</v>
      </c>
      <c r="E35" s="8" t="s">
        <v>23</v>
      </c>
      <c r="L35" s="365">
        <v>80.656102386983392</v>
      </c>
      <c r="N35" s="365">
        <v>846.09719702328835</v>
      </c>
    </row>
    <row r="36" spans="2:16" ht="15.75" customHeight="1" x14ac:dyDescent="0.25">
      <c r="F36" s="32" t="s">
        <v>16</v>
      </c>
      <c r="L36" s="426">
        <v>80.651702386983388</v>
      </c>
      <c r="N36" s="426">
        <v>846.09719702328835</v>
      </c>
    </row>
    <row r="37" spans="2:16" x14ac:dyDescent="0.25">
      <c r="F37" s="32" t="s">
        <v>17</v>
      </c>
      <c r="L37" s="426">
        <v>4.4000000000000003E-3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8.7538505315312971</v>
      </c>
      <c r="N38" s="365">
        <v>5.0718551815679191</v>
      </c>
    </row>
    <row r="39" spans="2:16" x14ac:dyDescent="0.25">
      <c r="F39" s="32" t="s">
        <v>16</v>
      </c>
      <c r="L39" s="426">
        <v>0.20393880078965104</v>
      </c>
      <c r="N39" s="426">
        <v>0</v>
      </c>
    </row>
    <row r="40" spans="2:16" x14ac:dyDescent="0.25">
      <c r="F40" s="32" t="s">
        <v>17</v>
      </c>
      <c r="L40" s="426">
        <v>8.5499117307416466</v>
      </c>
      <c r="N40" s="426">
        <v>5.0718551815679191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8624.4117854078941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14573.456451662711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15845.784964735041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4024.1903802768784</v>
      </c>
      <c r="N51" s="399">
        <v>18081.253020459859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-317.39471072206203</v>
      </c>
      <c r="N54" s="365">
        <v>148.52707975835801</v>
      </c>
      <c r="P54" s="398"/>
    </row>
    <row r="55" spans="2:16" ht="15.75" customHeight="1" x14ac:dyDescent="0.25">
      <c r="C55" s="16"/>
      <c r="G55" s="14" t="s">
        <v>32</v>
      </c>
      <c r="L55" s="419">
        <v>-462.86875087253304</v>
      </c>
      <c r="M55" s="34"/>
      <c r="N55" s="419">
        <v>177.622114332439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4341.5850909989404</v>
      </c>
      <c r="N56" s="365">
        <v>17932.725940701501</v>
      </c>
    </row>
    <row r="57" spans="2:16" s="44" customFormat="1" ht="15.75" customHeight="1" x14ac:dyDescent="0.2">
      <c r="G57" s="14" t="s">
        <v>32</v>
      </c>
      <c r="L57" s="419">
        <v>3706.2611200159404</v>
      </c>
      <c r="M57" s="45"/>
      <c r="N57" s="419">
        <v>13419.251506323299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-12.965111917302229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-12.965111917302229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41333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-17529.241671258736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-5243.5208097390605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-6294.2170092627812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-5991.5038522568912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-14536.865716030659</v>
      </c>
      <c r="M79" s="47"/>
      <c r="N79" s="399">
        <v>-2780.5343949836533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-22269.238885685929</v>
      </c>
      <c r="M81" s="50"/>
      <c r="N81" s="399">
        <v>-3417.6458864338383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-10923.484142781786</v>
      </c>
      <c r="M83" s="47"/>
      <c r="N83" s="365">
        <v>-700.65394168607497</v>
      </c>
    </row>
    <row r="84" spans="2:14" x14ac:dyDescent="0.25">
      <c r="B84" s="8"/>
      <c r="I84" s="13"/>
      <c r="J84" s="49" t="s">
        <v>39</v>
      </c>
      <c r="K84" s="49"/>
      <c r="L84" s="365">
        <v>-2049.2436063266305</v>
      </c>
      <c r="M84" s="47"/>
      <c r="N84" s="365">
        <v>-2635.1426783370998</v>
      </c>
    </row>
    <row r="85" spans="2:14" x14ac:dyDescent="0.25">
      <c r="B85" s="8"/>
      <c r="I85" s="13"/>
      <c r="J85" s="48" t="s">
        <v>40</v>
      </c>
      <c r="K85" s="48"/>
      <c r="L85" s="365">
        <v>-9296.5111365775101</v>
      </c>
      <c r="M85" s="47"/>
      <c r="N85" s="365">
        <v>-81.849266410662992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7732.3731696552695</v>
      </c>
      <c r="M87" s="47"/>
      <c r="N87" s="399">
        <v>637.11149145018499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2202.7597197859996</v>
      </c>
      <c r="M89" s="47"/>
      <c r="N89" s="365">
        <v>637.11149145018499</v>
      </c>
    </row>
    <row r="90" spans="2:14" x14ac:dyDescent="0.25">
      <c r="B90" s="8"/>
      <c r="I90" s="13"/>
      <c r="J90" s="49" t="s">
        <v>39</v>
      </c>
      <c r="K90" s="49"/>
      <c r="L90" s="365">
        <v>1334.7628073617702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4194.8506425075002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455.5691757489891</v>
      </c>
      <c r="M93" s="50"/>
      <c r="N93" s="399">
        <v>-330.41839599999997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-6375.0318418188817</v>
      </c>
      <c r="M94" s="80"/>
      <c r="N94" s="407">
        <v>0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-4111.0568229493401</v>
      </c>
      <c r="N95" s="365">
        <v>0</v>
      </c>
    </row>
    <row r="96" spans="2:14" x14ac:dyDescent="0.25">
      <c r="B96" s="8"/>
      <c r="J96" s="49" t="s">
        <v>39</v>
      </c>
      <c r="L96" s="365">
        <v>-2125.7165438913398</v>
      </c>
      <c r="N96" s="365">
        <v>0</v>
      </c>
    </row>
    <row r="97" spans="1:14" x14ac:dyDescent="0.25">
      <c r="B97" s="8"/>
      <c r="J97" s="48" t="s">
        <v>40</v>
      </c>
      <c r="L97" s="365">
        <v>-138.25847497820197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7348.4596135678712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7348.4596135678712</v>
      </c>
      <c r="N100" s="365">
        <v>0</v>
      </c>
    </row>
    <row r="101" spans="1:14" x14ac:dyDescent="0.25">
      <c r="J101" s="49" t="s">
        <v>39</v>
      </c>
      <c r="L101" s="365">
        <v>0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-882.69961799999999</v>
      </c>
      <c r="M104" s="80"/>
      <c r="N104" s="407">
        <v>-1016.608396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-882.69961799999999</v>
      </c>
      <c r="N105" s="365">
        <v>-1016.608396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364.84102200000001</v>
      </c>
      <c r="M109" s="80"/>
      <c r="N109" s="407">
        <v>686.19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364.84102200000001</v>
      </c>
      <c r="N110" s="365">
        <v>686.19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-14081.29654028167</v>
      </c>
      <c r="M113" s="80"/>
      <c r="N113" s="407">
        <v>-20640.194462242391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41333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41333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6244.0782256349003</v>
      </c>
      <c r="M148" s="52"/>
      <c r="N148" s="376">
        <v>0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11793.242345898365</v>
      </c>
      <c r="M149" s="52"/>
      <c r="N149" s="376">
        <v>18383.2345415702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-330.30566320064594</v>
      </c>
      <c r="M151" s="52"/>
      <c r="N151" s="377">
        <v>148.52707975834005</v>
      </c>
    </row>
    <row r="152" spans="1:17" x14ac:dyDescent="0.25">
      <c r="I152" s="8" t="s">
        <v>66</v>
      </c>
      <c r="J152" s="44"/>
      <c r="K152" s="44"/>
      <c r="L152" s="373">
        <v>-103.83809488914683</v>
      </c>
      <c r="N152" s="373">
        <v>-64.995798357983006</v>
      </c>
    </row>
    <row r="153" spans="1:17" x14ac:dyDescent="0.25">
      <c r="I153" s="8" t="s">
        <v>67</v>
      </c>
      <c r="J153" s="44"/>
      <c r="K153" s="44"/>
      <c r="L153" s="373">
        <v>-120.84170703894902</v>
      </c>
      <c r="N153" s="373">
        <v>248.00291227723895</v>
      </c>
    </row>
    <row r="154" spans="1:17" x14ac:dyDescent="0.25">
      <c r="I154" s="8" t="s">
        <v>68</v>
      </c>
      <c r="J154" s="44"/>
      <c r="K154" s="44"/>
      <c r="L154" s="373">
        <v>-105.62586127255001</v>
      </c>
      <c r="N154" s="373">
        <v>-34.480034160915899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101760.9370123484</v>
      </c>
      <c r="M169" s="521"/>
      <c r="N169" s="521">
        <v>23302.165550405087</v>
      </c>
    </row>
    <row r="170" spans="1:14" x14ac:dyDescent="0.25">
      <c r="C170" s="7"/>
      <c r="J170" s="520" t="s">
        <v>226</v>
      </c>
      <c r="K170" s="13"/>
      <c r="L170" s="521">
        <v>-317.39471072206203</v>
      </c>
      <c r="M170" s="521"/>
      <c r="N170" s="521">
        <v>148.52707975835801</v>
      </c>
    </row>
    <row r="171" spans="1:14" x14ac:dyDescent="0.25">
      <c r="C171" s="7"/>
      <c r="I171" s="520"/>
      <c r="J171" s="520" t="s">
        <v>227</v>
      </c>
      <c r="K171" s="13"/>
      <c r="L171" s="522">
        <v>-882.69961795772804</v>
      </c>
      <c r="M171" s="521"/>
      <c r="N171" s="522">
        <v>-1016.6083960989602</v>
      </c>
    </row>
    <row r="172" spans="1:14" x14ac:dyDescent="0.25">
      <c r="C172" s="7"/>
      <c r="J172" s="520" t="s">
        <v>228</v>
      </c>
      <c r="K172" s="13"/>
      <c r="L172" s="521">
        <v>102326.24191958406</v>
      </c>
      <c r="M172" s="521"/>
      <c r="N172" s="521">
        <v>24467.301026262405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6383" man="1"/>
    <brk id="18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95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42338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128712.54951143978</v>
      </c>
      <c r="M8" s="23"/>
      <c r="N8" s="23">
        <v>25637.971311312256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93761.96778232207</v>
      </c>
      <c r="M10" s="29"/>
      <c r="N10" s="29">
        <v>10612.944042611058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93376.483524811672</v>
      </c>
      <c r="N12" s="19">
        <v>9975.2516206430228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90272.725771070254</v>
      </c>
      <c r="M14" s="705"/>
      <c r="N14" s="19">
        <v>6492.7879878945014</v>
      </c>
    </row>
    <row r="15" spans="1:15" ht="15" customHeight="1" x14ac:dyDescent="0.25">
      <c r="D15" s="630" t="s">
        <v>12</v>
      </c>
      <c r="E15" s="711" t="s">
        <v>13</v>
      </c>
      <c r="L15" s="10">
        <v>88704.63839984368</v>
      </c>
      <c r="N15" s="10">
        <v>6492.7879878945014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1568.087371226582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1568.087371226582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19">
        <v>3103.7577537414218</v>
      </c>
      <c r="M23" s="705"/>
      <c r="N23" s="19">
        <v>3482.4636327485214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2487.9375754582638</v>
      </c>
      <c r="M24" s="632"/>
      <c r="N24" s="10">
        <v>3482.4636327485214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615.82017828315793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615.82017828315793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385.48425751039537</v>
      </c>
      <c r="M32" s="705"/>
      <c r="N32" s="19">
        <v>637.69242196803532</v>
      </c>
    </row>
    <row r="33" spans="1:16" ht="7.5" customHeight="1" x14ac:dyDescent="0.2">
      <c r="A33" s="627"/>
      <c r="L33" s="19"/>
      <c r="N33" s="19"/>
    </row>
    <row r="34" spans="1:16" ht="12" x14ac:dyDescent="0.2">
      <c r="A34" s="627"/>
      <c r="D34" s="630" t="s">
        <v>12</v>
      </c>
      <c r="E34" s="627" t="s">
        <v>22</v>
      </c>
      <c r="L34" s="10">
        <v>333.97310044091057</v>
      </c>
      <c r="N34" s="10">
        <v>18.239305612607193</v>
      </c>
    </row>
    <row r="35" spans="1:16" ht="12" x14ac:dyDescent="0.2">
      <c r="A35" s="627"/>
      <c r="D35" s="630" t="s">
        <v>14</v>
      </c>
      <c r="E35" s="627" t="s">
        <v>23</v>
      </c>
      <c r="L35" s="10">
        <v>40.700849374861136</v>
      </c>
      <c r="N35" s="10">
        <v>617.79391067422853</v>
      </c>
    </row>
    <row r="36" spans="1:16" ht="15.75" customHeight="1" x14ac:dyDescent="0.2">
      <c r="A36" s="627"/>
      <c r="F36" s="710" t="s">
        <v>16</v>
      </c>
      <c r="L36" s="35">
        <v>40.699257374861133</v>
      </c>
      <c r="N36" s="35">
        <v>617.79391067422853</v>
      </c>
    </row>
    <row r="37" spans="1:16" ht="12" x14ac:dyDescent="0.2">
      <c r="A37" s="627"/>
      <c r="F37" s="710" t="s">
        <v>17</v>
      </c>
      <c r="L37" s="35">
        <v>1.5920000000000001E-3</v>
      </c>
      <c r="N37" s="35">
        <v>0</v>
      </c>
    </row>
    <row r="38" spans="1:16" ht="12" x14ac:dyDescent="0.2">
      <c r="A38" s="627"/>
      <c r="D38" s="630" t="s">
        <v>18</v>
      </c>
      <c r="E38" s="627" t="s">
        <v>24</v>
      </c>
      <c r="L38" s="10">
        <v>10.810307694623619</v>
      </c>
      <c r="N38" s="10">
        <v>1.6592056811996434</v>
      </c>
    </row>
    <row r="39" spans="1:16" ht="12" x14ac:dyDescent="0.2">
      <c r="A39" s="627"/>
      <c r="F39" s="710" t="s">
        <v>16</v>
      </c>
      <c r="L39" s="35">
        <v>3.1412663536942573</v>
      </c>
      <c r="N39" s="35">
        <v>0</v>
      </c>
    </row>
    <row r="40" spans="1:16" ht="12" x14ac:dyDescent="0.2">
      <c r="A40" s="627"/>
      <c r="F40" s="710" t="s">
        <v>17</v>
      </c>
      <c r="L40" s="35">
        <v>7.6690413409293621</v>
      </c>
      <c r="N40" s="35">
        <v>1.6592056811996434</v>
      </c>
    </row>
    <row r="41" spans="1:16" ht="7.5" customHeight="1" x14ac:dyDescent="0.2">
      <c r="A41" s="627"/>
      <c r="L41" s="35"/>
      <c r="N41" s="35"/>
    </row>
    <row r="42" spans="1:16" ht="12" x14ac:dyDescent="0.2">
      <c r="A42" s="627"/>
      <c r="D42" s="630"/>
      <c r="M42" s="709"/>
    </row>
    <row r="43" spans="1:16" ht="7.5" customHeight="1" x14ac:dyDescent="0.2">
      <c r="A43" s="627"/>
      <c r="L43" s="19"/>
      <c r="N43" s="19"/>
    </row>
    <row r="44" spans="1:16" ht="12.75" x14ac:dyDescent="0.2">
      <c r="A44" s="627"/>
      <c r="B44" s="649">
        <v>2</v>
      </c>
      <c r="C44" s="690" t="s">
        <v>25</v>
      </c>
      <c r="L44" s="29">
        <v>4154.415142658575</v>
      </c>
      <c r="N44" s="29">
        <v>0</v>
      </c>
      <c r="P44" s="36"/>
    </row>
    <row r="46" spans="1:16" ht="12.75" x14ac:dyDescent="0.2">
      <c r="A46" s="627"/>
      <c r="B46" s="649">
        <v>3</v>
      </c>
      <c r="C46" s="690" t="s">
        <v>26</v>
      </c>
      <c r="L46" s="29">
        <v>13306.676610914639</v>
      </c>
      <c r="N46" s="29">
        <v>0</v>
      </c>
      <c r="P46" s="36"/>
    </row>
    <row r="47" spans="1:16" ht="12.75" x14ac:dyDescent="0.2">
      <c r="A47" s="627"/>
      <c r="C47" s="690"/>
      <c r="P47" s="36"/>
    </row>
    <row r="48" spans="1:16" ht="12.75" x14ac:dyDescent="0.2">
      <c r="A48" s="627"/>
      <c r="B48" s="649">
        <v>4</v>
      </c>
      <c r="C48" s="690" t="s">
        <v>27</v>
      </c>
      <c r="H48" s="651"/>
      <c r="I48" s="627" t="s">
        <v>28</v>
      </c>
      <c r="L48" s="29">
        <v>10589.267144328038</v>
      </c>
      <c r="N48" s="29">
        <v>0</v>
      </c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9976042.6840000004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113</v>
      </c>
      <c r="G51" s="651"/>
      <c r="L51" s="29">
        <v>6900.222831216447</v>
      </c>
      <c r="M51" s="632"/>
      <c r="N51" s="29">
        <v>15025.027268701198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0</v>
      </c>
      <c r="M54" s="632"/>
      <c r="N54" s="10">
        <v>0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0</v>
      </c>
      <c r="M55" s="707"/>
      <c r="N55" s="33">
        <v>0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6900.222831216447</v>
      </c>
      <c r="M56" s="632"/>
      <c r="N56" s="10">
        <v>15025.027268701198</v>
      </c>
      <c r="O56" s="635"/>
    </row>
    <row r="57" spans="2:16" s="612" customFormat="1" ht="15.75" customHeight="1" x14ac:dyDescent="0.2">
      <c r="G57" s="651" t="s">
        <v>32</v>
      </c>
      <c r="L57" s="33">
        <v>113.508034847489</v>
      </c>
      <c r="M57" s="706"/>
      <c r="N57" s="33">
        <v>5999.5494958631243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0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0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5" x14ac:dyDescent="0.25">
      <c r="G65" s="702"/>
      <c r="H65" s="702"/>
      <c r="I65" s="702"/>
      <c r="J65" s="702"/>
      <c r="K65" s="702"/>
      <c r="L65" s="570"/>
      <c r="M65" s="570"/>
      <c r="N65" s="701"/>
      <c r="O65" s="627"/>
    </row>
    <row r="66" spans="1:15" x14ac:dyDescent="0.25">
      <c r="G66" s="702"/>
      <c r="H66" s="702"/>
      <c r="I66" s="702"/>
      <c r="J66" s="702"/>
      <c r="K66" s="702"/>
      <c r="L66" s="570"/>
      <c r="M66" s="570"/>
      <c r="N66" s="701"/>
      <c r="O66" s="627"/>
    </row>
    <row r="67" spans="1:15" x14ac:dyDescent="0.25">
      <c r="G67" s="702"/>
      <c r="H67" s="702"/>
      <c r="I67" s="702"/>
      <c r="J67" s="702"/>
      <c r="K67" s="702"/>
      <c r="L67" s="570"/>
      <c r="M67" s="570"/>
      <c r="N67" s="701"/>
      <c r="O67" s="627"/>
    </row>
    <row r="68" spans="1:15" x14ac:dyDescent="0.25">
      <c r="A68" s="685" t="s">
        <v>80</v>
      </c>
      <c r="N68" s="700" t="s">
        <v>1</v>
      </c>
      <c r="O68" s="627"/>
    </row>
    <row r="70" spans="1:15" x14ac:dyDescent="0.25">
      <c r="A70" s="651"/>
      <c r="C70" s="683" t="s">
        <v>98</v>
      </c>
      <c r="D70" s="682">
        <v>42338</v>
      </c>
      <c r="L70" s="17" t="s">
        <v>3</v>
      </c>
      <c r="M70" s="677"/>
      <c r="N70" s="17" t="s">
        <v>4</v>
      </c>
      <c r="O70" s="627"/>
    </row>
    <row r="72" spans="1:15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-14906.215644710403</v>
      </c>
      <c r="O72" s="627"/>
    </row>
    <row r="73" spans="1:15" x14ac:dyDescent="0.25">
      <c r="C73" s="680"/>
      <c r="D73" s="651"/>
      <c r="I73" s="635"/>
      <c r="M73" s="647"/>
      <c r="O73" s="627"/>
    </row>
    <row r="74" spans="1:15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-5549.8620622200024</v>
      </c>
      <c r="O74" s="627"/>
    </row>
    <row r="75" spans="1:15" x14ac:dyDescent="0.25">
      <c r="I75" s="635"/>
      <c r="J75" s="698" t="s">
        <v>39</v>
      </c>
      <c r="K75" s="698"/>
      <c r="L75" s="10">
        <v>0</v>
      </c>
      <c r="M75" s="647"/>
      <c r="N75" s="10">
        <v>-4856.0578602704018</v>
      </c>
      <c r="O75" s="627"/>
    </row>
    <row r="76" spans="1:15" x14ac:dyDescent="0.25">
      <c r="I76" s="635"/>
      <c r="J76" s="696" t="s">
        <v>40</v>
      </c>
      <c r="K76" s="696"/>
      <c r="L76" s="10">
        <v>0</v>
      </c>
      <c r="M76" s="647"/>
      <c r="N76" s="10">
        <v>-4500.2957222199993</v>
      </c>
      <c r="O76" s="627"/>
    </row>
    <row r="77" spans="1:15" ht="12.75" customHeight="1" x14ac:dyDescent="0.25">
      <c r="L77" s="41"/>
      <c r="M77" s="647"/>
      <c r="N77" s="41"/>
      <c r="O77" s="627"/>
    </row>
    <row r="78" spans="1:15" x14ac:dyDescent="0.25">
      <c r="B78" s="691">
        <v>2</v>
      </c>
      <c r="C78" s="690" t="s">
        <v>41</v>
      </c>
      <c r="I78" s="635"/>
      <c r="J78" s="635"/>
      <c r="K78" s="635"/>
      <c r="M78" s="647"/>
      <c r="O78" s="627"/>
    </row>
    <row r="79" spans="1:15" x14ac:dyDescent="0.25">
      <c r="B79" s="691"/>
      <c r="C79" s="690" t="s">
        <v>42</v>
      </c>
      <c r="I79" s="635"/>
      <c r="J79" s="635"/>
      <c r="K79" s="635"/>
      <c r="L79" s="29">
        <v>-14853.052108108212</v>
      </c>
      <c r="M79" s="647"/>
      <c r="N79" s="29">
        <v>-7806.4041245047601</v>
      </c>
      <c r="O79" s="627"/>
    </row>
    <row r="80" spans="1:15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  <c r="O80" s="627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-19784.42153400377</v>
      </c>
      <c r="M81" s="699"/>
      <c r="N81" s="29">
        <v>-7899.5987235316161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-6359.1108494216232</v>
      </c>
      <c r="M83" s="647"/>
      <c r="N83" s="10">
        <v>-953.62104706079788</v>
      </c>
    </row>
    <row r="84" spans="2:14" s="627" customFormat="1" ht="12" x14ac:dyDescent="0.2">
      <c r="I84" s="635"/>
      <c r="J84" s="698" t="s">
        <v>39</v>
      </c>
      <c r="K84" s="698"/>
      <c r="L84" s="10">
        <v>-3016.1964883550477</v>
      </c>
      <c r="M84" s="647"/>
      <c r="N84" s="10">
        <v>-1699.7379132465931</v>
      </c>
    </row>
    <row r="85" spans="2:14" s="627" customFormat="1" ht="12" x14ac:dyDescent="0.2">
      <c r="I85" s="635"/>
      <c r="J85" s="696" t="s">
        <v>40</v>
      </c>
      <c r="K85" s="696"/>
      <c r="L85" s="10">
        <v>-10409.114196227101</v>
      </c>
      <c r="M85" s="647"/>
      <c r="N85" s="10">
        <v>-5246.2397632242255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4931.3694258955575</v>
      </c>
      <c r="M87" s="647"/>
      <c r="N87" s="29">
        <v>93.194599026856494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453.08501078636397</v>
      </c>
      <c r="M89" s="647"/>
      <c r="N89" s="10">
        <v>71.194599026856494</v>
      </c>
    </row>
    <row r="90" spans="2:14" s="627" customFormat="1" ht="12" x14ac:dyDescent="0.2">
      <c r="I90" s="635"/>
      <c r="J90" s="698" t="s">
        <v>39</v>
      </c>
      <c r="K90" s="698"/>
      <c r="L90" s="10">
        <v>951.98664640919321</v>
      </c>
      <c r="M90" s="647"/>
      <c r="N90" s="10">
        <v>22</v>
      </c>
    </row>
    <row r="91" spans="2:14" s="627" customFormat="1" ht="12" x14ac:dyDescent="0.2">
      <c r="I91" s="635"/>
      <c r="J91" s="696" t="s">
        <v>40</v>
      </c>
      <c r="K91" s="696"/>
      <c r="L91" s="10">
        <v>3526.2977686999998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-5308.6610457650186</v>
      </c>
      <c r="M93" s="699"/>
      <c r="N93" s="29">
        <v>0.71319200000000005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-12044.436282262035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-2674.6422040213888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-6689.5922269602188</v>
      </c>
      <c r="M96" s="632"/>
      <c r="N96" s="10">
        <v>0</v>
      </c>
    </row>
    <row r="97" spans="1:15" x14ac:dyDescent="0.25">
      <c r="B97" s="627"/>
      <c r="J97" s="696" t="s">
        <v>40</v>
      </c>
      <c r="L97" s="10">
        <v>-2680.2018512804289</v>
      </c>
      <c r="N97" s="10">
        <v>0</v>
      </c>
      <c r="O97" s="627"/>
    </row>
    <row r="98" spans="1:15" ht="9" customHeight="1" x14ac:dyDescent="0.25">
      <c r="O98" s="627"/>
    </row>
    <row r="99" spans="1:15" x14ac:dyDescent="0.25">
      <c r="C99" s="627" t="s">
        <v>219</v>
      </c>
      <c r="H99" s="630"/>
      <c r="I99" s="680" t="s">
        <v>46</v>
      </c>
      <c r="J99" s="635"/>
      <c r="K99" s="635"/>
      <c r="L99" s="19">
        <v>6935.8334574970168</v>
      </c>
      <c r="M99" s="692"/>
      <c r="N99" s="19">
        <v>0</v>
      </c>
      <c r="O99" s="627"/>
    </row>
    <row r="100" spans="1:15" ht="19.5" customHeight="1" x14ac:dyDescent="0.25">
      <c r="B100" s="627"/>
      <c r="I100" s="627" t="s">
        <v>31</v>
      </c>
      <c r="J100" s="696" t="s">
        <v>38</v>
      </c>
      <c r="L100" s="10">
        <v>5803.5309089311304</v>
      </c>
      <c r="N100" s="10">
        <v>0</v>
      </c>
      <c r="O100" s="627"/>
    </row>
    <row r="101" spans="1:15" x14ac:dyDescent="0.25">
      <c r="J101" s="698" t="s">
        <v>39</v>
      </c>
      <c r="L101" s="10">
        <v>1132.3025485658868</v>
      </c>
      <c r="N101" s="10">
        <v>0</v>
      </c>
      <c r="O101" s="627"/>
    </row>
    <row r="102" spans="1:15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N102" s="10">
        <v>0</v>
      </c>
      <c r="O102" s="627"/>
    </row>
    <row r="103" spans="1:15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O103" s="627"/>
    </row>
    <row r="104" spans="1:15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-979.21009100000003</v>
      </c>
      <c r="M104" s="692"/>
      <c r="N104" s="19">
        <v>-327.28680800000001</v>
      </c>
      <c r="O104" s="627"/>
    </row>
    <row r="105" spans="1:15" x14ac:dyDescent="0.25">
      <c r="A105" s="697"/>
      <c r="B105" s="635"/>
      <c r="I105" s="627" t="s">
        <v>31</v>
      </c>
      <c r="J105" s="696" t="s">
        <v>38</v>
      </c>
      <c r="L105" s="10">
        <v>-979.21009100000003</v>
      </c>
      <c r="N105" s="10">
        <v>-327.28680800000001</v>
      </c>
      <c r="O105" s="627"/>
    </row>
    <row r="106" spans="1:15" x14ac:dyDescent="0.25">
      <c r="A106" s="697"/>
      <c r="B106" s="635"/>
      <c r="J106" s="698" t="s">
        <v>39</v>
      </c>
      <c r="L106" s="10">
        <v>0</v>
      </c>
      <c r="N106" s="10">
        <v>0</v>
      </c>
      <c r="O106" s="627"/>
    </row>
    <row r="107" spans="1:15" x14ac:dyDescent="0.25">
      <c r="A107" s="697"/>
      <c r="B107" s="635"/>
      <c r="J107" s="696" t="s">
        <v>40</v>
      </c>
      <c r="L107" s="10">
        <v>0</v>
      </c>
      <c r="N107" s="10">
        <v>0</v>
      </c>
      <c r="O107" s="627"/>
    </row>
    <row r="108" spans="1:15" x14ac:dyDescent="0.25">
      <c r="A108" s="697"/>
      <c r="B108" s="635"/>
      <c r="O108" s="627"/>
    </row>
    <row r="109" spans="1:15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779.15187000000003</v>
      </c>
      <c r="M109" s="692"/>
      <c r="N109" s="19">
        <v>328</v>
      </c>
      <c r="O109" s="627"/>
    </row>
    <row r="110" spans="1:15" x14ac:dyDescent="0.25">
      <c r="A110" s="697"/>
      <c r="B110" s="635"/>
      <c r="I110" s="627" t="s">
        <v>31</v>
      </c>
      <c r="J110" s="696" t="s">
        <v>38</v>
      </c>
      <c r="L110" s="10">
        <v>779.15187000000003</v>
      </c>
      <c r="N110" s="10">
        <v>328</v>
      </c>
      <c r="O110" s="627"/>
    </row>
    <row r="111" spans="1:15" x14ac:dyDescent="0.25">
      <c r="A111" s="697"/>
      <c r="B111" s="635"/>
      <c r="J111" s="698" t="s">
        <v>39</v>
      </c>
      <c r="L111" s="10">
        <v>0</v>
      </c>
      <c r="N111" s="10">
        <v>0</v>
      </c>
      <c r="O111" s="627"/>
    </row>
    <row r="112" spans="1:15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N112" s="10">
        <v>0</v>
      </c>
      <c r="O112" s="627"/>
    </row>
    <row r="113" spans="1:15" ht="42" customHeight="1" x14ac:dyDescent="0.25">
      <c r="B113" s="685" t="s">
        <v>47</v>
      </c>
      <c r="L113" s="19">
        <v>-20161.713153873228</v>
      </c>
      <c r="M113" s="692"/>
      <c r="N113" s="19">
        <v>-22711.906577215163</v>
      </c>
      <c r="O113" s="627"/>
    </row>
    <row r="114" spans="1:15" x14ac:dyDescent="0.25">
      <c r="B114" s="685"/>
      <c r="L114" s="29"/>
      <c r="M114" s="679"/>
      <c r="N114" s="29"/>
      <c r="O114" s="627"/>
    </row>
    <row r="115" spans="1:15" x14ac:dyDescent="0.25">
      <c r="B115" s="650"/>
      <c r="O115" s="627"/>
    </row>
    <row r="116" spans="1:15" x14ac:dyDescent="0.25">
      <c r="B116" s="627"/>
      <c r="O116" s="627"/>
    </row>
    <row r="117" spans="1:15" ht="17.25" customHeight="1" x14ac:dyDescent="0.25">
      <c r="B117" s="627"/>
      <c r="O117" s="627"/>
    </row>
    <row r="118" spans="1:15" x14ac:dyDescent="0.25">
      <c r="A118" s="685" t="s">
        <v>84</v>
      </c>
      <c r="B118" s="627"/>
      <c r="O118" s="627"/>
    </row>
    <row r="120" spans="1:15" x14ac:dyDescent="0.25">
      <c r="A120" s="651"/>
      <c r="B120" s="651"/>
      <c r="C120" s="683" t="s">
        <v>98</v>
      </c>
      <c r="D120" s="682">
        <v>42338</v>
      </c>
      <c r="I120" s="695" t="s">
        <v>1</v>
      </c>
      <c r="L120" s="17" t="s">
        <v>3</v>
      </c>
      <c r="M120" s="677"/>
      <c r="N120" s="17" t="s">
        <v>4</v>
      </c>
      <c r="O120" s="627"/>
    </row>
    <row r="121" spans="1:15" x14ac:dyDescent="0.25">
      <c r="I121" s="680"/>
      <c r="J121" s="680"/>
      <c r="K121" s="680"/>
      <c r="L121" s="632"/>
      <c r="N121" s="632"/>
      <c r="O121" s="627"/>
    </row>
    <row r="122" spans="1:15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  <c r="O122" s="627"/>
    </row>
    <row r="123" spans="1:15" x14ac:dyDescent="0.25">
      <c r="I123" s="635"/>
      <c r="J123" s="635"/>
      <c r="K123" s="635"/>
      <c r="M123" s="647"/>
      <c r="O123" s="627"/>
    </row>
    <row r="124" spans="1:15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  <c r="O124" s="627"/>
    </row>
    <row r="125" spans="1:15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  <c r="O125" s="627"/>
    </row>
    <row r="126" spans="1:15" x14ac:dyDescent="0.25">
      <c r="I126" s="635"/>
      <c r="J126" s="635"/>
      <c r="K126" s="635"/>
      <c r="M126" s="647"/>
      <c r="O126" s="627"/>
    </row>
    <row r="127" spans="1:15" x14ac:dyDescent="0.25">
      <c r="I127" s="635"/>
      <c r="J127" s="635"/>
      <c r="K127" s="635"/>
      <c r="M127" s="647"/>
      <c r="O127" s="627"/>
    </row>
    <row r="128" spans="1:15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  <c r="O128" s="627"/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42338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448.79597200000001</v>
      </c>
      <c r="M146" s="678"/>
      <c r="N146" s="61">
        <v>2.2356999999999998E-2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11821.266721659398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13997.153456767574</v>
      </c>
      <c r="M149" s="679"/>
      <c r="N149" s="62">
        <v>15412.552277826599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-74269.169441620179</v>
      </c>
      <c r="M151" s="679"/>
      <c r="N151" s="61">
        <v>-6771.0403290000004</v>
      </c>
    </row>
    <row r="152" spans="1:17" x14ac:dyDescent="0.25">
      <c r="I152" s="627" t="s">
        <v>66</v>
      </c>
      <c r="J152" s="612"/>
      <c r="K152" s="612"/>
      <c r="L152" s="41">
        <v>-6976.2462666901693</v>
      </c>
      <c r="N152" s="41">
        <v>-7365.8115150000003</v>
      </c>
    </row>
    <row r="153" spans="1:17" x14ac:dyDescent="0.25">
      <c r="I153" s="627" t="s">
        <v>67</v>
      </c>
      <c r="J153" s="612"/>
      <c r="K153" s="612"/>
      <c r="L153" s="41">
        <v>-67394.145430830002</v>
      </c>
      <c r="N153" s="41">
        <v>600.72404600000004</v>
      </c>
    </row>
    <row r="154" spans="1:17" x14ac:dyDescent="0.25">
      <c r="I154" s="627" t="s">
        <v>68</v>
      </c>
      <c r="J154" s="612"/>
      <c r="K154" s="612"/>
      <c r="L154" s="41">
        <v>101.22225590000001</v>
      </c>
      <c r="N154" s="41">
        <v>-5.9528600000000003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5" x14ac:dyDescent="0.25">
      <c r="I161" s="635"/>
      <c r="J161" s="635"/>
      <c r="K161" s="635"/>
      <c r="M161" s="647"/>
      <c r="O161" s="627"/>
    </row>
    <row r="162" spans="1:15" x14ac:dyDescent="0.25">
      <c r="B162" s="650"/>
      <c r="I162" s="635"/>
      <c r="J162" s="635"/>
      <c r="K162" s="635"/>
      <c r="M162" s="647"/>
      <c r="O162" s="627"/>
    </row>
    <row r="163" spans="1:15" x14ac:dyDescent="0.25">
      <c r="L163" s="627"/>
      <c r="M163" s="627"/>
      <c r="N163" s="627"/>
      <c r="O163" s="627"/>
    </row>
    <row r="164" spans="1:15" ht="15" customHeight="1" x14ac:dyDescent="0.25">
      <c r="C164" s="650"/>
      <c r="J164" s="635"/>
      <c r="K164" s="635"/>
      <c r="L164" s="635"/>
      <c r="M164" s="75"/>
      <c r="N164" s="635"/>
      <c r="O164" s="627"/>
    </row>
    <row r="165" spans="1:15" ht="15" customHeight="1" x14ac:dyDescent="0.25">
      <c r="C165" s="649"/>
      <c r="J165" s="635"/>
      <c r="K165" s="635"/>
      <c r="L165" s="134"/>
      <c r="M165" s="677"/>
      <c r="N165" s="134"/>
      <c r="O165" s="627"/>
    </row>
    <row r="166" spans="1:15" ht="12.75" customHeight="1" x14ac:dyDescent="0.25">
      <c r="A166" s="650" t="s">
        <v>224</v>
      </c>
      <c r="C166" s="649"/>
      <c r="D166" s="651"/>
      <c r="G166" s="651"/>
      <c r="J166" s="635"/>
      <c r="K166" s="635"/>
      <c r="L166" s="635"/>
      <c r="M166" s="75"/>
      <c r="N166" s="635"/>
      <c r="O166" s="627"/>
    </row>
    <row r="167" spans="1:15" x14ac:dyDescent="0.25">
      <c r="C167" s="649"/>
      <c r="J167" s="635"/>
      <c r="K167" s="635"/>
      <c r="L167" s="635"/>
      <c r="M167" s="75"/>
      <c r="N167" s="635"/>
      <c r="O167" s="627"/>
    </row>
    <row r="168" spans="1:15" x14ac:dyDescent="0.25">
      <c r="C168" s="649"/>
      <c r="K168" s="635"/>
      <c r="L168" s="17" t="s">
        <v>3</v>
      </c>
      <c r="M168" s="677"/>
      <c r="N168" s="17" t="s">
        <v>4</v>
      </c>
      <c r="O168" s="627"/>
    </row>
    <row r="169" spans="1:15" x14ac:dyDescent="0.25">
      <c r="C169" s="649"/>
      <c r="J169" s="676" t="s">
        <v>225</v>
      </c>
      <c r="K169" s="635"/>
      <c r="L169" s="526">
        <v>127733.33942048528</v>
      </c>
      <c r="M169" s="526"/>
      <c r="N169" s="526">
        <v>25310.684502878448</v>
      </c>
      <c r="O169" s="627"/>
    </row>
    <row r="170" spans="1:15" x14ac:dyDescent="0.25">
      <c r="C170" s="649"/>
      <c r="J170" s="676" t="s">
        <v>226</v>
      </c>
      <c r="K170" s="635"/>
      <c r="L170" s="526">
        <v>0</v>
      </c>
      <c r="M170" s="526"/>
      <c r="N170" s="526">
        <v>0</v>
      </c>
      <c r="O170" s="627"/>
    </row>
    <row r="171" spans="1:15" x14ac:dyDescent="0.25">
      <c r="C171" s="649"/>
      <c r="I171" s="676"/>
      <c r="J171" s="676" t="s">
        <v>227</v>
      </c>
      <c r="K171" s="635"/>
      <c r="L171" s="527">
        <v>-979.21009095448699</v>
      </c>
      <c r="M171" s="526"/>
      <c r="N171" s="527">
        <v>-327.28680843380999</v>
      </c>
      <c r="O171" s="627"/>
    </row>
    <row r="172" spans="1:15" x14ac:dyDescent="0.25">
      <c r="C172" s="649"/>
      <c r="J172" s="676" t="s">
        <v>228</v>
      </c>
      <c r="K172" s="635"/>
      <c r="L172" s="526">
        <v>128712.54951143976</v>
      </c>
      <c r="M172" s="526"/>
      <c r="N172" s="526">
        <v>25637.97131131226</v>
      </c>
      <c r="O172" s="627"/>
    </row>
    <row r="173" spans="1:15" x14ac:dyDescent="0.25">
      <c r="C173" s="649"/>
      <c r="D173" s="612"/>
      <c r="E173" s="612"/>
      <c r="F173" s="612"/>
      <c r="J173" s="675"/>
      <c r="K173" s="635"/>
      <c r="L173" s="62"/>
      <c r="M173" s="61"/>
      <c r="N173" s="62"/>
      <c r="O173" s="627"/>
    </row>
    <row r="174" spans="1:15" x14ac:dyDescent="0.25">
      <c r="C174" s="649"/>
      <c r="D174" s="612"/>
      <c r="E174" s="612"/>
      <c r="F174" s="612"/>
      <c r="L174" s="627"/>
      <c r="M174" s="627"/>
      <c r="N174" s="627"/>
      <c r="O174" s="627"/>
    </row>
    <row r="175" spans="1:15" x14ac:dyDescent="0.25">
      <c r="C175" s="649"/>
      <c r="D175" s="375"/>
      <c r="E175" s="612"/>
      <c r="F175" s="612"/>
      <c r="L175" s="627"/>
      <c r="M175" s="75"/>
      <c r="N175" s="627"/>
      <c r="O175" s="627"/>
    </row>
    <row r="176" spans="1:15" x14ac:dyDescent="0.25">
      <c r="D176" s="627" t="s">
        <v>229</v>
      </c>
      <c r="K176" s="635"/>
      <c r="L176" s="41"/>
      <c r="M176" s="41"/>
      <c r="N176" s="41"/>
      <c r="O176" s="627"/>
    </row>
    <row r="177" spans="1:15" x14ac:dyDescent="0.25">
      <c r="D177" s="627" t="s">
        <v>230</v>
      </c>
      <c r="J177" s="644"/>
      <c r="K177" s="635"/>
      <c r="L177" s="41"/>
      <c r="M177" s="41"/>
      <c r="N177" s="41"/>
      <c r="O177" s="627"/>
    </row>
    <row r="178" spans="1:15" x14ac:dyDescent="0.25">
      <c r="K178" s="635"/>
      <c r="L178" s="41"/>
      <c r="M178" s="41"/>
      <c r="N178" s="41"/>
      <c r="O178" s="627"/>
    </row>
    <row r="179" spans="1:15" x14ac:dyDescent="0.25">
      <c r="K179" s="635"/>
      <c r="L179" s="41"/>
      <c r="M179" s="41"/>
      <c r="N179" s="41"/>
      <c r="O179" s="627"/>
    </row>
    <row r="180" spans="1:15" x14ac:dyDescent="0.25">
      <c r="J180" s="635"/>
      <c r="K180" s="635"/>
      <c r="L180" s="75"/>
      <c r="M180" s="635"/>
      <c r="N180" s="75"/>
      <c r="O180" s="627"/>
    </row>
    <row r="181" spans="1:15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  <c r="O181" s="627"/>
    </row>
    <row r="186" spans="1:15" x14ac:dyDescent="0.25">
      <c r="F186" s="630"/>
      <c r="O186" s="627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6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365" customWidth="1"/>
    <col min="13" max="13" width="9.140625" style="11"/>
    <col min="14" max="14" width="16.5703125" style="365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33"/>
      <c r="M1" s="5"/>
      <c r="N1" s="433"/>
      <c r="O1" s="6"/>
    </row>
    <row r="2" spans="1:15" x14ac:dyDescent="0.25">
      <c r="J2" s="89" t="s">
        <v>1</v>
      </c>
      <c r="N2" s="403"/>
    </row>
    <row r="3" spans="1:15" x14ac:dyDescent="0.25">
      <c r="A3" s="14"/>
      <c r="C3" s="125" t="s">
        <v>98</v>
      </c>
      <c r="D3" s="126">
        <v>41305</v>
      </c>
      <c r="E3" s="16"/>
      <c r="F3" s="16"/>
      <c r="G3" s="16"/>
      <c r="I3" s="16"/>
      <c r="J3" s="16"/>
      <c r="K3" s="16"/>
      <c r="L3" s="382" t="s">
        <v>3</v>
      </c>
      <c r="M3" s="18"/>
      <c r="N3" s="382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407"/>
      <c r="N4" s="407"/>
    </row>
    <row r="5" spans="1:15" ht="12" customHeight="1" x14ac:dyDescent="0.25"/>
    <row r="6" spans="1:15" s="16" customFormat="1" x14ac:dyDescent="0.25">
      <c r="A6" s="20" t="s">
        <v>5</v>
      </c>
      <c r="L6" s="407"/>
      <c r="M6" s="21"/>
      <c r="N6" s="407"/>
      <c r="O6" s="22"/>
    </row>
    <row r="8" spans="1:15" ht="16.5" x14ac:dyDescent="0.25">
      <c r="B8" s="2" t="s">
        <v>6</v>
      </c>
      <c r="C8" s="1" t="s">
        <v>7</v>
      </c>
      <c r="L8" s="430">
        <v>105989.1444778977</v>
      </c>
      <c r="N8" s="430">
        <v>26177.282206924381</v>
      </c>
    </row>
    <row r="9" spans="1:15" s="515" customFormat="1" ht="15" x14ac:dyDescent="0.2">
      <c r="A9" s="3"/>
      <c r="L9" s="429"/>
      <c r="M9" s="516"/>
      <c r="N9" s="429"/>
      <c r="O9" s="517"/>
    </row>
    <row r="10" spans="1:15" x14ac:dyDescent="0.25">
      <c r="B10" s="7">
        <v>1</v>
      </c>
      <c r="C10" s="28" t="s">
        <v>8</v>
      </c>
      <c r="L10" s="399">
        <v>59346.688897124128</v>
      </c>
      <c r="N10" s="399">
        <v>6635.6496066036789</v>
      </c>
    </row>
    <row r="11" spans="1:15" ht="7.5" customHeight="1" x14ac:dyDescent="0.25">
      <c r="L11" s="407"/>
      <c r="N11" s="407"/>
    </row>
    <row r="12" spans="1:15" ht="15.75" customHeight="1" x14ac:dyDescent="0.25">
      <c r="C12" s="8" t="s">
        <v>9</v>
      </c>
      <c r="D12" s="8" t="s">
        <v>10</v>
      </c>
      <c r="L12" s="407">
        <v>58876.904584794924</v>
      </c>
      <c r="N12" s="407">
        <v>5551.3548452875193</v>
      </c>
    </row>
    <row r="13" spans="1:15" ht="7.5" customHeight="1" x14ac:dyDescent="0.25"/>
    <row r="14" spans="1:15" ht="15" customHeight="1" x14ac:dyDescent="0.25">
      <c r="D14" s="8" t="s">
        <v>11</v>
      </c>
      <c r="L14" s="407">
        <v>56967.62297923697</v>
      </c>
      <c r="M14" s="21"/>
      <c r="N14" s="407">
        <v>5551.3548452875193</v>
      </c>
    </row>
    <row r="15" spans="1:15" ht="15" customHeight="1" x14ac:dyDescent="0.25">
      <c r="D15" s="30" t="s">
        <v>12</v>
      </c>
      <c r="E15" s="31" t="s">
        <v>13</v>
      </c>
      <c r="L15" s="365">
        <v>56098.197770266204</v>
      </c>
      <c r="N15" s="365">
        <v>5551.3548452875193</v>
      </c>
    </row>
    <row r="16" spans="1:15" ht="15" customHeight="1" x14ac:dyDescent="0.25">
      <c r="D16" s="30" t="s">
        <v>14</v>
      </c>
      <c r="E16" s="8" t="s">
        <v>15</v>
      </c>
      <c r="L16" s="365">
        <v>0</v>
      </c>
      <c r="N16" s="365">
        <v>0</v>
      </c>
    </row>
    <row r="17" spans="3:14" ht="15" customHeight="1" x14ac:dyDescent="0.25">
      <c r="F17" s="32" t="s">
        <v>16</v>
      </c>
      <c r="L17" s="419">
        <v>0</v>
      </c>
      <c r="M17" s="34"/>
      <c r="N17" s="419">
        <v>0</v>
      </c>
    </row>
    <row r="18" spans="3:14" ht="15" customHeight="1" x14ac:dyDescent="0.25">
      <c r="F18" s="32" t="s">
        <v>17</v>
      </c>
      <c r="L18" s="419">
        <v>0</v>
      </c>
      <c r="M18" s="34"/>
      <c r="N18" s="419">
        <v>0</v>
      </c>
    </row>
    <row r="19" spans="3:14" ht="15" customHeight="1" x14ac:dyDescent="0.25">
      <c r="D19" s="30" t="s">
        <v>18</v>
      </c>
      <c r="E19" s="8" t="s">
        <v>19</v>
      </c>
      <c r="L19" s="365">
        <v>869.4252089707619</v>
      </c>
      <c r="N19" s="365">
        <v>0</v>
      </c>
    </row>
    <row r="20" spans="3:14" ht="15" customHeight="1" x14ac:dyDescent="0.25">
      <c r="F20" s="32" t="s">
        <v>16</v>
      </c>
      <c r="L20" s="419">
        <v>0</v>
      </c>
      <c r="M20" s="34"/>
      <c r="N20" s="419">
        <v>0</v>
      </c>
    </row>
    <row r="21" spans="3:14" ht="15" customHeight="1" x14ac:dyDescent="0.25">
      <c r="F21" s="32" t="s">
        <v>17</v>
      </c>
      <c r="L21" s="419">
        <v>869.4252089707619</v>
      </c>
      <c r="M21" s="34"/>
      <c r="N21" s="419">
        <v>0</v>
      </c>
    </row>
    <row r="22" spans="3:14" ht="7.5" customHeight="1" x14ac:dyDescent="0.25">
      <c r="F22" s="32"/>
      <c r="L22" s="419"/>
      <c r="M22" s="34"/>
      <c r="N22" s="419"/>
    </row>
    <row r="23" spans="3:14" x14ac:dyDescent="0.25">
      <c r="D23" s="8" t="s">
        <v>20</v>
      </c>
      <c r="L23" s="407">
        <v>1909.2816055579503</v>
      </c>
      <c r="M23" s="21"/>
      <c r="N23" s="407">
        <v>0</v>
      </c>
    </row>
    <row r="24" spans="3:14" ht="15" customHeight="1" x14ac:dyDescent="0.25">
      <c r="D24" s="30" t="s">
        <v>12</v>
      </c>
      <c r="E24" s="31" t="s">
        <v>13</v>
      </c>
      <c r="L24" s="365">
        <v>1909.2816055579503</v>
      </c>
      <c r="N24" s="365">
        <v>0</v>
      </c>
    </row>
    <row r="25" spans="3:14" ht="15" customHeight="1" x14ac:dyDescent="0.25">
      <c r="D25" s="30" t="s">
        <v>14</v>
      </c>
      <c r="E25" s="8" t="s">
        <v>15</v>
      </c>
      <c r="L25" s="365">
        <v>0</v>
      </c>
      <c r="N25" s="365">
        <v>0</v>
      </c>
    </row>
    <row r="26" spans="3:14" ht="15" customHeight="1" x14ac:dyDescent="0.25">
      <c r="F26" s="32" t="s">
        <v>16</v>
      </c>
      <c r="L26" s="419">
        <v>0</v>
      </c>
      <c r="M26" s="34"/>
      <c r="N26" s="419">
        <v>0</v>
      </c>
    </row>
    <row r="27" spans="3:14" ht="15" customHeight="1" x14ac:dyDescent="0.25">
      <c r="F27" s="32" t="s">
        <v>17</v>
      </c>
      <c r="L27" s="419">
        <v>0</v>
      </c>
      <c r="M27" s="34"/>
      <c r="N27" s="419">
        <v>0</v>
      </c>
    </row>
    <row r="28" spans="3:14" ht="15" customHeight="1" x14ac:dyDescent="0.25">
      <c r="D28" s="30" t="s">
        <v>18</v>
      </c>
      <c r="E28" s="8" t="s">
        <v>19</v>
      </c>
      <c r="L28" s="365">
        <v>0</v>
      </c>
      <c r="N28" s="365">
        <v>0</v>
      </c>
    </row>
    <row r="29" spans="3:14" ht="15" customHeight="1" x14ac:dyDescent="0.25">
      <c r="F29" s="32" t="s">
        <v>16</v>
      </c>
      <c r="L29" s="419">
        <v>0</v>
      </c>
      <c r="M29" s="34"/>
      <c r="N29" s="419">
        <v>0</v>
      </c>
    </row>
    <row r="30" spans="3:14" ht="15" customHeight="1" x14ac:dyDescent="0.25">
      <c r="F30" s="32" t="s">
        <v>17</v>
      </c>
      <c r="L30" s="419">
        <v>0</v>
      </c>
      <c r="M30" s="34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8" t="s">
        <v>21</v>
      </c>
      <c r="D32" s="8" t="s">
        <v>90</v>
      </c>
      <c r="F32" s="32"/>
      <c r="L32" s="407">
        <v>469.78431232920292</v>
      </c>
      <c r="M32" s="21"/>
      <c r="N32" s="407">
        <v>1084.2947613161598</v>
      </c>
    </row>
    <row r="33" spans="2:16" ht="7.5" customHeight="1" x14ac:dyDescent="0.25">
      <c r="L33" s="407"/>
      <c r="N33" s="407"/>
    </row>
    <row r="34" spans="2:16" x14ac:dyDescent="0.25">
      <c r="D34" s="30" t="s">
        <v>12</v>
      </c>
      <c r="E34" s="8" t="s">
        <v>22</v>
      </c>
      <c r="L34" s="365">
        <v>397.49588306412562</v>
      </c>
      <c r="N34" s="365">
        <v>103.06138411830167</v>
      </c>
    </row>
    <row r="35" spans="2:16" x14ac:dyDescent="0.25">
      <c r="D35" s="30" t="s">
        <v>14</v>
      </c>
      <c r="E35" s="8" t="s">
        <v>23</v>
      </c>
      <c r="L35" s="365">
        <v>62.271631355050879</v>
      </c>
      <c r="N35" s="365">
        <v>978.32159987724754</v>
      </c>
    </row>
    <row r="36" spans="2:16" ht="15.75" customHeight="1" x14ac:dyDescent="0.25">
      <c r="F36" s="32" t="s">
        <v>16</v>
      </c>
      <c r="L36" s="426">
        <v>62.267156355050879</v>
      </c>
      <c r="N36" s="426">
        <v>978.32159987724754</v>
      </c>
    </row>
    <row r="37" spans="2:16" x14ac:dyDescent="0.25">
      <c r="F37" s="32" t="s">
        <v>17</v>
      </c>
      <c r="L37" s="426">
        <v>4.4749999999999998E-3</v>
      </c>
      <c r="N37" s="426">
        <v>0</v>
      </c>
    </row>
    <row r="38" spans="2:16" x14ac:dyDescent="0.25">
      <c r="D38" s="30" t="s">
        <v>18</v>
      </c>
      <c r="E38" s="8" t="s">
        <v>24</v>
      </c>
      <c r="L38" s="365">
        <v>10.016797910026426</v>
      </c>
      <c r="N38" s="365">
        <v>2.9117773206105482</v>
      </c>
    </row>
    <row r="39" spans="2:16" x14ac:dyDescent="0.25">
      <c r="F39" s="32" t="s">
        <v>16</v>
      </c>
      <c r="L39" s="426">
        <v>1.2149408692127182</v>
      </c>
      <c r="N39" s="426">
        <v>0</v>
      </c>
    </row>
    <row r="40" spans="2:16" x14ac:dyDescent="0.25">
      <c r="F40" s="32" t="s">
        <v>17</v>
      </c>
      <c r="L40" s="426">
        <v>8.8018570408137062</v>
      </c>
      <c r="N40" s="426">
        <v>2.9117773206105482</v>
      </c>
    </row>
    <row r="41" spans="2:16" ht="7.5" customHeight="1" x14ac:dyDescent="0.25">
      <c r="L41" s="426"/>
      <c r="N41" s="426"/>
    </row>
    <row r="42" spans="2:16" x14ac:dyDescent="0.25">
      <c r="D42" s="30"/>
      <c r="M42" s="83"/>
    </row>
    <row r="43" spans="2:16" ht="7.5" customHeight="1" x14ac:dyDescent="0.25">
      <c r="L43" s="407"/>
      <c r="N43" s="407"/>
    </row>
    <row r="44" spans="2:16" x14ac:dyDescent="0.25">
      <c r="B44" s="7">
        <v>2</v>
      </c>
      <c r="C44" s="28" t="s">
        <v>25</v>
      </c>
      <c r="L44" s="399">
        <v>9190.4245551648783</v>
      </c>
      <c r="N44" s="399">
        <v>0</v>
      </c>
      <c r="P44" s="424"/>
    </row>
    <row r="46" spans="2:16" x14ac:dyDescent="0.25">
      <c r="B46" s="7">
        <v>3</v>
      </c>
      <c r="C46" s="28" t="s">
        <v>26</v>
      </c>
      <c r="L46" s="399">
        <v>14828.496509266801</v>
      </c>
      <c r="N46" s="399">
        <v>0</v>
      </c>
      <c r="P46" s="424"/>
    </row>
    <row r="47" spans="2:16" x14ac:dyDescent="0.25">
      <c r="C47" s="28"/>
      <c r="P47" s="424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399">
        <v>16606.300339609454</v>
      </c>
      <c r="N48" s="399">
        <v>0</v>
      </c>
      <c r="P48" s="424"/>
    </row>
    <row r="49" spans="2:16" x14ac:dyDescent="0.25">
      <c r="C49" s="515"/>
      <c r="H49" s="14"/>
      <c r="I49" s="8" t="s">
        <v>29</v>
      </c>
      <c r="L49" s="423">
        <v>9975238.5510000009</v>
      </c>
      <c r="N49" s="423">
        <v>0</v>
      </c>
      <c r="P49" s="398"/>
    </row>
    <row r="50" spans="2:16" x14ac:dyDescent="0.25">
      <c r="C50" s="515"/>
    </row>
    <row r="51" spans="2:16" x14ac:dyDescent="0.25">
      <c r="B51" s="7">
        <v>5</v>
      </c>
      <c r="C51" s="28" t="s">
        <v>113</v>
      </c>
      <c r="G51" s="14"/>
      <c r="L51" s="399">
        <v>6017.2341767324378</v>
      </c>
      <c r="N51" s="399">
        <v>19541.632600320703</v>
      </c>
      <c r="P51" s="39"/>
    </row>
    <row r="52" spans="2:16" ht="7.5" customHeight="1" x14ac:dyDescent="0.25">
      <c r="C52" s="16"/>
      <c r="G52" s="14"/>
      <c r="L52" s="407"/>
      <c r="N52" s="40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373">
        <v>0</v>
      </c>
      <c r="N53" s="365">
        <v>0</v>
      </c>
      <c r="P53" s="398"/>
    </row>
    <row r="54" spans="2:16" ht="15.75" customHeight="1" x14ac:dyDescent="0.25">
      <c r="C54" s="16"/>
      <c r="F54" s="8" t="s">
        <v>332</v>
      </c>
      <c r="G54" s="14"/>
      <c r="L54" s="365">
        <v>323.86946055638805</v>
      </c>
      <c r="N54" s="365">
        <v>-605.71195616639898</v>
      </c>
      <c r="P54" s="398"/>
    </row>
    <row r="55" spans="2:16" ht="15.75" customHeight="1" x14ac:dyDescent="0.25">
      <c r="C55" s="16"/>
      <c r="G55" s="14" t="s">
        <v>32</v>
      </c>
      <c r="L55" s="419">
        <v>363.35707233879003</v>
      </c>
      <c r="M55" s="34"/>
      <c r="N55" s="419">
        <v>-275.76137354906899</v>
      </c>
      <c r="P55" s="398"/>
    </row>
    <row r="56" spans="2:16" ht="15.75" customHeight="1" x14ac:dyDescent="0.25">
      <c r="C56" s="16"/>
      <c r="F56" s="8" t="s">
        <v>33</v>
      </c>
      <c r="G56" s="14"/>
      <c r="L56" s="365">
        <v>5693.36471617605</v>
      </c>
      <c r="N56" s="365">
        <v>20147.3445564871</v>
      </c>
    </row>
    <row r="57" spans="2:16" s="44" customFormat="1" ht="15.75" customHeight="1" x14ac:dyDescent="0.2">
      <c r="G57" s="14" t="s">
        <v>32</v>
      </c>
      <c r="L57" s="419">
        <v>4859.5102416805003</v>
      </c>
      <c r="M57" s="45"/>
      <c r="N57" s="419">
        <v>15847.3676696525</v>
      </c>
      <c r="O57" s="517"/>
      <c r="P57" s="515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407">
        <v>-123.2856023487372</v>
      </c>
      <c r="M59" s="21"/>
      <c r="N59" s="40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414">
        <v>0</v>
      </c>
      <c r="M60" s="299"/>
      <c r="N60" s="414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414">
        <v>-123.2856023487372</v>
      </c>
      <c r="M61" s="299"/>
      <c r="N61" s="414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414">
        <v>0</v>
      </c>
      <c r="M62" s="414"/>
      <c r="N62" s="414">
        <v>0</v>
      </c>
    </row>
    <row r="63" spans="2:16" x14ac:dyDescent="0.25">
      <c r="G63" s="297"/>
      <c r="H63" s="297"/>
      <c r="I63" s="297"/>
      <c r="J63" s="297"/>
      <c r="K63" s="297"/>
      <c r="L63" s="414"/>
      <c r="M63" s="414"/>
      <c r="N63" s="300"/>
    </row>
    <row r="64" spans="2:16" x14ac:dyDescent="0.25">
      <c r="G64" s="297"/>
      <c r="H64" s="297"/>
      <c r="I64" s="297"/>
      <c r="J64" s="297"/>
      <c r="K64" s="297"/>
      <c r="L64" s="414"/>
      <c r="M64" s="414"/>
      <c r="N64" s="300"/>
    </row>
    <row r="65" spans="1:14" x14ac:dyDescent="0.25">
      <c r="G65" s="297"/>
      <c r="H65" s="297"/>
      <c r="I65" s="297"/>
      <c r="J65" s="297"/>
      <c r="K65" s="297"/>
      <c r="L65" s="414"/>
      <c r="M65" s="414"/>
      <c r="N65" s="300"/>
    </row>
    <row r="66" spans="1:14" x14ac:dyDescent="0.25">
      <c r="G66" s="297"/>
      <c r="H66" s="297"/>
      <c r="I66" s="297"/>
      <c r="J66" s="297"/>
      <c r="K66" s="297"/>
      <c r="L66" s="414"/>
      <c r="M66" s="414"/>
      <c r="N66" s="300"/>
    </row>
    <row r="67" spans="1:14" x14ac:dyDescent="0.25">
      <c r="G67" s="297"/>
      <c r="H67" s="297"/>
      <c r="I67" s="297"/>
      <c r="J67" s="297"/>
      <c r="K67" s="297"/>
      <c r="L67" s="414"/>
      <c r="M67" s="414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41305</v>
      </c>
      <c r="L70" s="382" t="s">
        <v>3</v>
      </c>
      <c r="M70" s="18"/>
      <c r="N70" s="382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399">
        <v>0</v>
      </c>
      <c r="M72" s="47"/>
      <c r="N72" s="399">
        <v>-19540.062074487778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365">
        <v>0</v>
      </c>
      <c r="M74" s="47"/>
      <c r="N74" s="365">
        <v>-7240.6277460276006</v>
      </c>
    </row>
    <row r="75" spans="1:14" x14ac:dyDescent="0.25">
      <c r="I75" s="13"/>
      <c r="J75" s="49" t="s">
        <v>39</v>
      </c>
      <c r="K75" s="49"/>
      <c r="L75" s="365">
        <v>0</v>
      </c>
      <c r="M75" s="47"/>
      <c r="N75" s="365">
        <v>-6104.73195874056</v>
      </c>
    </row>
    <row r="76" spans="1:14" x14ac:dyDescent="0.25">
      <c r="I76" s="13"/>
      <c r="J76" s="48" t="s">
        <v>40</v>
      </c>
      <c r="K76" s="48"/>
      <c r="L76" s="365">
        <v>0</v>
      </c>
      <c r="M76" s="47"/>
      <c r="N76" s="365">
        <v>-6194.7023697196191</v>
      </c>
    </row>
    <row r="77" spans="1:14" ht="12.75" customHeight="1" x14ac:dyDescent="0.25">
      <c r="L77" s="373"/>
      <c r="M77" s="47"/>
      <c r="N77" s="373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399">
        <v>-9042.8321745460853</v>
      </c>
      <c r="M79" s="47"/>
      <c r="N79" s="399">
        <v>-2829.0646125866142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399">
        <v>-17384.758256892506</v>
      </c>
      <c r="M81" s="50"/>
      <c r="N81" s="399">
        <v>-2847.9366727885863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365">
        <v>-2982.3856247699346</v>
      </c>
      <c r="M83" s="47"/>
      <c r="N83" s="365">
        <v>-513.47341723404998</v>
      </c>
    </row>
    <row r="84" spans="2:14" x14ac:dyDescent="0.25">
      <c r="B84" s="8"/>
      <c r="I84" s="13"/>
      <c r="J84" s="49" t="s">
        <v>39</v>
      </c>
      <c r="K84" s="49"/>
      <c r="L84" s="365">
        <v>-4900.4028033313698</v>
      </c>
      <c r="M84" s="47"/>
      <c r="N84" s="365">
        <v>-1404.62206044923</v>
      </c>
    </row>
    <row r="85" spans="2:14" x14ac:dyDescent="0.25">
      <c r="B85" s="8"/>
      <c r="I85" s="13"/>
      <c r="J85" s="48" t="s">
        <v>40</v>
      </c>
      <c r="K85" s="48"/>
      <c r="L85" s="365">
        <v>-9501.9698287912015</v>
      </c>
      <c r="M85" s="47"/>
      <c r="N85" s="365">
        <v>-929.84119510530616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399">
        <v>8341.9260823464192</v>
      </c>
      <c r="M87" s="47"/>
      <c r="N87" s="399">
        <v>18.872060201972001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365">
        <v>1166.574748752</v>
      </c>
      <c r="M89" s="47"/>
      <c r="N89" s="365">
        <v>18.872060201972001</v>
      </c>
    </row>
    <row r="90" spans="2:14" x14ac:dyDescent="0.25">
      <c r="B90" s="8"/>
      <c r="I90" s="13"/>
      <c r="J90" s="49" t="s">
        <v>39</v>
      </c>
      <c r="K90" s="49"/>
      <c r="L90" s="365">
        <v>2852.6399654564398</v>
      </c>
      <c r="M90" s="47"/>
      <c r="N90" s="365">
        <v>0</v>
      </c>
    </row>
    <row r="91" spans="2:14" x14ac:dyDescent="0.25">
      <c r="B91" s="8"/>
      <c r="I91" s="13"/>
      <c r="J91" s="48" t="s">
        <v>40</v>
      </c>
      <c r="K91" s="48"/>
      <c r="L91" s="365">
        <v>4322.7113681379797</v>
      </c>
      <c r="M91" s="47"/>
      <c r="N91" s="365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399">
        <v>-6399.2893214557835</v>
      </c>
      <c r="M93" s="50"/>
      <c r="N93" s="399">
        <v>-1.5224960000000001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407">
        <v>-8367.4733252947281</v>
      </c>
      <c r="M94" s="80"/>
      <c r="N94" s="407">
        <v>0</v>
      </c>
    </row>
    <row r="95" spans="2:14" ht="18.75" customHeight="1" x14ac:dyDescent="0.25">
      <c r="B95" s="8"/>
      <c r="I95" s="8" t="s">
        <v>31</v>
      </c>
      <c r="J95" s="48" t="s">
        <v>38</v>
      </c>
      <c r="L95" s="365">
        <v>-6356.3770856971505</v>
      </c>
      <c r="N95" s="365">
        <v>0</v>
      </c>
    </row>
    <row r="96" spans="2:14" x14ac:dyDescent="0.25">
      <c r="B96" s="8"/>
      <c r="J96" s="49" t="s">
        <v>39</v>
      </c>
      <c r="L96" s="365">
        <v>-1424.65628060986</v>
      </c>
      <c r="N96" s="365">
        <v>0</v>
      </c>
    </row>
    <row r="97" spans="1:14" x14ac:dyDescent="0.25">
      <c r="B97" s="8"/>
      <c r="J97" s="48" t="s">
        <v>40</v>
      </c>
      <c r="L97" s="365">
        <v>-586.439958987718</v>
      </c>
      <c r="N97" s="365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407">
        <v>1933.728392838944</v>
      </c>
      <c r="M99" s="80"/>
      <c r="N99" s="40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365">
        <v>1933.728392838944</v>
      </c>
      <c r="N100" s="365">
        <v>0</v>
      </c>
    </row>
    <row r="101" spans="1:14" x14ac:dyDescent="0.25">
      <c r="J101" s="49" t="s">
        <v>39</v>
      </c>
      <c r="L101" s="365">
        <v>0</v>
      </c>
      <c r="N101" s="365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365">
        <v>0</v>
      </c>
      <c r="N102" s="365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407">
        <v>-915.97816899999998</v>
      </c>
      <c r="M104" s="80"/>
      <c r="N104" s="407">
        <v>-696.52249600000005</v>
      </c>
    </row>
    <row r="105" spans="1:14" x14ac:dyDescent="0.25">
      <c r="A105" s="51"/>
      <c r="B105" s="13"/>
      <c r="I105" s="8" t="s">
        <v>31</v>
      </c>
      <c r="J105" s="48" t="s">
        <v>38</v>
      </c>
      <c r="L105" s="365">
        <v>-915.97816899999998</v>
      </c>
      <c r="N105" s="365">
        <v>-696.52249600000005</v>
      </c>
    </row>
    <row r="106" spans="1:14" x14ac:dyDescent="0.25">
      <c r="A106" s="51"/>
      <c r="B106" s="13"/>
      <c r="J106" s="49" t="s">
        <v>39</v>
      </c>
      <c r="L106" s="365">
        <v>0</v>
      </c>
      <c r="N106" s="365">
        <v>0</v>
      </c>
    </row>
    <row r="107" spans="1:14" x14ac:dyDescent="0.25">
      <c r="A107" s="51"/>
      <c r="B107" s="13"/>
      <c r="J107" s="48" t="s">
        <v>40</v>
      </c>
      <c r="L107" s="365">
        <v>0</v>
      </c>
      <c r="N107" s="365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407">
        <v>950.43377999999996</v>
      </c>
      <c r="M109" s="80"/>
      <c r="N109" s="407">
        <v>695</v>
      </c>
    </row>
    <row r="110" spans="1:14" x14ac:dyDescent="0.25">
      <c r="A110" s="51"/>
      <c r="B110" s="13"/>
      <c r="I110" s="8" t="s">
        <v>31</v>
      </c>
      <c r="J110" s="48" t="s">
        <v>38</v>
      </c>
      <c r="L110" s="365">
        <v>950.43377999999996</v>
      </c>
      <c r="N110" s="365">
        <v>695</v>
      </c>
    </row>
    <row r="111" spans="1:14" x14ac:dyDescent="0.25">
      <c r="A111" s="51"/>
      <c r="B111" s="13"/>
      <c r="J111" s="49" t="s">
        <v>39</v>
      </c>
      <c r="L111" s="365">
        <v>0</v>
      </c>
      <c r="N111" s="365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365">
        <v>0</v>
      </c>
      <c r="N112" s="365">
        <v>0</v>
      </c>
    </row>
    <row r="113" spans="1:14" ht="42" customHeight="1" x14ac:dyDescent="0.25">
      <c r="B113" s="20" t="s">
        <v>47</v>
      </c>
      <c r="L113" s="407">
        <v>-15442.12149600187</v>
      </c>
      <c r="M113" s="80"/>
      <c r="N113" s="407">
        <v>-22370.649183074391</v>
      </c>
    </row>
    <row r="114" spans="1:14" x14ac:dyDescent="0.25">
      <c r="B114" s="20"/>
      <c r="L114" s="399"/>
      <c r="M114" s="52"/>
      <c r="N114" s="399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41305</v>
      </c>
      <c r="I120" s="91" t="s">
        <v>1</v>
      </c>
      <c r="L120" s="382" t="s">
        <v>3</v>
      </c>
      <c r="M120" s="18"/>
      <c r="N120" s="382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399">
        <v>0</v>
      </c>
      <c r="N122" s="399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403">
        <v>0</v>
      </c>
      <c r="M124" s="55"/>
      <c r="N124" s="403">
        <v>0</v>
      </c>
    </row>
    <row r="125" spans="1:14" x14ac:dyDescent="0.25">
      <c r="C125" s="8" t="s">
        <v>21</v>
      </c>
      <c r="D125" s="8" t="s">
        <v>50</v>
      </c>
      <c r="I125" s="392"/>
      <c r="J125" s="13"/>
      <c r="K125" s="13"/>
      <c r="L125" s="403">
        <v>0</v>
      </c>
      <c r="M125" s="55"/>
      <c r="N125" s="403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399">
        <v>0</v>
      </c>
      <c r="M128" s="80"/>
      <c r="N128" s="39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92" t="s">
        <v>53</v>
      </c>
      <c r="K131" s="392"/>
      <c r="L131" s="399">
        <v>0</v>
      </c>
      <c r="M131" s="47"/>
      <c r="N131" s="399">
        <v>0</v>
      </c>
      <c r="P131" s="398"/>
    </row>
    <row r="132" spans="1:17" s="515" customFormat="1" ht="15" x14ac:dyDescent="0.2">
      <c r="A132" s="3"/>
      <c r="E132" s="57"/>
      <c r="J132" s="396"/>
      <c r="K132" s="396"/>
      <c r="L132" s="365"/>
      <c r="M132" s="518"/>
      <c r="N132" s="365"/>
      <c r="O132" s="517"/>
      <c r="P132" s="8"/>
      <c r="Q132" s="8"/>
    </row>
    <row r="133" spans="1:17" x14ac:dyDescent="0.25">
      <c r="C133" s="8" t="s">
        <v>9</v>
      </c>
      <c r="D133" s="8" t="s">
        <v>54</v>
      </c>
      <c r="J133" s="392" t="s">
        <v>53</v>
      </c>
      <c r="K133" s="392"/>
      <c r="L133" s="365">
        <v>0</v>
      </c>
      <c r="M133" s="47"/>
      <c r="N133" s="365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365">
        <v>0</v>
      </c>
      <c r="M134" s="47"/>
      <c r="N134" s="365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365">
        <v>0</v>
      </c>
      <c r="M135" s="47"/>
      <c r="N135" s="365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382" t="s">
        <v>3</v>
      </c>
      <c r="M140" s="18"/>
      <c r="N140" s="382" t="s">
        <v>4</v>
      </c>
    </row>
    <row r="141" spans="1:17" s="14" customFormat="1" ht="28.5" customHeight="1" x14ac:dyDescent="0.2">
      <c r="C141" s="174" t="s">
        <v>98</v>
      </c>
      <c r="D141" s="126">
        <v>41305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77">
        <v>0</v>
      </c>
      <c r="M142" s="516"/>
      <c r="N142" s="377">
        <v>0</v>
      </c>
    </row>
    <row r="143" spans="1:17" x14ac:dyDescent="0.25">
      <c r="D143" s="8" t="s">
        <v>43</v>
      </c>
      <c r="I143" s="44"/>
      <c r="J143" s="44"/>
      <c r="K143" s="44"/>
      <c r="L143" s="384"/>
      <c r="M143" s="516"/>
      <c r="N143" s="38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77">
        <v>0</v>
      </c>
      <c r="M144" s="516"/>
      <c r="N144" s="377">
        <v>0</v>
      </c>
    </row>
    <row r="145" spans="1:17" x14ac:dyDescent="0.25">
      <c r="I145" s="44"/>
      <c r="J145" s="44"/>
      <c r="K145" s="44"/>
      <c r="L145" s="384"/>
      <c r="M145" s="516"/>
      <c r="N145" s="38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77">
        <v>0</v>
      </c>
      <c r="M146" s="516"/>
      <c r="N146" s="377">
        <v>0</v>
      </c>
    </row>
    <row r="147" spans="1:17" x14ac:dyDescent="0.25">
      <c r="I147" s="44"/>
      <c r="J147" s="44"/>
      <c r="K147" s="44"/>
      <c r="L147" s="384"/>
      <c r="M147" s="516"/>
      <c r="N147" s="38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76">
        <v>8168.1236936141604</v>
      </c>
      <c r="M148" s="52"/>
      <c r="N148" s="376">
        <v>0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76">
        <v>7729.3611394123209</v>
      </c>
      <c r="M149" s="52"/>
      <c r="N149" s="376">
        <v>20495.498103843398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84"/>
      <c r="M150" s="516"/>
      <c r="N150" s="384"/>
    </row>
    <row r="151" spans="1:17" x14ac:dyDescent="0.25">
      <c r="C151" s="8" t="s">
        <v>64</v>
      </c>
      <c r="D151" s="8" t="s">
        <v>65</v>
      </c>
      <c r="J151" s="44"/>
      <c r="K151" s="44"/>
      <c r="L151" s="377">
        <v>200.63150970768183</v>
      </c>
      <c r="M151" s="52"/>
      <c r="N151" s="377">
        <v>-605.71195616640239</v>
      </c>
    </row>
    <row r="152" spans="1:17" x14ac:dyDescent="0.25">
      <c r="I152" s="8" t="s">
        <v>66</v>
      </c>
      <c r="J152" s="44"/>
      <c r="K152" s="44"/>
      <c r="L152" s="373">
        <v>-444.99343093284915</v>
      </c>
      <c r="N152" s="373">
        <v>-696.47981654639102</v>
      </c>
    </row>
    <row r="153" spans="1:17" x14ac:dyDescent="0.25">
      <c r="I153" s="8" t="s">
        <v>67</v>
      </c>
      <c r="J153" s="44"/>
      <c r="K153" s="44"/>
      <c r="L153" s="373">
        <v>701.31019050003476</v>
      </c>
      <c r="N153" s="373">
        <v>122.81271012087942</v>
      </c>
    </row>
    <row r="154" spans="1:17" x14ac:dyDescent="0.25">
      <c r="I154" s="8" t="s">
        <v>68</v>
      </c>
      <c r="J154" s="44"/>
      <c r="K154" s="44"/>
      <c r="L154" s="373">
        <v>-55.685249859503806</v>
      </c>
      <c r="N154" s="373">
        <v>-32.044849740890804</v>
      </c>
    </row>
    <row r="155" spans="1:17" x14ac:dyDescent="0.25">
      <c r="I155" s="8" t="s">
        <v>69</v>
      </c>
      <c r="J155" s="44"/>
      <c r="K155" s="44"/>
      <c r="L155" s="373">
        <v>0</v>
      </c>
      <c r="N155" s="373">
        <v>0</v>
      </c>
    </row>
    <row r="156" spans="1:17" x14ac:dyDescent="0.25">
      <c r="I156" s="44"/>
      <c r="J156" s="44"/>
      <c r="K156" s="44"/>
      <c r="L156" s="384"/>
      <c r="M156" s="516"/>
      <c r="N156" s="38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77">
        <v>0</v>
      </c>
      <c r="M157" s="516"/>
      <c r="N157" s="377">
        <v>0</v>
      </c>
    </row>
    <row r="158" spans="1:17" x14ac:dyDescent="0.25">
      <c r="D158" s="8" t="s">
        <v>43</v>
      </c>
      <c r="I158" s="44"/>
      <c r="J158" s="44"/>
      <c r="K158" s="44"/>
      <c r="L158" s="384"/>
      <c r="M158" s="516"/>
      <c r="N158" s="384"/>
    </row>
    <row r="159" spans="1:17" x14ac:dyDescent="0.25">
      <c r="I159" s="44"/>
      <c r="J159" s="44"/>
      <c r="K159" s="44"/>
      <c r="L159" s="384"/>
      <c r="M159" s="516"/>
      <c r="N159" s="38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66"/>
      <c r="M160" s="519"/>
      <c r="N160" s="36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72"/>
      <c r="N164" s="13"/>
    </row>
    <row r="165" spans="1:14" ht="15" customHeight="1" x14ac:dyDescent="0.25">
      <c r="C165" s="7"/>
      <c r="J165" s="13"/>
      <c r="K165" s="13"/>
      <c r="L165" s="383"/>
      <c r="M165" s="18"/>
      <c r="N165" s="383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72"/>
      <c r="N166" s="13"/>
    </row>
    <row r="167" spans="1:14" x14ac:dyDescent="0.25">
      <c r="C167" s="7"/>
      <c r="J167" s="13"/>
      <c r="K167" s="13"/>
      <c r="L167" s="13"/>
      <c r="M167" s="372"/>
      <c r="N167" s="13"/>
    </row>
    <row r="168" spans="1:14" x14ac:dyDescent="0.25">
      <c r="C168" s="7"/>
      <c r="K168" s="13"/>
      <c r="L168" s="382" t="s">
        <v>3</v>
      </c>
      <c r="M168" s="18"/>
      <c r="N168" s="382" t="s">
        <v>4</v>
      </c>
    </row>
    <row r="169" spans="1:14" x14ac:dyDescent="0.25">
      <c r="C169" s="7"/>
      <c r="J169" s="520" t="s">
        <v>225</v>
      </c>
      <c r="K169" s="13"/>
      <c r="L169" s="521">
        <v>104749.29684825207</v>
      </c>
      <c r="M169" s="521"/>
      <c r="N169" s="521">
        <v>26086.471666775025</v>
      </c>
    </row>
    <row r="170" spans="1:14" x14ac:dyDescent="0.25">
      <c r="C170" s="7"/>
      <c r="J170" s="520" t="s">
        <v>226</v>
      </c>
      <c r="K170" s="13"/>
      <c r="L170" s="521">
        <v>323.86946055638805</v>
      </c>
      <c r="M170" s="521"/>
      <c r="N170" s="521">
        <v>-605.71195616639898</v>
      </c>
    </row>
    <row r="171" spans="1:14" x14ac:dyDescent="0.25">
      <c r="C171" s="7"/>
      <c r="I171" s="520"/>
      <c r="J171" s="520" t="s">
        <v>227</v>
      </c>
      <c r="K171" s="13"/>
      <c r="L171" s="522">
        <v>-915.9781690892429</v>
      </c>
      <c r="M171" s="521"/>
      <c r="N171" s="522">
        <v>-696.52249631575592</v>
      </c>
    </row>
    <row r="172" spans="1:14" x14ac:dyDescent="0.25">
      <c r="C172" s="7"/>
      <c r="J172" s="520" t="s">
        <v>228</v>
      </c>
      <c r="K172" s="13"/>
      <c r="L172" s="521">
        <v>105989.1444778977</v>
      </c>
      <c r="M172" s="521"/>
      <c r="N172" s="521">
        <v>26177.282206924381</v>
      </c>
    </row>
    <row r="173" spans="1:14" x14ac:dyDescent="0.25">
      <c r="C173" s="7"/>
      <c r="D173" s="44"/>
      <c r="E173" s="44"/>
      <c r="F173" s="44"/>
      <c r="J173" s="97"/>
      <c r="K173" s="13"/>
      <c r="L173" s="376"/>
      <c r="M173" s="377"/>
      <c r="N173" s="376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375"/>
      <c r="E175" s="44"/>
      <c r="F175" s="44"/>
      <c r="L175" s="8"/>
      <c r="M175" s="372"/>
      <c r="N175" s="8"/>
    </row>
    <row r="176" spans="1:14" x14ac:dyDescent="0.25">
      <c r="D176" s="8" t="s">
        <v>229</v>
      </c>
      <c r="K176" s="13"/>
      <c r="L176" s="373"/>
      <c r="M176" s="373"/>
      <c r="N176" s="373"/>
    </row>
    <row r="177" spans="1:14" x14ac:dyDescent="0.25">
      <c r="D177" s="8" t="s">
        <v>230</v>
      </c>
      <c r="J177" s="76"/>
      <c r="K177" s="13"/>
      <c r="L177" s="373"/>
      <c r="M177" s="373"/>
      <c r="N177" s="373"/>
    </row>
    <row r="178" spans="1:14" x14ac:dyDescent="0.25">
      <c r="K178" s="13"/>
      <c r="L178" s="373"/>
      <c r="M178" s="373"/>
      <c r="N178" s="373"/>
    </row>
    <row r="179" spans="1:14" x14ac:dyDescent="0.25">
      <c r="K179" s="13"/>
      <c r="L179" s="373"/>
      <c r="M179" s="373"/>
      <c r="N179" s="373"/>
    </row>
    <row r="180" spans="1:14" x14ac:dyDescent="0.25">
      <c r="J180" s="13"/>
      <c r="K180" s="13"/>
      <c r="L180" s="372"/>
      <c r="M180" s="13"/>
      <c r="N180" s="372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66"/>
      <c r="M181" s="519"/>
      <c r="N181" s="36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6383" man="1"/>
    <brk id="184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3.140625" style="345" customWidth="1"/>
    <col min="4" max="4" width="8.5703125" style="345" customWidth="1"/>
    <col min="5" max="5" width="10.57031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46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362"/>
    </row>
    <row r="2" spans="1:15" x14ac:dyDescent="0.25">
      <c r="J2" s="360" t="s">
        <v>1</v>
      </c>
      <c r="N2" s="12"/>
    </row>
    <row r="3" spans="1:15" x14ac:dyDescent="0.25">
      <c r="B3" s="349"/>
      <c r="I3" s="352"/>
      <c r="J3" s="352"/>
      <c r="K3" s="352"/>
      <c r="M3" s="359"/>
    </row>
    <row r="4" spans="1:15" ht="15" customHeight="1" x14ac:dyDescent="0.25">
      <c r="C4" s="349" t="s">
        <v>97</v>
      </c>
      <c r="J4" s="352"/>
      <c r="K4" s="352"/>
      <c r="L4" s="352"/>
      <c r="M4" s="75"/>
      <c r="N4" s="352"/>
    </row>
    <row r="5" spans="1:15" ht="15" customHeight="1" x14ac:dyDescent="0.25">
      <c r="C5" s="348"/>
      <c r="E5" s="358"/>
      <c r="J5" s="352"/>
      <c r="K5" s="352"/>
      <c r="L5" s="134" t="s">
        <v>3</v>
      </c>
      <c r="M5" s="357"/>
      <c r="N5" s="134" t="s">
        <v>4</v>
      </c>
    </row>
    <row r="6" spans="1:15" ht="12.75" customHeight="1" x14ac:dyDescent="0.25">
      <c r="C6" s="348"/>
      <c r="D6" s="356" t="s">
        <v>138</v>
      </c>
      <c r="E6" s="355">
        <v>41274</v>
      </c>
      <c r="G6" s="354" t="s">
        <v>109</v>
      </c>
      <c r="J6" s="352"/>
      <c r="K6" s="352"/>
      <c r="L6" s="352"/>
      <c r="M6" s="75"/>
      <c r="N6" s="352"/>
    </row>
    <row r="7" spans="1:15" x14ac:dyDescent="0.25">
      <c r="C7" s="348"/>
      <c r="J7" s="352"/>
      <c r="K7" s="352"/>
      <c r="L7" s="352"/>
      <c r="M7" s="75"/>
      <c r="N7" s="352"/>
    </row>
    <row r="8" spans="1:15" x14ac:dyDescent="0.25">
      <c r="C8" s="348"/>
      <c r="I8" s="345" t="s">
        <v>74</v>
      </c>
      <c r="J8" s="345" t="s">
        <v>100</v>
      </c>
      <c r="K8" s="352"/>
      <c r="L8" s="41">
        <v>27144.549001430005</v>
      </c>
      <c r="M8" s="41"/>
      <c r="N8" s="41">
        <v>1796.5508117300001</v>
      </c>
    </row>
    <row r="9" spans="1:15" x14ac:dyDescent="0.25">
      <c r="C9" s="348"/>
      <c r="J9" s="353" t="s">
        <v>101</v>
      </c>
      <c r="K9" s="352"/>
      <c r="L9" s="41">
        <v>29827.127825123516</v>
      </c>
      <c r="M9" s="41"/>
      <c r="N9" s="41">
        <v>26223.639916044314</v>
      </c>
    </row>
    <row r="10" spans="1:15" x14ac:dyDescent="0.25">
      <c r="C10" s="348"/>
      <c r="J10" s="345" t="s">
        <v>102</v>
      </c>
      <c r="K10" s="352"/>
      <c r="L10" s="41">
        <v>6806.0327361648006</v>
      </c>
      <c r="M10" s="41"/>
      <c r="N10" s="41">
        <v>1020.3153787061682</v>
      </c>
    </row>
    <row r="11" spans="1:15" x14ac:dyDescent="0.25">
      <c r="C11" s="348"/>
      <c r="J11" s="345" t="s">
        <v>103</v>
      </c>
      <c r="K11" s="352"/>
      <c r="L11" s="41">
        <v>11.51552171005852</v>
      </c>
      <c r="M11" s="41"/>
      <c r="N11" s="41">
        <v>6.8093327684976481</v>
      </c>
    </row>
    <row r="12" spans="1:15" x14ac:dyDescent="0.25">
      <c r="C12" s="348"/>
      <c r="J12" s="352" t="s">
        <v>104</v>
      </c>
      <c r="K12" s="352"/>
      <c r="L12" s="10">
        <v>23648.653572606614</v>
      </c>
      <c r="M12" s="352"/>
    </row>
    <row r="13" spans="1:15" x14ac:dyDescent="0.25">
      <c r="C13" s="348"/>
      <c r="J13" s="345" t="s">
        <v>105</v>
      </c>
      <c r="L13" s="10">
        <v>16533.909949943652</v>
      </c>
      <c r="N13" s="10">
        <v>0</v>
      </c>
    </row>
    <row r="14" spans="1:15" x14ac:dyDescent="0.25">
      <c r="C14" s="348"/>
    </row>
    <row r="15" spans="1:15" x14ac:dyDescent="0.25">
      <c r="C15" s="348"/>
      <c r="J15" s="352" t="s">
        <v>106</v>
      </c>
      <c r="K15" s="352"/>
      <c r="L15" s="62">
        <f>SUM(L8:L14)</f>
        <v>103971.78860697866</v>
      </c>
      <c r="M15" s="61"/>
      <c r="N15" s="62">
        <f>SUM(N8:N13)</f>
        <v>29047.315439248981</v>
      </c>
    </row>
    <row r="17" spans="9:14" x14ac:dyDescent="0.25">
      <c r="L17" s="345"/>
      <c r="M17" s="345"/>
      <c r="N17" s="345"/>
    </row>
    <row r="18" spans="9:14" x14ac:dyDescent="0.25">
      <c r="L18" s="345"/>
      <c r="M18" s="75"/>
      <c r="N18" s="345"/>
    </row>
    <row r="19" spans="9:14" x14ac:dyDescent="0.25">
      <c r="I19" s="345" t="s">
        <v>75</v>
      </c>
      <c r="J19" s="345" t="s">
        <v>100</v>
      </c>
      <c r="K19" s="352"/>
      <c r="L19" s="41">
        <v>-17747.719675330001</v>
      </c>
      <c r="M19" s="41"/>
      <c r="N19" s="41">
        <v>-1796.6313372500038</v>
      </c>
    </row>
    <row r="20" spans="9:14" x14ac:dyDescent="0.25">
      <c r="J20" s="353" t="s">
        <v>101</v>
      </c>
      <c r="K20" s="352"/>
      <c r="L20" s="41">
        <v>-20415.024408334248</v>
      </c>
      <c r="M20" s="41"/>
      <c r="N20" s="41">
        <v>-26224.246351412177</v>
      </c>
    </row>
    <row r="21" spans="9:14" x14ac:dyDescent="0.25">
      <c r="J21" s="345" t="s">
        <v>102</v>
      </c>
      <c r="K21" s="352"/>
      <c r="L21" s="41">
        <v>-2123.1196761833144</v>
      </c>
      <c r="M21" s="41"/>
      <c r="N21" s="41">
        <v>-1020.3530173938201</v>
      </c>
    </row>
    <row r="22" spans="9:14" x14ac:dyDescent="0.25">
      <c r="J22" s="345" t="s">
        <v>103</v>
      </c>
      <c r="K22" s="352"/>
      <c r="L22" s="41">
        <v>-4.5296235500109194</v>
      </c>
      <c r="M22" s="41"/>
      <c r="N22" s="41">
        <v>-5.5881399346527836</v>
      </c>
    </row>
    <row r="23" spans="9:14" x14ac:dyDescent="0.25">
      <c r="J23" s="345" t="s">
        <v>104</v>
      </c>
      <c r="L23" s="10">
        <v>-15575.460445893001</v>
      </c>
    </row>
    <row r="24" spans="9:14" x14ac:dyDescent="0.25">
      <c r="J24" s="352" t="s">
        <v>105</v>
      </c>
      <c r="K24" s="352"/>
      <c r="M24" s="352"/>
      <c r="N24" s="41">
        <v>0</v>
      </c>
    </row>
    <row r="26" spans="9:14" x14ac:dyDescent="0.25">
      <c r="J26" s="352" t="s">
        <v>106</v>
      </c>
      <c r="K26" s="352"/>
      <c r="L26" s="62">
        <f>SUM(L19:L25)</f>
        <v>-55865.853829290572</v>
      </c>
      <c r="M26" s="61"/>
      <c r="N26" s="62">
        <f>SUM(N19:N24)</f>
        <v>-29046.818845990656</v>
      </c>
    </row>
    <row r="30" spans="9:14" x14ac:dyDescent="0.25">
      <c r="I30" s="351" t="s">
        <v>212</v>
      </c>
      <c r="J30" s="345" t="s">
        <v>213</v>
      </c>
      <c r="L30" s="10">
        <v>105158.80432217111</v>
      </c>
      <c r="N30" s="10">
        <v>23292.568002993594</v>
      </c>
    </row>
    <row r="31" spans="9:14" x14ac:dyDescent="0.25">
      <c r="J31" s="345" t="s">
        <v>214</v>
      </c>
      <c r="L31" s="10">
        <v>6.9858981600700645</v>
      </c>
      <c r="N31" s="10">
        <v>5802.3144924270855</v>
      </c>
    </row>
    <row r="32" spans="9:14" x14ac:dyDescent="0.25">
      <c r="L32" s="19">
        <f>SUM(L30:L31)</f>
        <v>105165.79022033118</v>
      </c>
      <c r="N32" s="19">
        <f>SUM(N30:N31)</f>
        <v>29094.882495420679</v>
      </c>
    </row>
    <row r="38" spans="3:4" x14ac:dyDescent="0.25">
      <c r="C38" s="351" t="s">
        <v>107</v>
      </c>
      <c r="D38" s="345" t="s">
        <v>108</v>
      </c>
    </row>
    <row r="39" spans="3:4" x14ac:dyDescent="0.25">
      <c r="C39" s="350" t="s">
        <v>215</v>
      </c>
      <c r="D39" s="345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41274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105165.7902203311</v>
      </c>
      <c r="N8" s="430">
        <v>29094.88249542073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59837.204220216023</v>
      </c>
      <c r="N10" s="399">
        <v>6849.6945653721932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59376.960064048762</v>
      </c>
      <c r="N12" s="407">
        <v>5928.83922459532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57744.772857618009</v>
      </c>
      <c r="M14" s="418"/>
      <c r="N14" s="407">
        <v>5928.83922459532</v>
      </c>
    </row>
    <row r="15" spans="1:15" ht="15" customHeight="1" x14ac:dyDescent="0.25">
      <c r="D15" s="351" t="s">
        <v>12</v>
      </c>
      <c r="E15" s="428" t="s">
        <v>13</v>
      </c>
      <c r="L15" s="365">
        <v>56968.459340880501</v>
      </c>
      <c r="N15" s="365">
        <v>5928.83922459532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776.31351673750999</v>
      </c>
      <c r="N19" s="365">
        <v>-1.49011611938477E-14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776.31351673750999</v>
      </c>
      <c r="M21" s="421"/>
      <c r="N21" s="419">
        <v>-1.49011611938477E-14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1632.1872064307499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1632.1872064307499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460.24415616726094</v>
      </c>
      <c r="M32" s="418"/>
      <c r="N32" s="407">
        <v>920.85534077687339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239.88599892371334</v>
      </c>
      <c r="N34" s="365">
        <v>34.403292572442368</v>
      </c>
    </row>
    <row r="35" spans="2:16" x14ac:dyDescent="0.25">
      <c r="D35" s="351" t="s">
        <v>14</v>
      </c>
      <c r="E35" s="345" t="s">
        <v>23</v>
      </c>
      <c r="L35" s="365">
        <v>213.07795177272644</v>
      </c>
      <c r="N35" s="365">
        <v>886.00800768584361</v>
      </c>
    </row>
    <row r="36" spans="2:16" ht="15.75" customHeight="1" x14ac:dyDescent="0.25">
      <c r="F36" s="427" t="s">
        <v>16</v>
      </c>
      <c r="L36" s="426">
        <v>213.07332677272646</v>
      </c>
      <c r="N36" s="426">
        <v>886.00800768584361</v>
      </c>
    </row>
    <row r="37" spans="2:16" x14ac:dyDescent="0.25">
      <c r="F37" s="427" t="s">
        <v>17</v>
      </c>
      <c r="L37" s="426">
        <v>4.6249999999999998E-3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7.2802054708211799</v>
      </c>
      <c r="N38" s="365">
        <v>0.44404051858739346</v>
      </c>
    </row>
    <row r="39" spans="2:16" x14ac:dyDescent="0.25">
      <c r="F39" s="427" t="s">
        <v>16</v>
      </c>
      <c r="L39" s="426">
        <v>0.59423750148299415</v>
      </c>
      <c r="N39" s="426">
        <v>0</v>
      </c>
    </row>
    <row r="40" spans="2:16" x14ac:dyDescent="0.25">
      <c r="F40" s="427" t="s">
        <v>17</v>
      </c>
      <c r="L40" s="426">
        <v>6.6859679693381855</v>
      </c>
      <c r="N40" s="426">
        <v>0.44404051858739346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8862.6797738196128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14785.973798787001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16533.909949943652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30</v>
      </c>
      <c r="G51" s="354"/>
      <c r="L51" s="399">
        <v>5146.0224775647894</v>
      </c>
      <c r="N51" s="399">
        <v>22245.187930048538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1194.0079608777198</v>
      </c>
      <c r="N54" s="365">
        <v>-251.23332136406503</v>
      </c>
      <c r="P54" s="398"/>
    </row>
    <row r="55" spans="2:16" ht="15.75" customHeight="1" x14ac:dyDescent="0.25">
      <c r="C55" s="358"/>
      <c r="G55" s="354" t="s">
        <v>32</v>
      </c>
      <c r="L55" s="419">
        <v>1417.23256411125</v>
      </c>
      <c r="M55" s="421"/>
      <c r="N55" s="419">
        <v>-62.821863082868902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3952.0145166870698</v>
      </c>
      <c r="N56" s="365">
        <v>22496.421251412601</v>
      </c>
    </row>
    <row r="57" spans="2:16" s="374" customFormat="1" ht="15.75" customHeight="1" x14ac:dyDescent="0.2">
      <c r="G57" s="354" t="s">
        <v>32</v>
      </c>
      <c r="L57" s="419">
        <v>3632.1713509655101</v>
      </c>
      <c r="M57" s="420"/>
      <c r="N57" s="419">
        <v>16309.123276206801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-68.009112878228123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-68.009112878228123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41274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-22413.15262587661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-8121.8302021666295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-7435.7778864123002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-6855.5445372976801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-12242.519264696095</v>
      </c>
      <c r="M79" s="359"/>
      <c r="N79" s="399">
        <v>-2768.4576151966617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-18091.77581795392</v>
      </c>
      <c r="M81" s="411"/>
      <c r="N81" s="399">
        <v>-2813.9000294543839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-5053.0961748081791</v>
      </c>
      <c r="M83" s="359"/>
      <c r="N83" s="365">
        <v>-1023.0576636715899</v>
      </c>
    </row>
    <row r="84" spans="2:14" x14ac:dyDescent="0.25">
      <c r="B84" s="345"/>
      <c r="I84" s="352"/>
      <c r="J84" s="410" t="s">
        <v>39</v>
      </c>
      <c r="K84" s="410"/>
      <c r="L84" s="365">
        <v>-4128.0092467986815</v>
      </c>
      <c r="M84" s="359"/>
      <c r="N84" s="365">
        <v>-725.72774165834403</v>
      </c>
    </row>
    <row r="85" spans="2:14" x14ac:dyDescent="0.25">
      <c r="B85" s="345"/>
      <c r="I85" s="352"/>
      <c r="J85" s="408" t="s">
        <v>40</v>
      </c>
      <c r="K85" s="408"/>
      <c r="L85" s="365">
        <v>-8910.6703963470591</v>
      </c>
      <c r="M85" s="359"/>
      <c r="N85" s="365">
        <v>-1065.1146241244501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5849.2565532578237</v>
      </c>
      <c r="M87" s="359"/>
      <c r="N87" s="399">
        <v>45.442414257722398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255.32552917487402</v>
      </c>
      <c r="M89" s="359"/>
      <c r="N89" s="365">
        <v>35.067414257722398</v>
      </c>
    </row>
    <row r="90" spans="2:14" x14ac:dyDescent="0.25">
      <c r="B90" s="345"/>
      <c r="I90" s="352"/>
      <c r="J90" s="410" t="s">
        <v>39</v>
      </c>
      <c r="K90" s="410"/>
      <c r="L90" s="365">
        <v>1123.6860999999999</v>
      </c>
      <c r="M90" s="359"/>
      <c r="N90" s="365">
        <v>10.375</v>
      </c>
    </row>
    <row r="91" spans="2:14" x14ac:dyDescent="0.25">
      <c r="B91" s="345"/>
      <c r="I91" s="352"/>
      <c r="J91" s="408" t="s">
        <v>40</v>
      </c>
      <c r="K91" s="408"/>
      <c r="L91" s="365">
        <v>4470.2449240829501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-1093.0053650494976</v>
      </c>
      <c r="M93" s="411"/>
      <c r="N93" s="399">
        <v>1.199622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-6651.7296379203526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-6202.1308900386211</v>
      </c>
      <c r="N95" s="365">
        <v>0</v>
      </c>
    </row>
    <row r="96" spans="2:14" x14ac:dyDescent="0.25">
      <c r="B96" s="345"/>
      <c r="J96" s="410" t="s">
        <v>39</v>
      </c>
      <c r="L96" s="365">
        <v>-282.03148449790604</v>
      </c>
      <c r="N96" s="365">
        <v>0</v>
      </c>
    </row>
    <row r="97" spans="1:14" x14ac:dyDescent="0.25">
      <c r="B97" s="345"/>
      <c r="J97" s="408" t="s">
        <v>40</v>
      </c>
      <c r="L97" s="365">
        <v>-167.56726338382597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5558.7179248708553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3676.4169512009157</v>
      </c>
      <c r="N100" s="365">
        <v>0</v>
      </c>
    </row>
    <row r="101" spans="1:14" x14ac:dyDescent="0.25">
      <c r="J101" s="410" t="s">
        <v>39</v>
      </c>
      <c r="L101" s="365">
        <v>1882.3009736699396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6.3480000000000003E-3</v>
      </c>
      <c r="M104" s="402"/>
      <c r="N104" s="407">
        <v>-298.80037800000002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6.3480000000000003E-3</v>
      </c>
      <c r="N105" s="365">
        <v>-298.80037800000002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0</v>
      </c>
      <c r="M109" s="402"/>
      <c r="N109" s="407">
        <v>300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0</v>
      </c>
      <c r="N110" s="365">
        <v>300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-13335.524629745592</v>
      </c>
      <c r="M113" s="402"/>
      <c r="N113" s="407">
        <v>-25180.410619073271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41274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41274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6522.6926330016695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9600.2403256540601</v>
      </c>
      <c r="M149" s="386"/>
      <c r="N149" s="376">
        <v>23194.880794557401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1126.0464994994099</v>
      </c>
      <c r="M151" s="386"/>
      <c r="N151" s="377">
        <v>-251.233321364071</v>
      </c>
    </row>
    <row r="152" spans="1:17" x14ac:dyDescent="0.25">
      <c r="I152" s="345" t="s">
        <v>66</v>
      </c>
      <c r="J152" s="374"/>
      <c r="K152" s="374"/>
      <c r="L152" s="373">
        <v>-233.35733553918013</v>
      </c>
      <c r="N152" s="373">
        <v>-376.964073668342</v>
      </c>
    </row>
    <row r="153" spans="1:17" x14ac:dyDescent="0.25">
      <c r="I153" s="345" t="s">
        <v>67</v>
      </c>
      <c r="J153" s="374"/>
      <c r="K153" s="374"/>
      <c r="L153" s="373">
        <v>1609.57398752574</v>
      </c>
      <c r="N153" s="373">
        <v>162.43441177272248</v>
      </c>
    </row>
    <row r="154" spans="1:17" x14ac:dyDescent="0.25">
      <c r="I154" s="345" t="s">
        <v>68</v>
      </c>
      <c r="J154" s="374"/>
      <c r="K154" s="374"/>
      <c r="L154" s="373">
        <v>-250.17015248715001</v>
      </c>
      <c r="N154" s="373">
        <v>-36.703659468451498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103971.78860697855</v>
      </c>
      <c r="M169" s="379"/>
      <c r="N169" s="379">
        <v>29047.315439248981</v>
      </c>
    </row>
    <row r="170" spans="1:14" x14ac:dyDescent="0.25">
      <c r="C170" s="348"/>
      <c r="J170" s="380" t="s">
        <v>226</v>
      </c>
      <c r="K170" s="352"/>
      <c r="L170" s="379">
        <v>1194.0079608777198</v>
      </c>
      <c r="M170" s="379"/>
      <c r="N170" s="379">
        <v>-251.23332136406503</v>
      </c>
    </row>
    <row r="171" spans="1:14" x14ac:dyDescent="0.25">
      <c r="C171" s="348"/>
      <c r="I171" s="380"/>
      <c r="J171" s="380" t="s">
        <v>227</v>
      </c>
      <c r="K171" s="352"/>
      <c r="L171" s="381">
        <v>6.347525200000031E-3</v>
      </c>
      <c r="M171" s="379"/>
      <c r="N171" s="381">
        <v>-298.80037753581502</v>
      </c>
    </row>
    <row r="172" spans="1:14" x14ac:dyDescent="0.25">
      <c r="C172" s="348"/>
      <c r="J172" s="380" t="s">
        <v>228</v>
      </c>
      <c r="K172" s="352"/>
      <c r="L172" s="379">
        <v>105165.79022033107</v>
      </c>
      <c r="M172" s="379"/>
      <c r="N172" s="379">
        <v>29094.88249542073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6383" man="1"/>
    <brk id="184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41243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105627.76545047152</v>
      </c>
      <c r="N8" s="430">
        <v>27583.876372587591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59956.170933188383</v>
      </c>
      <c r="N10" s="399">
        <v>6575.9152288925761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59210.141365370946</v>
      </c>
      <c r="N12" s="407">
        <v>5919.2334189050507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57184.972715533571</v>
      </c>
      <c r="M14" s="418"/>
      <c r="N14" s="407">
        <v>5919.2334189050507</v>
      </c>
    </row>
    <row r="15" spans="1:15" ht="15" customHeight="1" x14ac:dyDescent="0.25">
      <c r="D15" s="351" t="s">
        <v>12</v>
      </c>
      <c r="E15" s="428" t="s">
        <v>13</v>
      </c>
      <c r="L15" s="365">
        <v>56417.308428283402</v>
      </c>
      <c r="N15" s="365">
        <v>5919.2334189050507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767.66428725016499</v>
      </c>
      <c r="N19" s="365">
        <v>-2.9802322387695299E-14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767.66428725016499</v>
      </c>
      <c r="M21" s="421"/>
      <c r="N21" s="419">
        <v>-2.9802322387695299E-14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2025.1686498373801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2025.1686498373801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746.0295678174341</v>
      </c>
      <c r="M32" s="418"/>
      <c r="N32" s="407">
        <v>656.68180998752587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652.69904723311345</v>
      </c>
      <c r="N34" s="365">
        <v>33.131176332719647</v>
      </c>
    </row>
    <row r="35" spans="2:16" x14ac:dyDescent="0.25">
      <c r="D35" s="351" t="s">
        <v>14</v>
      </c>
      <c r="E35" s="345" t="s">
        <v>23</v>
      </c>
      <c r="L35" s="365">
        <v>82.9428685982692</v>
      </c>
      <c r="N35" s="365">
        <v>621.2378609053336</v>
      </c>
    </row>
    <row r="36" spans="2:16" ht="15.75" customHeight="1" x14ac:dyDescent="0.25">
      <c r="F36" s="427" t="s">
        <v>16</v>
      </c>
      <c r="L36" s="426">
        <v>82.938243598269196</v>
      </c>
      <c r="N36" s="426">
        <v>621.2378609053336</v>
      </c>
    </row>
    <row r="37" spans="2:16" x14ac:dyDescent="0.25">
      <c r="F37" s="427" t="s">
        <v>17</v>
      </c>
      <c r="L37" s="426">
        <v>4.6249999999999998E-3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10.387651986051429</v>
      </c>
      <c r="N38" s="365">
        <v>2.3127727494726567</v>
      </c>
    </row>
    <row r="39" spans="2:16" x14ac:dyDescent="0.25">
      <c r="F39" s="427" t="s">
        <v>16</v>
      </c>
      <c r="L39" s="426">
        <v>1.6299413700783192</v>
      </c>
      <c r="N39" s="426">
        <v>0</v>
      </c>
    </row>
    <row r="40" spans="2:16" x14ac:dyDescent="0.25">
      <c r="F40" s="427" t="s">
        <v>17</v>
      </c>
      <c r="L40" s="426">
        <v>8.7577106159731102</v>
      </c>
      <c r="N40" s="426">
        <v>2.3127727494726567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8768.5535223997467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14764.252422219299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17217.38880335537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4921.3997693087194</v>
      </c>
      <c r="N51" s="399">
        <v>21007.961143695014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934.47354146028999</v>
      </c>
      <c r="N54" s="365">
        <v>-15.397589738684303</v>
      </c>
      <c r="P54" s="398"/>
    </row>
    <row r="55" spans="2:16" ht="15.75" customHeight="1" x14ac:dyDescent="0.25">
      <c r="C55" s="358"/>
      <c r="G55" s="354" t="s">
        <v>32</v>
      </c>
      <c r="L55" s="419">
        <v>1145.25106355458</v>
      </c>
      <c r="M55" s="421"/>
      <c r="N55" s="419">
        <v>45.5674846973833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3986.9262278484302</v>
      </c>
      <c r="N56" s="365">
        <v>21023.358733433699</v>
      </c>
    </row>
    <row r="57" spans="2:16" s="374" customFormat="1" ht="15.75" customHeight="1" x14ac:dyDescent="0.2">
      <c r="G57" s="354" t="s">
        <v>32</v>
      </c>
      <c r="L57" s="419">
        <v>3153.655906610471</v>
      </c>
      <c r="M57" s="420"/>
      <c r="N57" s="419">
        <v>16781.389678687101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-25.548462425756622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-25.548462425756622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41243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-20599.855924850286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-4700.7103383349722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-6293.4623578558112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-9605.6832286594999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-12200.510279567901</v>
      </c>
      <c r="M79" s="359"/>
      <c r="N79" s="399">
        <v>-3069.057686191406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-18024.145310639142</v>
      </c>
      <c r="M81" s="411"/>
      <c r="N81" s="399">
        <v>-3161.1169593616282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-930.13405461867012</v>
      </c>
      <c r="M83" s="359"/>
      <c r="N83" s="365">
        <v>-410.92291097457803</v>
      </c>
    </row>
    <row r="84" spans="2:14" x14ac:dyDescent="0.25">
      <c r="B84" s="345"/>
      <c r="I84" s="352"/>
      <c r="J84" s="410" t="s">
        <v>39</v>
      </c>
      <c r="K84" s="410"/>
      <c r="L84" s="365">
        <v>-7563.1862680633885</v>
      </c>
      <c r="M84" s="359"/>
      <c r="N84" s="365">
        <v>-1623.7575595031801</v>
      </c>
    </row>
    <row r="85" spans="2:14" x14ac:dyDescent="0.25">
      <c r="B85" s="345"/>
      <c r="I85" s="352"/>
      <c r="J85" s="408" t="s">
        <v>40</v>
      </c>
      <c r="K85" s="408"/>
      <c r="L85" s="365">
        <v>-9530.8249879570812</v>
      </c>
      <c r="M85" s="359"/>
      <c r="N85" s="365">
        <v>-1126.4364888838702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5823.6350310712396</v>
      </c>
      <c r="M87" s="359"/>
      <c r="N87" s="399">
        <v>92.059273170222099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382.13499999999999</v>
      </c>
      <c r="M89" s="359"/>
      <c r="N89" s="365">
        <v>64.936073170222102</v>
      </c>
    </row>
    <row r="90" spans="2:14" x14ac:dyDescent="0.25">
      <c r="B90" s="345"/>
      <c r="I90" s="352"/>
      <c r="J90" s="410" t="s">
        <v>39</v>
      </c>
      <c r="K90" s="410"/>
      <c r="L90" s="365">
        <v>1298.4077908796598</v>
      </c>
      <c r="M90" s="359"/>
      <c r="N90" s="365">
        <v>27.123200000000001</v>
      </c>
    </row>
    <row r="91" spans="2:14" x14ac:dyDescent="0.25">
      <c r="B91" s="345"/>
      <c r="I91" s="352"/>
      <c r="J91" s="408" t="s">
        <v>40</v>
      </c>
      <c r="K91" s="408"/>
      <c r="L91" s="365">
        <v>4143.0922401915795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-1613.4853122525931</v>
      </c>
      <c r="M93" s="411"/>
      <c r="N93" s="399">
        <v>-4.6191999999999997E-2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-6750.9246685622502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-5201.9837781814404</v>
      </c>
      <c r="N95" s="365">
        <v>0</v>
      </c>
    </row>
    <row r="96" spans="2:14" x14ac:dyDescent="0.25">
      <c r="B96" s="345"/>
      <c r="J96" s="410" t="s">
        <v>39</v>
      </c>
      <c r="L96" s="365">
        <v>-1384.0114829558004</v>
      </c>
      <c r="N96" s="365">
        <v>0</v>
      </c>
    </row>
    <row r="97" spans="1:14" x14ac:dyDescent="0.25">
      <c r="B97" s="345"/>
      <c r="J97" s="408" t="s">
        <v>40</v>
      </c>
      <c r="L97" s="365">
        <v>-164.92940742501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5471.2121903096568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0</v>
      </c>
      <c r="N100" s="365">
        <v>0</v>
      </c>
    </row>
    <row r="101" spans="1:14" x14ac:dyDescent="0.25">
      <c r="J101" s="410" t="s">
        <v>39</v>
      </c>
      <c r="L101" s="365">
        <v>5471.2121903096568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-482.86815300000001</v>
      </c>
      <c r="M104" s="402"/>
      <c r="N104" s="407">
        <v>-300.04619200000002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-482.86815300000001</v>
      </c>
      <c r="N105" s="365">
        <v>-300.04619200000002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149.09531899999999</v>
      </c>
      <c r="M109" s="402"/>
      <c r="N109" s="407">
        <v>300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149.09531899999999</v>
      </c>
      <c r="N110" s="365">
        <v>300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-13813.995591820496</v>
      </c>
      <c r="M113" s="402"/>
      <c r="N113" s="407">
        <v>-23668.959803041689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41243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41243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6616.9782008372003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9548.2665963791587</v>
      </c>
      <c r="M149" s="386"/>
      <c r="N149" s="376">
        <v>21649.1690552533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908.93946823706278</v>
      </c>
      <c r="M151" s="386"/>
      <c r="N151" s="377">
        <v>-15.397589738678992</v>
      </c>
    </row>
    <row r="152" spans="1:17" x14ac:dyDescent="0.25">
      <c r="I152" s="345" t="s">
        <v>66</v>
      </c>
      <c r="J152" s="374"/>
      <c r="K152" s="374"/>
      <c r="L152" s="373">
        <v>-114.30434157634704</v>
      </c>
      <c r="N152" s="373">
        <v>-149.51631854713099</v>
      </c>
    </row>
    <row r="153" spans="1:17" x14ac:dyDescent="0.25">
      <c r="I153" s="345" t="s">
        <v>67</v>
      </c>
      <c r="J153" s="374"/>
      <c r="K153" s="374"/>
      <c r="L153" s="373">
        <v>1278.8454586260091</v>
      </c>
      <c r="N153" s="373">
        <v>171.06239874606422</v>
      </c>
    </row>
    <row r="154" spans="1:17" x14ac:dyDescent="0.25">
      <c r="I154" s="345" t="s">
        <v>68</v>
      </c>
      <c r="J154" s="374"/>
      <c r="K154" s="374"/>
      <c r="L154" s="373">
        <v>-255.60164881259902</v>
      </c>
      <c r="N154" s="373">
        <v>-36.943669937612206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104210.42375556912</v>
      </c>
      <c r="M169" s="379"/>
      <c r="N169" s="379">
        <v>27299.22777073436</v>
      </c>
    </row>
    <row r="170" spans="1:14" x14ac:dyDescent="0.25">
      <c r="C170" s="348"/>
      <c r="J170" s="380" t="s">
        <v>226</v>
      </c>
      <c r="K170" s="352"/>
      <c r="L170" s="379">
        <v>934.47354146028999</v>
      </c>
      <c r="M170" s="379"/>
      <c r="N170" s="379">
        <v>-15.397589738684303</v>
      </c>
    </row>
    <row r="171" spans="1:14" x14ac:dyDescent="0.25">
      <c r="C171" s="348"/>
      <c r="I171" s="380"/>
      <c r="J171" s="380" t="s">
        <v>227</v>
      </c>
      <c r="K171" s="352"/>
      <c r="L171" s="381">
        <v>-482.86815344209805</v>
      </c>
      <c r="M171" s="379"/>
      <c r="N171" s="381">
        <v>-300.04619159191503</v>
      </c>
    </row>
    <row r="172" spans="1:14" x14ac:dyDescent="0.25">
      <c r="C172" s="348"/>
      <c r="J172" s="380" t="s">
        <v>228</v>
      </c>
      <c r="K172" s="352"/>
      <c r="L172" s="379">
        <v>105627.76545047152</v>
      </c>
      <c r="M172" s="379"/>
      <c r="N172" s="379">
        <v>27583.876372587591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3" man="1"/>
    <brk id="184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41213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105057.74710127537</v>
      </c>
      <c r="N8" s="430">
        <v>27072.858456474958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58932.379669588088</v>
      </c>
      <c r="N10" s="399">
        <v>6376.77740718513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58543.82070584008</v>
      </c>
      <c r="N12" s="407">
        <v>5935.4954027209596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56181.461510294488</v>
      </c>
      <c r="M14" s="418"/>
      <c r="N14" s="407">
        <v>5935.4954027209596</v>
      </c>
    </row>
    <row r="15" spans="1:15" ht="15" customHeight="1" x14ac:dyDescent="0.25">
      <c r="D15" s="351" t="s">
        <v>12</v>
      </c>
      <c r="E15" s="428" t="s">
        <v>13</v>
      </c>
      <c r="L15" s="365">
        <v>55417.486567099804</v>
      </c>
      <c r="N15" s="365">
        <v>5935.4954027209596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763.97494319467603</v>
      </c>
      <c r="N19" s="365">
        <v>0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763.97494319467603</v>
      </c>
      <c r="M21" s="421"/>
      <c r="N21" s="419">
        <v>0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2362.35919554559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2362.35919554559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388.55896374800517</v>
      </c>
      <c r="M32" s="418"/>
      <c r="N32" s="407">
        <v>441.28200446417071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356.74818239231598</v>
      </c>
      <c r="N34" s="365">
        <v>30.877507463776215</v>
      </c>
    </row>
    <row r="35" spans="2:16" x14ac:dyDescent="0.25">
      <c r="D35" s="351" t="s">
        <v>14</v>
      </c>
      <c r="E35" s="345" t="s">
        <v>23</v>
      </c>
      <c r="L35" s="365">
        <v>21.748058134888566</v>
      </c>
      <c r="N35" s="365">
        <v>407.79321830359214</v>
      </c>
    </row>
    <row r="36" spans="2:16" ht="15.75" customHeight="1" x14ac:dyDescent="0.25">
      <c r="F36" s="427" t="s">
        <v>16</v>
      </c>
      <c r="L36" s="426">
        <v>21.743358134888567</v>
      </c>
      <c r="N36" s="426">
        <v>407.79321830359214</v>
      </c>
    </row>
    <row r="37" spans="2:16" x14ac:dyDescent="0.25">
      <c r="F37" s="427" t="s">
        <v>17</v>
      </c>
      <c r="L37" s="426">
        <v>4.7000000000000002E-3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10.062723220800597</v>
      </c>
      <c r="N38" s="365">
        <v>2.6112786968023203</v>
      </c>
    </row>
    <row r="39" spans="2:16" x14ac:dyDescent="0.25">
      <c r="F39" s="427" t="s">
        <v>16</v>
      </c>
      <c r="L39" s="426">
        <v>1.4074981822300732</v>
      </c>
      <c r="N39" s="426">
        <v>0</v>
      </c>
    </row>
    <row r="40" spans="2:16" x14ac:dyDescent="0.25">
      <c r="F40" s="427" t="s">
        <v>17</v>
      </c>
      <c r="L40" s="426">
        <v>8.6552250385705225</v>
      </c>
      <c r="N40" s="426">
        <v>2.6112786968023203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9066.985792694868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14771.0279909117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17147.540183590325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5139.8134644903794</v>
      </c>
      <c r="N51" s="399">
        <v>20696.081049289827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1038.549644921809</v>
      </c>
      <c r="N54" s="365">
        <v>-21.841300556574698</v>
      </c>
      <c r="P54" s="398"/>
    </row>
    <row r="55" spans="2:16" ht="15.75" customHeight="1" x14ac:dyDescent="0.25">
      <c r="C55" s="358"/>
      <c r="G55" s="354" t="s">
        <v>32</v>
      </c>
      <c r="L55" s="419">
        <v>1306.7411728843701</v>
      </c>
      <c r="M55" s="421"/>
      <c r="N55" s="419">
        <v>44.270872246021398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4101.2638195685704</v>
      </c>
      <c r="N56" s="365">
        <v>20717.922349846402</v>
      </c>
    </row>
    <row r="57" spans="2:16" s="374" customFormat="1" ht="15.75" customHeight="1" x14ac:dyDescent="0.2">
      <c r="G57" s="354" t="s">
        <v>32</v>
      </c>
      <c r="L57" s="419">
        <v>3004.7057792903111</v>
      </c>
      <c r="M57" s="420"/>
      <c r="N57" s="419">
        <v>16690.995282549498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-8.4062825854801488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-8.4062825854801488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41213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-19411.314456181855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-6319.3797319335335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-3189.5690219949997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-9902.3657022533207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-10936.765586575604</v>
      </c>
      <c r="M79" s="359"/>
      <c r="N79" s="399">
        <v>-3692.3563923338452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-16747.401646336639</v>
      </c>
      <c r="M81" s="411"/>
      <c r="N81" s="399">
        <v>-3807.8509001728603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-1806.3646847629138</v>
      </c>
      <c r="M83" s="359"/>
      <c r="N83" s="365">
        <v>-1202.4993170834598</v>
      </c>
    </row>
    <row r="84" spans="2:14" x14ac:dyDescent="0.25">
      <c r="B84" s="345"/>
      <c r="I84" s="352"/>
      <c r="J84" s="410" t="s">
        <v>39</v>
      </c>
      <c r="K84" s="410"/>
      <c r="L84" s="365">
        <v>-5083.3096267372566</v>
      </c>
      <c r="M84" s="359"/>
      <c r="N84" s="365">
        <v>-1494.0837756981</v>
      </c>
    </row>
    <row r="85" spans="2:14" x14ac:dyDescent="0.25">
      <c r="B85" s="345"/>
      <c r="I85" s="352"/>
      <c r="J85" s="408" t="s">
        <v>40</v>
      </c>
      <c r="K85" s="408"/>
      <c r="L85" s="365">
        <v>-9857.7273348364688</v>
      </c>
      <c r="M85" s="359"/>
      <c r="N85" s="365">
        <v>-1111.2678073913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5810.6360597610364</v>
      </c>
      <c r="M87" s="359"/>
      <c r="N87" s="399">
        <v>115.494507839015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944.79984999999999</v>
      </c>
      <c r="M89" s="359"/>
      <c r="N89" s="365">
        <v>80.239907839015004</v>
      </c>
    </row>
    <row r="90" spans="2:14" x14ac:dyDescent="0.25">
      <c r="B90" s="345"/>
      <c r="I90" s="352"/>
      <c r="J90" s="410" t="s">
        <v>39</v>
      </c>
      <c r="K90" s="410"/>
      <c r="L90" s="365">
        <v>545.00839504886699</v>
      </c>
      <c r="M90" s="359"/>
      <c r="N90" s="365">
        <v>35.254600000000003</v>
      </c>
    </row>
    <row r="91" spans="2:14" x14ac:dyDescent="0.25">
      <c r="B91" s="345"/>
      <c r="I91" s="352"/>
      <c r="J91" s="408" t="s">
        <v>40</v>
      </c>
      <c r="K91" s="408"/>
      <c r="L91" s="365">
        <v>4320.82781471217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-3321.3353474140863</v>
      </c>
      <c r="M93" s="411"/>
      <c r="N93" s="399">
        <v>1.7177999999999999E-2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-7232.1006393447642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-4919.1180173159892</v>
      </c>
      <c r="N95" s="365">
        <v>0</v>
      </c>
    </row>
    <row r="96" spans="2:14" x14ac:dyDescent="0.25">
      <c r="B96" s="345"/>
      <c r="J96" s="410" t="s">
        <v>39</v>
      </c>
      <c r="L96" s="365">
        <v>-2148.6619505942604</v>
      </c>
      <c r="N96" s="365">
        <v>0</v>
      </c>
    </row>
    <row r="97" spans="1:14" x14ac:dyDescent="0.25">
      <c r="B97" s="345"/>
      <c r="J97" s="408" t="s">
        <v>40</v>
      </c>
      <c r="L97" s="365">
        <v>-164.320671434514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3923.9191649306772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1049.2402669509986</v>
      </c>
      <c r="N100" s="365">
        <v>0</v>
      </c>
    </row>
    <row r="101" spans="1:14" x14ac:dyDescent="0.25">
      <c r="J101" s="410" t="s">
        <v>39</v>
      </c>
      <c r="L101" s="365">
        <v>2874.6788979796788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-165.12306799999999</v>
      </c>
      <c r="M104" s="402"/>
      <c r="N104" s="407">
        <v>-449.982822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-165.12306799999999</v>
      </c>
      <c r="N105" s="365">
        <v>-449.982822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151.96919500000001</v>
      </c>
      <c r="M109" s="402"/>
      <c r="N109" s="407">
        <v>450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151.96919500000001</v>
      </c>
      <c r="N110" s="365">
        <v>450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-14258.100933989688</v>
      </c>
      <c r="M113" s="402"/>
      <c r="N113" s="407">
        <v>-23103.653670515701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41213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41213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7079.7490993025795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8120.0979935515179</v>
      </c>
      <c r="M149" s="386"/>
      <c r="N149" s="376">
        <v>21266.118335756099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1074.744323265408</v>
      </c>
      <c r="M151" s="386"/>
      <c r="N151" s="377">
        <v>-21.841300556589008</v>
      </c>
    </row>
    <row r="152" spans="1:17" x14ac:dyDescent="0.25">
      <c r="I152" s="345" t="s">
        <v>66</v>
      </c>
      <c r="J152" s="374"/>
      <c r="K152" s="374"/>
      <c r="L152" s="373">
        <v>-67.237386967362042</v>
      </c>
      <c r="N152" s="373">
        <v>-137.18764010657199</v>
      </c>
    </row>
    <row r="153" spans="1:17" x14ac:dyDescent="0.25">
      <c r="I153" s="345" t="s">
        <v>67</v>
      </c>
      <c r="J153" s="374"/>
      <c r="K153" s="374"/>
      <c r="L153" s="373">
        <v>1363.0977869153389</v>
      </c>
      <c r="N153" s="373">
        <v>151.2745748461825</v>
      </c>
    </row>
    <row r="154" spans="1:17" x14ac:dyDescent="0.25">
      <c r="I154" s="345" t="s">
        <v>68</v>
      </c>
      <c r="J154" s="374"/>
      <c r="K154" s="374"/>
      <c r="L154" s="373">
        <v>-221.11607668256903</v>
      </c>
      <c r="N154" s="373">
        <v>-35.928235296199503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103854.07438847329</v>
      </c>
      <c r="M169" s="379"/>
      <c r="N169" s="379">
        <v>26644.716934822769</v>
      </c>
    </row>
    <row r="170" spans="1:14" x14ac:dyDescent="0.25">
      <c r="C170" s="348"/>
      <c r="J170" s="380" t="s">
        <v>226</v>
      </c>
      <c r="K170" s="352"/>
      <c r="L170" s="379">
        <v>1038.549644921809</v>
      </c>
      <c r="M170" s="379"/>
      <c r="N170" s="379">
        <v>-21.841300556574698</v>
      </c>
    </row>
    <row r="171" spans="1:14" x14ac:dyDescent="0.25">
      <c r="C171" s="348"/>
      <c r="I171" s="380"/>
      <c r="J171" s="380" t="s">
        <v>227</v>
      </c>
      <c r="K171" s="352"/>
      <c r="L171" s="381">
        <v>-165.12306788026899</v>
      </c>
      <c r="M171" s="379"/>
      <c r="N171" s="381">
        <v>-449.98282220876303</v>
      </c>
    </row>
    <row r="172" spans="1:14" x14ac:dyDescent="0.25">
      <c r="C172" s="348"/>
      <c r="J172" s="380" t="s">
        <v>228</v>
      </c>
      <c r="K172" s="352"/>
      <c r="L172" s="379">
        <v>105057.74710127537</v>
      </c>
      <c r="M172" s="379"/>
      <c r="N172" s="379">
        <v>27072.858456474958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3" man="1"/>
    <brk id="184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3.140625" style="345" customWidth="1"/>
    <col min="4" max="4" width="8.5703125" style="345" customWidth="1"/>
    <col min="5" max="5" width="10.57031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46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362"/>
    </row>
    <row r="2" spans="1:15" x14ac:dyDescent="0.25">
      <c r="J2" s="360" t="s">
        <v>1</v>
      </c>
      <c r="N2" s="12"/>
    </row>
    <row r="3" spans="1:15" x14ac:dyDescent="0.25">
      <c r="B3" s="349"/>
      <c r="I3" s="352"/>
      <c r="J3" s="352"/>
      <c r="K3" s="352"/>
      <c r="M3" s="359"/>
    </row>
    <row r="4" spans="1:15" ht="15" customHeight="1" x14ac:dyDescent="0.25">
      <c r="C4" s="349" t="s">
        <v>97</v>
      </c>
      <c r="J4" s="352"/>
      <c r="K4" s="352"/>
      <c r="L4" s="352"/>
      <c r="M4" s="75"/>
      <c r="N4" s="352"/>
    </row>
    <row r="5" spans="1:15" ht="15" customHeight="1" x14ac:dyDescent="0.25">
      <c r="C5" s="348"/>
      <c r="E5" s="358"/>
      <c r="J5" s="352"/>
      <c r="K5" s="352"/>
      <c r="L5" s="134" t="s">
        <v>3</v>
      </c>
      <c r="M5" s="357"/>
      <c r="N5" s="134" t="s">
        <v>4</v>
      </c>
    </row>
    <row r="6" spans="1:15" ht="12.75" customHeight="1" x14ac:dyDescent="0.25">
      <c r="C6" s="348"/>
      <c r="D6" s="356" t="s">
        <v>138</v>
      </c>
      <c r="E6" s="355">
        <v>41180</v>
      </c>
      <c r="G6" s="354" t="s">
        <v>109</v>
      </c>
      <c r="J6" s="352"/>
      <c r="K6" s="352"/>
      <c r="L6" s="352"/>
      <c r="M6" s="75"/>
      <c r="N6" s="352"/>
    </row>
    <row r="7" spans="1:15" x14ac:dyDescent="0.25">
      <c r="C7" s="348"/>
      <c r="J7" s="352"/>
      <c r="K7" s="352"/>
      <c r="L7" s="352"/>
      <c r="M7" s="75"/>
      <c r="N7" s="352"/>
    </row>
    <row r="8" spans="1:15" x14ac:dyDescent="0.25">
      <c r="C8" s="348"/>
      <c r="I8" s="345" t="s">
        <v>74</v>
      </c>
      <c r="J8" s="345" t="s">
        <v>100</v>
      </c>
      <c r="K8" s="352"/>
      <c r="L8" s="41">
        <v>27106.491244671102</v>
      </c>
      <c r="M8" s="41"/>
      <c r="N8" s="41">
        <v>1805.1593879500001</v>
      </c>
    </row>
    <row r="9" spans="1:15" x14ac:dyDescent="0.25">
      <c r="C9" s="348"/>
      <c r="J9" s="353" t="s">
        <v>101</v>
      </c>
      <c r="K9" s="352"/>
      <c r="L9" s="41">
        <v>28729.715294886879</v>
      </c>
      <c r="M9" s="41"/>
      <c r="N9" s="41">
        <v>24586.702652547559</v>
      </c>
    </row>
    <row r="10" spans="1:15" x14ac:dyDescent="0.25">
      <c r="C10" s="348"/>
      <c r="J10" s="345" t="s">
        <v>102</v>
      </c>
      <c r="K10" s="352"/>
      <c r="L10" s="41">
        <v>5607.480766491004</v>
      </c>
      <c r="M10" s="41"/>
      <c r="N10" s="41">
        <v>1251.4071166323959</v>
      </c>
    </row>
    <row r="11" spans="1:15" x14ac:dyDescent="0.25">
      <c r="C11" s="348"/>
      <c r="J11" s="345" t="s">
        <v>103</v>
      </c>
      <c r="K11" s="352"/>
      <c r="L11" s="41">
        <v>9.5020675110224246</v>
      </c>
      <c r="M11" s="41"/>
      <c r="N11" s="41">
        <v>9.2283100105440727</v>
      </c>
    </row>
    <row r="12" spans="1:15" x14ac:dyDescent="0.25">
      <c r="C12" s="348"/>
      <c r="J12" s="352" t="s">
        <v>104</v>
      </c>
      <c r="K12" s="352"/>
      <c r="L12" s="10">
        <v>23987.786022984703</v>
      </c>
      <c r="M12" s="352"/>
    </row>
    <row r="13" spans="1:15" x14ac:dyDescent="0.25">
      <c r="C13" s="348"/>
      <c r="J13" s="345" t="s">
        <v>105</v>
      </c>
      <c r="L13" s="10">
        <v>17716.120042269031</v>
      </c>
      <c r="N13" s="10">
        <v>0</v>
      </c>
    </row>
    <row r="14" spans="1:15" x14ac:dyDescent="0.25">
      <c r="C14" s="348"/>
    </row>
    <row r="15" spans="1:15" x14ac:dyDescent="0.25">
      <c r="C15" s="348"/>
      <c r="J15" s="352" t="s">
        <v>106</v>
      </c>
      <c r="K15" s="352"/>
      <c r="L15" s="62">
        <f>SUM(L8:L14)</f>
        <v>103157.09543881375</v>
      </c>
      <c r="M15" s="61"/>
      <c r="N15" s="62">
        <f>SUM(N8:N13)</f>
        <v>27652.4974671405</v>
      </c>
    </row>
    <row r="17" spans="9:14" x14ac:dyDescent="0.25">
      <c r="L17" s="345"/>
      <c r="M17" s="345"/>
      <c r="N17" s="345"/>
    </row>
    <row r="18" spans="9:14" x14ac:dyDescent="0.25">
      <c r="L18" s="345"/>
      <c r="M18" s="75"/>
      <c r="N18" s="345"/>
    </row>
    <row r="19" spans="9:14" x14ac:dyDescent="0.25">
      <c r="I19" s="345" t="s">
        <v>75</v>
      </c>
      <c r="J19" s="345" t="s">
        <v>100</v>
      </c>
      <c r="K19" s="352"/>
      <c r="L19" s="41">
        <v>-17949.853341890004</v>
      </c>
      <c r="M19" s="41"/>
      <c r="N19" s="41">
        <v>-1804.5841094799996</v>
      </c>
    </row>
    <row r="20" spans="9:14" x14ac:dyDescent="0.25">
      <c r="J20" s="353" t="s">
        <v>101</v>
      </c>
      <c r="K20" s="352"/>
      <c r="L20" s="41">
        <v>-19609.593075711018</v>
      </c>
      <c r="M20" s="41"/>
      <c r="N20" s="41">
        <v>-24587.034336474633</v>
      </c>
    </row>
    <row r="21" spans="9:14" x14ac:dyDescent="0.25">
      <c r="J21" s="345" t="s">
        <v>102</v>
      </c>
      <c r="K21" s="352"/>
      <c r="L21" s="41">
        <v>-1041.4130467609259</v>
      </c>
      <c r="M21" s="41"/>
      <c r="N21" s="41">
        <v>-1251.9788541902301</v>
      </c>
    </row>
    <row r="22" spans="9:14" x14ac:dyDescent="0.25">
      <c r="J22" s="345" t="s">
        <v>103</v>
      </c>
      <c r="K22" s="352"/>
      <c r="L22" s="41">
        <v>-2.2761970632049398</v>
      </c>
      <c r="M22" s="41"/>
      <c r="N22" s="41">
        <v>-6.5011126704550151</v>
      </c>
    </row>
    <row r="23" spans="9:14" x14ac:dyDescent="0.25">
      <c r="J23" s="345" t="s">
        <v>104</v>
      </c>
      <c r="L23" s="10">
        <v>-15628.867699718799</v>
      </c>
    </row>
    <row r="24" spans="9:14" x14ac:dyDescent="0.25">
      <c r="J24" s="352" t="s">
        <v>105</v>
      </c>
      <c r="K24" s="352"/>
      <c r="M24" s="352"/>
      <c r="N24" s="41">
        <v>0</v>
      </c>
    </row>
    <row r="26" spans="9:14" x14ac:dyDescent="0.25">
      <c r="J26" s="352" t="s">
        <v>106</v>
      </c>
      <c r="K26" s="352"/>
      <c r="L26" s="62">
        <f>SUM(L19:L25)</f>
        <v>-54232.003361143958</v>
      </c>
      <c r="M26" s="61"/>
      <c r="N26" s="62">
        <f>SUM(N19:N24)</f>
        <v>-27650.098412815318</v>
      </c>
    </row>
    <row r="30" spans="9:14" x14ac:dyDescent="0.25">
      <c r="I30" s="351" t="s">
        <v>212</v>
      </c>
      <c r="J30" s="345" t="s">
        <v>213</v>
      </c>
      <c r="L30" s="10">
        <v>105076.57437203107</v>
      </c>
      <c r="N30" s="10">
        <v>21760.012597305787</v>
      </c>
    </row>
    <row r="31" spans="9:14" x14ac:dyDescent="0.25">
      <c r="J31" s="345" t="s">
        <v>214</v>
      </c>
      <c r="L31" s="10">
        <v>7.2258704478153959</v>
      </c>
      <c r="N31" s="10">
        <v>5881.6422653686896</v>
      </c>
    </row>
    <row r="32" spans="9:14" x14ac:dyDescent="0.25">
      <c r="L32" s="19">
        <f>SUM(L30:L31)</f>
        <v>105083.80024247889</v>
      </c>
      <c r="N32" s="19">
        <f>SUM(N30:N31)</f>
        <v>27641.654862674477</v>
      </c>
    </row>
    <row r="38" spans="3:4" x14ac:dyDescent="0.25">
      <c r="C38" s="351" t="s">
        <v>107</v>
      </c>
      <c r="D38" s="345" t="s">
        <v>108</v>
      </c>
    </row>
    <row r="39" spans="3:4" x14ac:dyDescent="0.25">
      <c r="C39" s="350" t="s">
        <v>215</v>
      </c>
      <c r="D39" s="345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41180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105083.80024247908</v>
      </c>
      <c r="N8" s="430">
        <v>27641.654862674346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57353.137069681427</v>
      </c>
      <c r="N10" s="399">
        <v>6472.2021185616131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56836.36263432604</v>
      </c>
      <c r="N12" s="407">
        <v>5942.0876416603005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55250.899222091844</v>
      </c>
      <c r="M14" s="418"/>
      <c r="N14" s="407">
        <v>5942.0876416603005</v>
      </c>
    </row>
    <row r="15" spans="1:15" ht="15" customHeight="1" x14ac:dyDescent="0.25">
      <c r="D15" s="351" t="s">
        <v>12</v>
      </c>
      <c r="E15" s="428" t="s">
        <v>13</v>
      </c>
      <c r="L15" s="365">
        <v>54519.365184082708</v>
      </c>
      <c r="N15" s="365">
        <v>5942.0876416603005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731.534038009136</v>
      </c>
      <c r="N19" s="365">
        <v>1.49011611938477E-14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731.534038009136</v>
      </c>
      <c r="M21" s="421"/>
      <c r="N21" s="419">
        <v>1.49011611938477E-14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1585.4634122342002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1585.4634122342002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516.77443535538362</v>
      </c>
      <c r="M32" s="418"/>
      <c r="N32" s="407">
        <v>530.1144769013124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308.12444238962615</v>
      </c>
      <c r="N34" s="365">
        <v>46.935666221776621</v>
      </c>
    </row>
    <row r="35" spans="2:16" x14ac:dyDescent="0.25">
      <c r="D35" s="351" t="s">
        <v>14</v>
      </c>
      <c r="E35" s="345" t="s">
        <v>23</v>
      </c>
      <c r="L35" s="365">
        <v>196.5619277355315</v>
      </c>
      <c r="N35" s="365">
        <v>481.10700200644953</v>
      </c>
    </row>
    <row r="36" spans="2:16" ht="15.75" customHeight="1" x14ac:dyDescent="0.25">
      <c r="F36" s="427" t="s">
        <v>16</v>
      </c>
      <c r="L36" s="426">
        <v>196.55707773553152</v>
      </c>
      <c r="N36" s="426">
        <v>481.10700200644953</v>
      </c>
    </row>
    <row r="37" spans="2:16" x14ac:dyDescent="0.25">
      <c r="F37" s="427" t="s">
        <v>17</v>
      </c>
      <c r="L37" s="426">
        <v>4.8500000000000001E-3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12.088065230226</v>
      </c>
      <c r="N38" s="365">
        <v>2.0718086730862151</v>
      </c>
    </row>
    <row r="39" spans="2:16" x14ac:dyDescent="0.25">
      <c r="F39" s="427" t="s">
        <v>16</v>
      </c>
      <c r="L39" s="426">
        <v>1.8081522718891829</v>
      </c>
      <c r="N39" s="426">
        <v>0</v>
      </c>
    </row>
    <row r="40" spans="2:16" x14ac:dyDescent="0.25">
      <c r="F40" s="427" t="s">
        <v>17</v>
      </c>
      <c r="L40" s="426">
        <v>10.279912958336817</v>
      </c>
      <c r="N40" s="426">
        <v>2.0718086730862151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9201.2254270337035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14786.560595950998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17716.120042269031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6026.7571075439191</v>
      </c>
      <c r="N51" s="399">
        <v>21169.452744112732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1112.0066979582498</v>
      </c>
      <c r="N54" s="365">
        <v>-10.8426044660697</v>
      </c>
      <c r="P54" s="398"/>
    </row>
    <row r="55" spans="2:16" ht="15.75" customHeight="1" x14ac:dyDescent="0.25">
      <c r="C55" s="358"/>
      <c r="G55" s="354" t="s">
        <v>32</v>
      </c>
      <c r="L55" s="419">
        <v>1422.2266512515303</v>
      </c>
      <c r="M55" s="421"/>
      <c r="N55" s="419">
        <v>28.8859100195303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4914.7504095856693</v>
      </c>
      <c r="N56" s="365">
        <v>21180.295348578798</v>
      </c>
    </row>
    <row r="57" spans="2:16" s="374" customFormat="1" ht="15.75" customHeight="1" x14ac:dyDescent="0.2">
      <c r="G57" s="354" t="s">
        <v>32</v>
      </c>
      <c r="L57" s="419">
        <v>3784.2737089392999</v>
      </c>
      <c r="M57" s="420"/>
      <c r="N57" s="419">
        <v>16047.919487015899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-33.446603217500837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-33.446603217500837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41180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-19798.817785141258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-5151.7413837881586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-5523.4805751835593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-9123.5958261695396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-12653.978955163979</v>
      </c>
      <c r="M79" s="359"/>
      <c r="N79" s="399">
        <v>-3844.0764827771632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-18450.517715788508</v>
      </c>
      <c r="M81" s="411"/>
      <c r="N81" s="399">
        <v>-3971.6008687716399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-6166.9808911189575</v>
      </c>
      <c r="M83" s="359"/>
      <c r="N83" s="365">
        <v>-1221.2766162739201</v>
      </c>
    </row>
    <row r="84" spans="2:14" x14ac:dyDescent="0.25">
      <c r="B84" s="345"/>
      <c r="I84" s="352"/>
      <c r="J84" s="410" t="s">
        <v>39</v>
      </c>
      <c r="K84" s="410"/>
      <c r="L84" s="365">
        <v>-2803.4359931908921</v>
      </c>
      <c r="M84" s="359"/>
      <c r="N84" s="365">
        <v>-1483.3871162528599</v>
      </c>
    </row>
    <row r="85" spans="2:14" x14ac:dyDescent="0.25">
      <c r="B85" s="345"/>
      <c r="I85" s="352"/>
      <c r="J85" s="408" t="s">
        <v>40</v>
      </c>
      <c r="K85" s="408"/>
      <c r="L85" s="365">
        <v>-9480.1008314786613</v>
      </c>
      <c r="M85" s="359"/>
      <c r="N85" s="365">
        <v>-1266.9371362448599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5796.5387606245304</v>
      </c>
      <c r="M87" s="359"/>
      <c r="N87" s="399">
        <v>127.5243859944768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452.41034453600003</v>
      </c>
      <c r="M89" s="359"/>
      <c r="N89" s="365">
        <v>76.362985994476801</v>
      </c>
    </row>
    <row r="90" spans="2:14" x14ac:dyDescent="0.25">
      <c r="B90" s="345"/>
      <c r="I90" s="352"/>
      <c r="J90" s="410" t="s">
        <v>39</v>
      </c>
      <c r="K90" s="410"/>
      <c r="L90" s="365">
        <v>1251.7456</v>
      </c>
      <c r="M90" s="359"/>
      <c r="N90" s="365">
        <v>51.1614</v>
      </c>
    </row>
    <row r="91" spans="2:14" x14ac:dyDescent="0.25">
      <c r="B91" s="345"/>
      <c r="I91" s="352"/>
      <c r="J91" s="408" t="s">
        <v>40</v>
      </c>
      <c r="K91" s="408"/>
      <c r="L91" s="365">
        <v>4092.3828160885305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-577.68714807744595</v>
      </c>
      <c r="M93" s="411"/>
      <c r="N93" s="399">
        <v>0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-6433.9781750588982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-4763.0710676169501</v>
      </c>
      <c r="N95" s="365">
        <v>0</v>
      </c>
    </row>
    <row r="96" spans="2:14" x14ac:dyDescent="0.25">
      <c r="B96" s="345"/>
      <c r="J96" s="410" t="s">
        <v>39</v>
      </c>
      <c r="L96" s="365">
        <v>-1507.7658619890199</v>
      </c>
      <c r="N96" s="365">
        <v>0</v>
      </c>
    </row>
    <row r="97" spans="1:14" x14ac:dyDescent="0.25">
      <c r="B97" s="345"/>
      <c r="J97" s="408" t="s">
        <v>40</v>
      </c>
      <c r="L97" s="365">
        <v>-163.14124545292802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5828.4534649814523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4786.7442088265616</v>
      </c>
      <c r="N100" s="365">
        <v>0</v>
      </c>
    </row>
    <row r="101" spans="1:14" x14ac:dyDescent="0.25">
      <c r="J101" s="410" t="s">
        <v>39</v>
      </c>
      <c r="L101" s="365">
        <v>1041.70925615489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-814.69810600000005</v>
      </c>
      <c r="M104" s="402"/>
      <c r="N104" s="407">
        <v>0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-814.69810600000005</v>
      </c>
      <c r="N105" s="365">
        <v>0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842.53566799999999</v>
      </c>
      <c r="M109" s="402"/>
      <c r="N109" s="407">
        <v>0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842.53566799999999</v>
      </c>
      <c r="N110" s="365">
        <v>0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-13231.666103241425</v>
      </c>
      <c r="M113" s="402"/>
      <c r="N113" s="407">
        <v>-23642.894267918422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41180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41180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6311.7137212513408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10866.308790719511</v>
      </c>
      <c r="M149" s="386"/>
      <c r="N149" s="376">
        <v>21809.777057022999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1131.0230843374836</v>
      </c>
      <c r="M151" s="386"/>
      <c r="N151" s="377">
        <v>-10.842604465996988</v>
      </c>
    </row>
    <row r="152" spans="1:17" x14ac:dyDescent="0.25">
      <c r="I152" s="345" t="s">
        <v>66</v>
      </c>
      <c r="J152" s="374"/>
      <c r="K152" s="374"/>
      <c r="L152" s="373">
        <v>-30.721956961076408</v>
      </c>
      <c r="N152" s="373">
        <v>-118.826299443998</v>
      </c>
    </row>
    <row r="153" spans="1:17" x14ac:dyDescent="0.25">
      <c r="I153" s="345" t="s">
        <v>67</v>
      </c>
      <c r="J153" s="374"/>
      <c r="K153" s="374"/>
      <c r="L153" s="373">
        <v>1458.1448443946681</v>
      </c>
      <c r="N153" s="373">
        <v>142.91931298380669</v>
      </c>
    </row>
    <row r="154" spans="1:17" x14ac:dyDescent="0.25">
      <c r="I154" s="345" t="s">
        <v>68</v>
      </c>
      <c r="J154" s="374"/>
      <c r="K154" s="374"/>
      <c r="L154" s="373">
        <v>-296.39980309610797</v>
      </c>
      <c r="N154" s="373">
        <v>-34.935618005805694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103157.09543881394</v>
      </c>
      <c r="M169" s="379"/>
      <c r="N169" s="379">
        <v>27652.497467140416</v>
      </c>
    </row>
    <row r="170" spans="1:14" x14ac:dyDescent="0.25">
      <c r="C170" s="348"/>
      <c r="J170" s="380" t="s">
        <v>226</v>
      </c>
      <c r="K170" s="352"/>
      <c r="L170" s="379">
        <v>1112.0066979582498</v>
      </c>
      <c r="M170" s="379"/>
      <c r="N170" s="379">
        <v>-10.8426044660697</v>
      </c>
    </row>
    <row r="171" spans="1:14" x14ac:dyDescent="0.25">
      <c r="C171" s="348"/>
      <c r="I171" s="380"/>
      <c r="J171" s="380" t="s">
        <v>227</v>
      </c>
      <c r="K171" s="352"/>
      <c r="L171" s="381">
        <v>-814.69810570689003</v>
      </c>
      <c r="M171" s="379"/>
      <c r="N171" s="381">
        <v>0</v>
      </c>
    </row>
    <row r="172" spans="1:14" x14ac:dyDescent="0.25">
      <c r="C172" s="348"/>
      <c r="J172" s="380" t="s">
        <v>228</v>
      </c>
      <c r="K172" s="352"/>
      <c r="L172" s="379">
        <v>105083.80024247908</v>
      </c>
      <c r="M172" s="379"/>
      <c r="N172" s="379">
        <v>27641.654862674346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3" man="1"/>
    <brk id="184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41152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103155.59605374018</v>
      </c>
      <c r="N8" s="430">
        <v>27351.092883947811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56008.341052048963</v>
      </c>
      <c r="N10" s="399">
        <v>6417.1863688181465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55052.849079545304</v>
      </c>
      <c r="N12" s="407">
        <v>5880.9428894624807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53990.998871907017</v>
      </c>
      <c r="M14" s="418"/>
      <c r="N14" s="407">
        <v>5880.9428894624807</v>
      </c>
    </row>
    <row r="15" spans="1:15" ht="15" customHeight="1" x14ac:dyDescent="0.25">
      <c r="D15" s="351" t="s">
        <v>12</v>
      </c>
      <c r="E15" s="428" t="s">
        <v>13</v>
      </c>
      <c r="L15" s="365">
        <v>53271.484467103895</v>
      </c>
      <c r="N15" s="365">
        <v>5880.9428894624807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719.51440480311999</v>
      </c>
      <c r="N19" s="365">
        <v>0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719.51440480311999</v>
      </c>
      <c r="M21" s="421"/>
      <c r="N21" s="419">
        <v>0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1061.8502076382799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1061.8502076382799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955.49197250366319</v>
      </c>
      <c r="M32" s="418"/>
      <c r="N32" s="407">
        <v>536.24347935566584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617.36373939320731</v>
      </c>
      <c r="N34" s="365">
        <v>32.984658240362094</v>
      </c>
    </row>
    <row r="35" spans="2:16" x14ac:dyDescent="0.25">
      <c r="D35" s="351" t="s">
        <v>14</v>
      </c>
      <c r="E35" s="345" t="s">
        <v>23</v>
      </c>
      <c r="L35" s="365">
        <v>326.10097324655044</v>
      </c>
      <c r="N35" s="365">
        <v>499.84030479900326</v>
      </c>
    </row>
    <row r="36" spans="2:16" ht="15.75" customHeight="1" x14ac:dyDescent="0.25">
      <c r="F36" s="427" t="s">
        <v>16</v>
      </c>
      <c r="L36" s="426">
        <v>326.09612324655046</v>
      </c>
      <c r="N36" s="426">
        <v>499.84030479900326</v>
      </c>
    </row>
    <row r="37" spans="2:16" x14ac:dyDescent="0.25">
      <c r="F37" s="427" t="s">
        <v>17</v>
      </c>
      <c r="L37" s="426">
        <v>4.8500000000000001E-3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12.027259863905419</v>
      </c>
      <c r="N38" s="365">
        <v>3.4185163163004684</v>
      </c>
    </row>
    <row r="39" spans="2:16" x14ac:dyDescent="0.25">
      <c r="F39" s="427" t="s">
        <v>16</v>
      </c>
      <c r="L39" s="426">
        <v>2.5089030874909684</v>
      </c>
      <c r="N39" s="426">
        <v>0</v>
      </c>
    </row>
    <row r="40" spans="2:16" x14ac:dyDescent="0.25">
      <c r="F40" s="427" t="s">
        <v>17</v>
      </c>
      <c r="L40" s="426">
        <v>9.5183567764144499</v>
      </c>
      <c r="N40" s="426">
        <v>3.4185163163004684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9048.5423378651958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14590.994197776699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16444.23690839254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7063.4815576567707</v>
      </c>
      <c r="N51" s="399">
        <v>20933.906515129664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970.83983166831104</v>
      </c>
      <c r="N54" s="365">
        <v>421.391328725265</v>
      </c>
      <c r="P54" s="398"/>
    </row>
    <row r="55" spans="2:16" ht="15.75" customHeight="1" x14ac:dyDescent="0.25">
      <c r="C55" s="358"/>
      <c r="G55" s="354" t="s">
        <v>32</v>
      </c>
      <c r="L55" s="419">
        <v>1216.7435120789498</v>
      </c>
      <c r="M55" s="421"/>
      <c r="N55" s="419">
        <v>339.42644879987398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6092.6417259884593</v>
      </c>
      <c r="N56" s="365">
        <v>20512.515186404398</v>
      </c>
    </row>
    <row r="57" spans="2:16" s="374" customFormat="1" ht="15.75" customHeight="1" x14ac:dyDescent="0.2">
      <c r="G57" s="354" t="s">
        <v>32</v>
      </c>
      <c r="L57" s="419">
        <v>4353.17472880891</v>
      </c>
      <c r="M57" s="420"/>
      <c r="N57" s="419">
        <v>15595.5959784406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58.356532986575736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58.356532986575736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41152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-19238.505665383531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-2433.6107553795914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-6464.8719556624401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-10340.022954341499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-17790.411229011901</v>
      </c>
      <c r="M79" s="359"/>
      <c r="N79" s="399">
        <v>-4028.0439131858993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-23435.867634926632</v>
      </c>
      <c r="M81" s="411"/>
      <c r="N81" s="399">
        <v>-4144.5078421269363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-9072.6097926868952</v>
      </c>
      <c r="M83" s="359"/>
      <c r="N83" s="365">
        <v>-501.03544598343598</v>
      </c>
    </row>
    <row r="84" spans="2:14" x14ac:dyDescent="0.25">
      <c r="B84" s="345"/>
      <c r="I84" s="352"/>
      <c r="J84" s="410" t="s">
        <v>39</v>
      </c>
      <c r="K84" s="410"/>
      <c r="L84" s="365">
        <v>-5366.1674900651778</v>
      </c>
      <c r="M84" s="359"/>
      <c r="N84" s="365">
        <v>-2225.6525503789899</v>
      </c>
    </row>
    <row r="85" spans="2:14" x14ac:dyDescent="0.25">
      <c r="B85" s="345"/>
      <c r="I85" s="352"/>
      <c r="J85" s="408" t="s">
        <v>40</v>
      </c>
      <c r="K85" s="408"/>
      <c r="L85" s="365">
        <v>-8997.0903521745586</v>
      </c>
      <c r="M85" s="359"/>
      <c r="N85" s="365">
        <v>-1417.8198457645099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5645.4564059147297</v>
      </c>
      <c r="M87" s="359"/>
      <c r="N87" s="399">
        <v>116.4639289410366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118.08150000000001</v>
      </c>
      <c r="M89" s="359"/>
      <c r="N89" s="365">
        <v>73.056928941036603</v>
      </c>
    </row>
    <row r="90" spans="2:14" x14ac:dyDescent="0.25">
      <c r="B90" s="345"/>
      <c r="I90" s="352"/>
      <c r="J90" s="410" t="s">
        <v>39</v>
      </c>
      <c r="K90" s="410"/>
      <c r="L90" s="365">
        <v>1326.0288742959999</v>
      </c>
      <c r="M90" s="359"/>
      <c r="N90" s="365">
        <v>43.406999999999996</v>
      </c>
    </row>
    <row r="91" spans="2:14" x14ac:dyDescent="0.25">
      <c r="B91" s="345"/>
      <c r="I91" s="352"/>
      <c r="J91" s="408" t="s">
        <v>40</v>
      </c>
      <c r="K91" s="408"/>
      <c r="L91" s="365">
        <v>4201.3460316187302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3914.9435762501698</v>
      </c>
      <c r="M93" s="411"/>
      <c r="N93" s="399">
        <v>-1.250958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-6661.9277473038219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-5011.0442530486298</v>
      </c>
      <c r="N95" s="365">
        <v>0</v>
      </c>
    </row>
    <row r="96" spans="2:14" x14ac:dyDescent="0.25">
      <c r="B96" s="345"/>
      <c r="J96" s="410" t="s">
        <v>39</v>
      </c>
      <c r="L96" s="365">
        <v>-1321.7909444319798</v>
      </c>
      <c r="N96" s="365">
        <v>0</v>
      </c>
    </row>
    <row r="97" spans="1:14" x14ac:dyDescent="0.25">
      <c r="B97" s="345"/>
      <c r="J97" s="408" t="s">
        <v>40</v>
      </c>
      <c r="L97" s="365">
        <v>-329.09254982321204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10587.419757553991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7397.5677723508861</v>
      </c>
      <c r="N100" s="365">
        <v>0</v>
      </c>
    </row>
    <row r="101" spans="1:14" x14ac:dyDescent="0.25">
      <c r="J101" s="410" t="s">
        <v>39</v>
      </c>
      <c r="L101" s="365">
        <v>3189.851985203105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-1241.1567339999999</v>
      </c>
      <c r="M104" s="402"/>
      <c r="N104" s="407">
        <v>-73.906008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-1241.1567339999999</v>
      </c>
      <c r="N105" s="365">
        <v>-73.906008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1230.6083000000001</v>
      </c>
      <c r="M109" s="402"/>
      <c r="N109" s="407">
        <v>72.655050000000003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1230.6083000000001</v>
      </c>
      <c r="N110" s="365">
        <v>72.655050000000003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-13875.467652761732</v>
      </c>
      <c r="M113" s="402"/>
      <c r="N113" s="407">
        <v>-23267.800536569426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41152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41152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6531.5897789410401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16815.76338139956</v>
      </c>
      <c r="M149" s="386"/>
      <c r="N149" s="376">
        <v>21222.108796210199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1029.2480429658549</v>
      </c>
      <c r="M151" s="386"/>
      <c r="N151" s="377">
        <v>421.39132872521509</v>
      </c>
    </row>
    <row r="152" spans="1:17" x14ac:dyDescent="0.25">
      <c r="I152" s="345" t="s">
        <v>66</v>
      </c>
      <c r="J152" s="374"/>
      <c r="K152" s="374"/>
      <c r="L152" s="373">
        <v>62.144988274769979</v>
      </c>
      <c r="N152" s="373">
        <v>224.12742272838602</v>
      </c>
    </row>
    <row r="153" spans="1:17" x14ac:dyDescent="0.25">
      <c r="I153" s="345" t="s">
        <v>67</v>
      </c>
      <c r="J153" s="374"/>
      <c r="K153" s="374"/>
      <c r="L153" s="373">
        <v>1247.4043863109141</v>
      </c>
      <c r="N153" s="373">
        <v>208.2269830473268</v>
      </c>
    </row>
    <row r="154" spans="1:17" x14ac:dyDescent="0.25">
      <c r="I154" s="345" t="s">
        <v>68</v>
      </c>
      <c r="J154" s="374"/>
      <c r="K154" s="374"/>
      <c r="L154" s="373">
        <v>-280.30133161982906</v>
      </c>
      <c r="N154" s="373">
        <v>-10.963077050497798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100943.59948790283</v>
      </c>
      <c r="M169" s="379"/>
      <c r="N169" s="379">
        <v>26855.795546770005</v>
      </c>
    </row>
    <row r="170" spans="1:14" x14ac:dyDescent="0.25">
      <c r="C170" s="348"/>
      <c r="J170" s="380" t="s">
        <v>226</v>
      </c>
      <c r="K170" s="352"/>
      <c r="L170" s="379">
        <v>970.83983166831104</v>
      </c>
      <c r="M170" s="379"/>
      <c r="N170" s="379">
        <v>421.391328725265</v>
      </c>
    </row>
    <row r="171" spans="1:14" x14ac:dyDescent="0.25">
      <c r="C171" s="348"/>
      <c r="I171" s="380"/>
      <c r="J171" s="380" t="s">
        <v>227</v>
      </c>
      <c r="K171" s="352"/>
      <c r="L171" s="381">
        <v>-1241.15673416904</v>
      </c>
      <c r="M171" s="379"/>
      <c r="N171" s="381">
        <v>-73.906008452544</v>
      </c>
    </row>
    <row r="172" spans="1:14" x14ac:dyDescent="0.25">
      <c r="C172" s="348"/>
      <c r="J172" s="380" t="s">
        <v>228</v>
      </c>
      <c r="K172" s="352"/>
      <c r="L172" s="379">
        <v>103155.59605374018</v>
      </c>
      <c r="M172" s="379"/>
      <c r="N172" s="379">
        <v>27351.092883947815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3" man="1"/>
    <brk id="184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41121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101454.22985930508</v>
      </c>
      <c r="N8" s="430">
        <v>28749.266615027689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53395.192837012888</v>
      </c>
      <c r="N10" s="399">
        <v>6520.7306116962309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52770.645002006248</v>
      </c>
      <c r="N12" s="407">
        <v>5799.1331258333803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52288.406999806255</v>
      </c>
      <c r="M14" s="418"/>
      <c r="N14" s="407">
        <v>5799.1331258333803</v>
      </c>
    </row>
    <row r="15" spans="1:15" ht="15" customHeight="1" x14ac:dyDescent="0.25">
      <c r="D15" s="351" t="s">
        <v>12</v>
      </c>
      <c r="E15" s="428" t="s">
        <v>13</v>
      </c>
      <c r="L15" s="365">
        <v>51579.274965920995</v>
      </c>
      <c r="N15" s="365">
        <v>5799.1331258333803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709.1320338852521</v>
      </c>
      <c r="N19" s="365">
        <v>-1.49011611938477E-14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709.1320338852521</v>
      </c>
      <c r="M21" s="421"/>
      <c r="N21" s="419">
        <v>-1.49011611938477E-14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482.23800219999998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482.23800219999998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624.5478350066395</v>
      </c>
      <c r="M32" s="418"/>
      <c r="N32" s="407">
        <v>721.59748586285093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545.28300041218074</v>
      </c>
      <c r="N34" s="365">
        <v>46.296096631691455</v>
      </c>
    </row>
    <row r="35" spans="2:16" x14ac:dyDescent="0.25">
      <c r="D35" s="351" t="s">
        <v>14</v>
      </c>
      <c r="E35" s="345" t="s">
        <v>23</v>
      </c>
      <c r="L35" s="365">
        <v>67.653855891758596</v>
      </c>
      <c r="N35" s="365">
        <v>672.70814172459689</v>
      </c>
    </row>
    <row r="36" spans="2:16" ht="15.75" customHeight="1" x14ac:dyDescent="0.25">
      <c r="F36" s="427" t="s">
        <v>16</v>
      </c>
      <c r="L36" s="426">
        <v>67.648930891758596</v>
      </c>
      <c r="N36" s="426">
        <v>672.70814172459689</v>
      </c>
    </row>
    <row r="37" spans="2:16" x14ac:dyDescent="0.25">
      <c r="F37" s="427" t="s">
        <v>17</v>
      </c>
      <c r="L37" s="426">
        <v>4.9249999999999997E-3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11.610978702700212</v>
      </c>
      <c r="N38" s="365">
        <v>2.5932475065625051</v>
      </c>
    </row>
    <row r="39" spans="2:16" x14ac:dyDescent="0.25">
      <c r="F39" s="427" t="s">
        <v>16</v>
      </c>
      <c r="L39" s="426">
        <v>1.7447276712551198</v>
      </c>
      <c r="N39" s="426">
        <v>0</v>
      </c>
    </row>
    <row r="40" spans="2:16" x14ac:dyDescent="0.25">
      <c r="F40" s="427" t="s">
        <v>17</v>
      </c>
      <c r="L40" s="426">
        <v>9.8662510314450937</v>
      </c>
      <c r="N40" s="426">
        <v>2.5932475065625051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9013.3273483094727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14459.848672697601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16179.910710114842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8405.9502911702693</v>
      </c>
      <c r="N51" s="399">
        <v>22228.536003331457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864.75633965979</v>
      </c>
      <c r="N54" s="365">
        <v>1286.5099214265601</v>
      </c>
      <c r="P54" s="398"/>
    </row>
    <row r="55" spans="2:16" ht="15.75" customHeight="1" x14ac:dyDescent="0.25">
      <c r="C55" s="358"/>
      <c r="G55" s="354" t="s">
        <v>32</v>
      </c>
      <c r="L55" s="419">
        <v>1108.22044154483</v>
      </c>
      <c r="M55" s="421"/>
      <c r="N55" s="419">
        <v>829.91186406098393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7541.1939515104796</v>
      </c>
      <c r="N56" s="365">
        <v>20942.0260819049</v>
      </c>
    </row>
    <row r="57" spans="2:16" s="374" customFormat="1" ht="15.75" customHeight="1" x14ac:dyDescent="0.2">
      <c r="G57" s="354" t="s">
        <v>32</v>
      </c>
      <c r="L57" s="419">
        <v>4999.0755054966494</v>
      </c>
      <c r="M57" s="420"/>
      <c r="N57" s="419">
        <v>14929.033820342902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273.34227855212657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273.34227855212657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41121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-19922.606706981001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-5791.0404896975824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-5830.5397483640299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-8301.02646891939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-20927.941310928811</v>
      </c>
      <c r="M79" s="359"/>
      <c r="N79" s="399">
        <v>-4664.0283091656684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-26669.534319709528</v>
      </c>
      <c r="M81" s="411"/>
      <c r="N81" s="399">
        <v>-4718.90618577853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-4567.3626818189487</v>
      </c>
      <c r="M83" s="359"/>
      <c r="N83" s="365">
        <v>-1009.9182710784501</v>
      </c>
    </row>
    <row r="84" spans="2:14" x14ac:dyDescent="0.25">
      <c r="B84" s="345"/>
      <c r="I84" s="352"/>
      <c r="J84" s="410" t="s">
        <v>39</v>
      </c>
      <c r="K84" s="410"/>
      <c r="L84" s="365">
        <v>-12774.968479464958</v>
      </c>
      <c r="M84" s="359"/>
      <c r="N84" s="365">
        <v>-1507.4921335199999</v>
      </c>
    </row>
    <row r="85" spans="2:14" x14ac:dyDescent="0.25">
      <c r="B85" s="345"/>
      <c r="I85" s="352"/>
      <c r="J85" s="408" t="s">
        <v>40</v>
      </c>
      <c r="K85" s="408"/>
      <c r="L85" s="365">
        <v>-9327.2031584256256</v>
      </c>
      <c r="M85" s="359"/>
      <c r="N85" s="365">
        <v>-2201.49578118008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5741.5930087807201</v>
      </c>
      <c r="M87" s="359"/>
      <c r="N87" s="399">
        <v>54.877876612862003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1336.8292269999999</v>
      </c>
      <c r="M89" s="359"/>
      <c r="N89" s="365">
        <v>38.041076612862007</v>
      </c>
    </row>
    <row r="90" spans="2:14" x14ac:dyDescent="0.25">
      <c r="B90" s="345"/>
      <c r="I90" s="352"/>
      <c r="J90" s="410" t="s">
        <v>39</v>
      </c>
      <c r="K90" s="410"/>
      <c r="L90" s="365">
        <v>414.04026578400004</v>
      </c>
      <c r="M90" s="359"/>
      <c r="N90" s="365">
        <v>16.8368</v>
      </c>
    </row>
    <row r="91" spans="2:14" x14ac:dyDescent="0.25">
      <c r="B91" s="345"/>
      <c r="I91" s="352"/>
      <c r="J91" s="408" t="s">
        <v>40</v>
      </c>
      <c r="K91" s="408"/>
      <c r="L91" s="365">
        <v>3990.7235159967199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6338.6946813881414</v>
      </c>
      <c r="M93" s="411"/>
      <c r="N93" s="399">
        <v>-2.4258359999999999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-6595.5049594882294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-5094.3518859725291</v>
      </c>
      <c r="N95" s="365">
        <v>0</v>
      </c>
    </row>
    <row r="96" spans="2:14" x14ac:dyDescent="0.25">
      <c r="B96" s="345"/>
      <c r="J96" s="410" t="s">
        <v>39</v>
      </c>
      <c r="L96" s="365">
        <v>-1501.1530735157</v>
      </c>
      <c r="N96" s="365">
        <v>0</v>
      </c>
    </row>
    <row r="97" spans="1:14" x14ac:dyDescent="0.25">
      <c r="B97" s="345"/>
      <c r="J97" s="408" t="s">
        <v>40</v>
      </c>
      <c r="L97" s="365">
        <v>0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13610.060611876372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3503.326853339704</v>
      </c>
      <c r="N100" s="365">
        <v>0</v>
      </c>
    </row>
    <row r="101" spans="1:14" x14ac:dyDescent="0.25">
      <c r="J101" s="410" t="s">
        <v>39</v>
      </c>
      <c r="L101" s="365">
        <v>9916.5747179639075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190.15904057275904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-1602.1766560000001</v>
      </c>
      <c r="M104" s="402"/>
      <c r="N104" s="407">
        <v>-582.45445800000005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-1602.1766560000001</v>
      </c>
      <c r="N105" s="365">
        <v>-582.45445800000005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926.31568500000003</v>
      </c>
      <c r="M109" s="402"/>
      <c r="N109" s="407">
        <v>580.02862200000004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926.31568500000003</v>
      </c>
      <c r="N110" s="365">
        <v>580.02862200000004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-14589.246629540668</v>
      </c>
      <c r="M113" s="402"/>
      <c r="N113" s="407">
        <v>-24589.060852146671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41121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41121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6473.72576622418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21335.010731205435</v>
      </c>
      <c r="M149" s="386"/>
      <c r="N149" s="376">
        <v>21697.737085918699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1138.1487729309995</v>
      </c>
      <c r="M151" s="386"/>
      <c r="N151" s="377">
        <v>1286.509921426556</v>
      </c>
    </row>
    <row r="152" spans="1:17" x14ac:dyDescent="0.25">
      <c r="I152" s="345" t="s">
        <v>66</v>
      </c>
      <c r="J152" s="374"/>
      <c r="K152" s="374"/>
      <c r="L152" s="373">
        <v>323.12003480404456</v>
      </c>
      <c r="N152" s="373">
        <v>1024.84754375024</v>
      </c>
    </row>
    <row r="153" spans="1:17" x14ac:dyDescent="0.25">
      <c r="I153" s="345" t="s">
        <v>67</v>
      </c>
      <c r="J153" s="374"/>
      <c r="K153" s="374"/>
      <c r="L153" s="373">
        <v>1080.313146469671</v>
      </c>
      <c r="N153" s="373">
        <v>269.9184893677733</v>
      </c>
    </row>
    <row r="154" spans="1:17" x14ac:dyDescent="0.25">
      <c r="I154" s="345" t="s">
        <v>68</v>
      </c>
      <c r="J154" s="374"/>
      <c r="K154" s="374"/>
      <c r="L154" s="373">
        <v>-265.28440834271601</v>
      </c>
      <c r="N154" s="373">
        <v>-8.2561116914572796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98987.296864127973</v>
      </c>
      <c r="M169" s="379"/>
      <c r="N169" s="379">
        <v>26880.302235693078</v>
      </c>
    </row>
    <row r="170" spans="1:14" x14ac:dyDescent="0.25">
      <c r="C170" s="348"/>
      <c r="J170" s="380" t="s">
        <v>226</v>
      </c>
      <c r="K170" s="352"/>
      <c r="L170" s="379">
        <v>864.75633965979</v>
      </c>
      <c r="M170" s="379"/>
      <c r="N170" s="379">
        <v>1286.5099214265601</v>
      </c>
    </row>
    <row r="171" spans="1:14" x14ac:dyDescent="0.25">
      <c r="C171" s="348"/>
      <c r="I171" s="380"/>
      <c r="J171" s="380" t="s">
        <v>227</v>
      </c>
      <c r="K171" s="352"/>
      <c r="L171" s="381">
        <v>-1602.1766555172999</v>
      </c>
      <c r="M171" s="379"/>
      <c r="N171" s="381">
        <v>-582.45445790805604</v>
      </c>
    </row>
    <row r="172" spans="1:14" x14ac:dyDescent="0.25">
      <c r="C172" s="348"/>
      <c r="J172" s="380" t="s">
        <v>228</v>
      </c>
      <c r="K172" s="352"/>
      <c r="L172" s="379">
        <v>101454.22985930505</v>
      </c>
      <c r="M172" s="379"/>
      <c r="N172" s="379">
        <v>28749.266615027696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3" man="1"/>
    <brk id="184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3.140625" style="345" customWidth="1"/>
    <col min="4" max="4" width="8.5703125" style="345" customWidth="1"/>
    <col min="5" max="5" width="10.57031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46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362"/>
    </row>
    <row r="2" spans="1:15" x14ac:dyDescent="0.25">
      <c r="J2" s="360" t="s">
        <v>1</v>
      </c>
      <c r="N2" s="12"/>
    </row>
    <row r="3" spans="1:15" x14ac:dyDescent="0.25">
      <c r="B3" s="349"/>
      <c r="I3" s="352"/>
      <c r="J3" s="352"/>
      <c r="K3" s="352"/>
      <c r="M3" s="359"/>
    </row>
    <row r="4" spans="1:15" ht="15" customHeight="1" x14ac:dyDescent="0.25">
      <c r="C4" s="349" t="s">
        <v>97</v>
      </c>
      <c r="J4" s="352"/>
      <c r="K4" s="352"/>
      <c r="L4" s="352"/>
      <c r="M4" s="75"/>
      <c r="N4" s="352"/>
    </row>
    <row r="5" spans="1:15" ht="15" customHeight="1" x14ac:dyDescent="0.25">
      <c r="C5" s="348"/>
      <c r="E5" s="358"/>
      <c r="J5" s="352"/>
      <c r="K5" s="352"/>
      <c r="L5" s="134" t="s">
        <v>3</v>
      </c>
      <c r="M5" s="357"/>
      <c r="N5" s="134" t="s">
        <v>4</v>
      </c>
    </row>
    <row r="6" spans="1:15" ht="12.75" customHeight="1" x14ac:dyDescent="0.25">
      <c r="C6" s="348"/>
      <c r="D6" s="356" t="s">
        <v>138</v>
      </c>
      <c r="E6" s="355">
        <v>41089</v>
      </c>
      <c r="G6" s="354" t="s">
        <v>109</v>
      </c>
      <c r="J6" s="352"/>
      <c r="K6" s="352"/>
      <c r="L6" s="352"/>
      <c r="M6" s="75"/>
      <c r="N6" s="352"/>
    </row>
    <row r="7" spans="1:15" x14ac:dyDescent="0.25">
      <c r="C7" s="348"/>
      <c r="J7" s="352"/>
      <c r="K7" s="352"/>
      <c r="L7" s="352"/>
      <c r="M7" s="75"/>
      <c r="N7" s="352"/>
    </row>
    <row r="8" spans="1:15" x14ac:dyDescent="0.25">
      <c r="C8" s="348"/>
      <c r="I8" s="345" t="s">
        <v>74</v>
      </c>
      <c r="J8" s="345" t="s">
        <v>100</v>
      </c>
      <c r="K8" s="352"/>
      <c r="L8" s="41">
        <v>24797.057577129301</v>
      </c>
      <c r="M8" s="41"/>
      <c r="N8" s="41">
        <v>1791.70939118</v>
      </c>
    </row>
    <row r="9" spans="1:15" x14ac:dyDescent="0.25">
      <c r="C9" s="348"/>
      <c r="J9" s="353" t="s">
        <v>123</v>
      </c>
      <c r="K9" s="352"/>
      <c r="L9" s="41">
        <v>27828.668106831377</v>
      </c>
      <c r="M9" s="41"/>
      <c r="N9" s="41">
        <v>23659.297567431146</v>
      </c>
    </row>
    <row r="10" spans="1:15" x14ac:dyDescent="0.25">
      <c r="C10" s="348"/>
      <c r="J10" s="345" t="s">
        <v>102</v>
      </c>
      <c r="K10" s="352"/>
      <c r="L10" s="41">
        <v>7132.0982191878711</v>
      </c>
      <c r="M10" s="41"/>
      <c r="N10" s="41">
        <v>1343.4151363704718</v>
      </c>
    </row>
    <row r="11" spans="1:15" x14ac:dyDescent="0.25">
      <c r="C11" s="348"/>
      <c r="J11" s="345" t="s">
        <v>103</v>
      </c>
      <c r="K11" s="352"/>
      <c r="L11" s="41">
        <v>8.7760355510110557</v>
      </c>
      <c r="M11" s="41"/>
      <c r="N11" s="41">
        <v>10.1074464343128</v>
      </c>
    </row>
    <row r="12" spans="1:15" x14ac:dyDescent="0.25">
      <c r="C12" s="348"/>
      <c r="J12" s="352" t="s">
        <v>104</v>
      </c>
      <c r="K12" s="352"/>
      <c r="L12" s="10">
        <v>23553.986178247931</v>
      </c>
      <c r="M12" s="352"/>
    </row>
    <row r="13" spans="1:15" x14ac:dyDescent="0.25">
      <c r="C13" s="348"/>
      <c r="J13" s="345" t="s">
        <v>105</v>
      </c>
      <c r="L13" s="10">
        <v>15945.329290749534</v>
      </c>
      <c r="N13" s="10">
        <v>0</v>
      </c>
    </row>
    <row r="14" spans="1:15" x14ac:dyDescent="0.25">
      <c r="C14" s="348"/>
    </row>
    <row r="15" spans="1:15" x14ac:dyDescent="0.25">
      <c r="C15" s="348"/>
      <c r="J15" s="352" t="s">
        <v>106</v>
      </c>
      <c r="K15" s="352"/>
      <c r="L15" s="62">
        <v>99265.91540769703</v>
      </c>
      <c r="M15" s="61"/>
      <c r="N15" s="62">
        <v>26804.52954141593</v>
      </c>
    </row>
    <row r="17" spans="9:14" x14ac:dyDescent="0.25">
      <c r="L17" s="345"/>
      <c r="M17" s="345"/>
      <c r="N17" s="345"/>
    </row>
    <row r="18" spans="9:14" x14ac:dyDescent="0.25">
      <c r="L18" s="345"/>
      <c r="M18" s="75"/>
      <c r="N18" s="345"/>
    </row>
    <row r="19" spans="9:14" x14ac:dyDescent="0.25">
      <c r="I19" s="345" t="s">
        <v>75</v>
      </c>
      <c r="J19" s="345" t="s">
        <v>100</v>
      </c>
      <c r="K19" s="352"/>
      <c r="L19" s="41">
        <v>-16147.6306659</v>
      </c>
      <c r="M19" s="41"/>
      <c r="N19" s="41">
        <v>-1791.9871852699985</v>
      </c>
    </row>
    <row r="20" spans="9:14" x14ac:dyDescent="0.25">
      <c r="J20" s="353" t="s">
        <v>123</v>
      </c>
      <c r="K20" s="352"/>
      <c r="L20" s="41">
        <v>-19153.488980679718</v>
      </c>
      <c r="M20" s="41"/>
      <c r="N20" s="41">
        <v>-23659.150701768773</v>
      </c>
    </row>
    <row r="21" spans="9:14" x14ac:dyDescent="0.25">
      <c r="J21" s="345" t="s">
        <v>102</v>
      </c>
      <c r="K21" s="352"/>
      <c r="L21" s="41">
        <v>-2817.9837337135027</v>
      </c>
      <c r="M21" s="41"/>
      <c r="N21" s="41">
        <v>-1342.8593052262199</v>
      </c>
    </row>
    <row r="22" spans="9:14" x14ac:dyDescent="0.25">
      <c r="J22" s="345" t="s">
        <v>103</v>
      </c>
      <c r="K22" s="352"/>
      <c r="L22" s="41">
        <v>-2.2572485250596204</v>
      </c>
      <c r="M22" s="41"/>
      <c r="N22" s="41">
        <v>-6.4883838036171753</v>
      </c>
    </row>
    <row r="23" spans="9:14" x14ac:dyDescent="0.25">
      <c r="J23" s="345" t="s">
        <v>104</v>
      </c>
      <c r="L23" s="10">
        <v>-15379.160919023101</v>
      </c>
    </row>
    <row r="24" spans="9:14" x14ac:dyDescent="0.25">
      <c r="J24" s="352" t="s">
        <v>105</v>
      </c>
      <c r="K24" s="352"/>
      <c r="M24" s="352"/>
      <c r="N24" s="41">
        <v>0</v>
      </c>
    </row>
    <row r="26" spans="9:14" x14ac:dyDescent="0.25">
      <c r="J26" s="352" t="s">
        <v>106</v>
      </c>
      <c r="K26" s="352"/>
      <c r="L26" s="62">
        <v>-53500.521547841381</v>
      </c>
      <c r="M26" s="61"/>
      <c r="N26" s="62">
        <v>-26800.485576068608</v>
      </c>
    </row>
    <row r="30" spans="9:14" x14ac:dyDescent="0.25">
      <c r="I30" s="351" t="s">
        <v>212</v>
      </c>
      <c r="J30" s="345" t="s">
        <v>213</v>
      </c>
      <c r="L30" s="10">
        <v>101166.98588877173</v>
      </c>
      <c r="N30" s="10">
        <v>21340.034170575746</v>
      </c>
    </row>
    <row r="31" spans="9:14" x14ac:dyDescent="0.25">
      <c r="J31" s="345" t="s">
        <v>214</v>
      </c>
      <c r="L31" s="10">
        <v>6.5187870259542251</v>
      </c>
      <c r="N31" s="10">
        <v>6474.3524744292663</v>
      </c>
    </row>
    <row r="32" spans="9:14" x14ac:dyDescent="0.25">
      <c r="L32" s="19">
        <v>101173.50467579768</v>
      </c>
      <c r="N32" s="19">
        <v>27814.386645005012</v>
      </c>
    </row>
    <row r="38" spans="3:4" x14ac:dyDescent="0.25">
      <c r="C38" s="351" t="s">
        <v>107</v>
      </c>
      <c r="D38" s="345" t="s">
        <v>108</v>
      </c>
    </row>
    <row r="39" spans="3:4" x14ac:dyDescent="0.25">
      <c r="C39" s="350" t="s">
        <v>215</v>
      </c>
      <c r="D39" s="345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89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42307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135121.13349048694</v>
      </c>
      <c r="M8" s="23"/>
      <c r="N8" s="23">
        <v>28415.34924187791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94914.594712731487</v>
      </c>
      <c r="M10" s="29"/>
      <c r="N10" s="29">
        <v>10878.817435722696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94514.75955622211</v>
      </c>
      <c r="N12" s="19">
        <v>10460.498826074107</v>
      </c>
    </row>
    <row r="13" spans="1:15" ht="7.5" customHeight="1" x14ac:dyDescent="0.25"/>
    <row r="14" spans="1:15" ht="15" customHeight="1" x14ac:dyDescent="0.25">
      <c r="D14" s="627" t="s">
        <v>11</v>
      </c>
      <c r="L14" s="19">
        <v>91002.749702748246</v>
      </c>
      <c r="M14" s="705"/>
      <c r="N14" s="19">
        <v>6671.9553327086278</v>
      </c>
    </row>
    <row r="15" spans="1:15" ht="15" customHeight="1" x14ac:dyDescent="0.25">
      <c r="D15" s="630" t="s">
        <v>12</v>
      </c>
      <c r="E15" s="711" t="s">
        <v>13</v>
      </c>
      <c r="L15" s="10">
        <v>89467.534685549806</v>
      </c>
      <c r="N15" s="10">
        <v>6671.9553327086278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1535.2150171984376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1535.2150171984376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19">
        <v>3512.0098534738627</v>
      </c>
      <c r="M23" s="705"/>
      <c r="N23" s="19">
        <v>3788.5434933654778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2923.8686699662608</v>
      </c>
      <c r="M24" s="632"/>
      <c r="N24" s="10">
        <v>3788.5434933654778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588.14118350760202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588.14118350760202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399.83515650937028</v>
      </c>
      <c r="M32" s="705"/>
      <c r="N32" s="19">
        <v>418.31860964858902</v>
      </c>
    </row>
    <row r="33" spans="1:16" ht="7.5" customHeight="1" x14ac:dyDescent="0.2">
      <c r="A33" s="627"/>
      <c r="L33" s="19"/>
      <c r="N33" s="19"/>
    </row>
    <row r="34" spans="1:16" ht="12" x14ac:dyDescent="0.2">
      <c r="A34" s="627"/>
      <c r="D34" s="630" t="s">
        <v>12</v>
      </c>
      <c r="E34" s="627" t="s">
        <v>22</v>
      </c>
      <c r="L34" s="10">
        <v>284.21999265296955</v>
      </c>
      <c r="N34" s="10">
        <v>15.412956297477919</v>
      </c>
    </row>
    <row r="35" spans="1:16" ht="12" x14ac:dyDescent="0.2">
      <c r="A35" s="627"/>
      <c r="D35" s="630" t="s">
        <v>14</v>
      </c>
      <c r="E35" s="627" t="s">
        <v>23</v>
      </c>
      <c r="L35" s="10">
        <v>104.9227718271147</v>
      </c>
      <c r="N35" s="10">
        <v>400.46611890992375</v>
      </c>
    </row>
    <row r="36" spans="1:16" ht="15.75" customHeight="1" x14ac:dyDescent="0.2">
      <c r="A36" s="627"/>
      <c r="F36" s="710" t="s">
        <v>16</v>
      </c>
      <c r="L36" s="35">
        <v>104.9211798271147</v>
      </c>
      <c r="N36" s="35">
        <v>400.46611890992375</v>
      </c>
    </row>
    <row r="37" spans="1:16" ht="12" x14ac:dyDescent="0.2">
      <c r="A37" s="627"/>
      <c r="F37" s="710" t="s">
        <v>17</v>
      </c>
      <c r="L37" s="35">
        <v>1.5920000000000001E-3</v>
      </c>
      <c r="N37" s="35">
        <v>0</v>
      </c>
    </row>
    <row r="38" spans="1:16" ht="12" x14ac:dyDescent="0.2">
      <c r="A38" s="627"/>
      <c r="D38" s="630" t="s">
        <v>18</v>
      </c>
      <c r="E38" s="627" t="s">
        <v>24</v>
      </c>
      <c r="L38" s="10">
        <v>10.692392029286056</v>
      </c>
      <c r="N38" s="10">
        <v>2.4395344411873565</v>
      </c>
    </row>
    <row r="39" spans="1:16" ht="12" x14ac:dyDescent="0.2">
      <c r="A39" s="627"/>
      <c r="F39" s="710" t="s">
        <v>16</v>
      </c>
      <c r="L39" s="35">
        <v>4.1393809602464806</v>
      </c>
      <c r="N39" s="35">
        <v>0</v>
      </c>
    </row>
    <row r="40" spans="1:16" ht="12" x14ac:dyDescent="0.2">
      <c r="A40" s="627"/>
      <c r="F40" s="710" t="s">
        <v>17</v>
      </c>
      <c r="L40" s="35">
        <v>6.5530110690395764</v>
      </c>
      <c r="N40" s="35">
        <v>2.4395344411873565</v>
      </c>
    </row>
    <row r="41" spans="1:16" ht="7.5" customHeight="1" x14ac:dyDescent="0.2">
      <c r="A41" s="627"/>
      <c r="L41" s="35"/>
      <c r="N41" s="35"/>
    </row>
    <row r="42" spans="1:16" ht="12" x14ac:dyDescent="0.2">
      <c r="A42" s="627"/>
      <c r="D42" s="630"/>
      <c r="M42" s="709"/>
    </row>
    <row r="43" spans="1:16" ht="7.5" customHeight="1" x14ac:dyDescent="0.2">
      <c r="A43" s="627"/>
      <c r="L43" s="19"/>
      <c r="N43" s="19"/>
    </row>
    <row r="44" spans="1:16" ht="12.75" x14ac:dyDescent="0.2">
      <c r="A44" s="627"/>
      <c r="B44" s="649">
        <v>2</v>
      </c>
      <c r="C44" s="690" t="s">
        <v>25</v>
      </c>
      <c r="L44" s="29">
        <v>4253.7888743017065</v>
      </c>
      <c r="N44" s="29">
        <v>0</v>
      </c>
      <c r="P44" s="36"/>
    </row>
    <row r="46" spans="1:16" ht="12.75" x14ac:dyDescent="0.2">
      <c r="A46" s="627"/>
      <c r="B46" s="649">
        <v>3</v>
      </c>
      <c r="C46" s="690" t="s">
        <v>26</v>
      </c>
      <c r="L46" s="29">
        <v>13435.154740613627</v>
      </c>
      <c r="N46" s="29">
        <v>0</v>
      </c>
      <c r="P46" s="36"/>
    </row>
    <row r="47" spans="1:16" ht="12.75" x14ac:dyDescent="0.2">
      <c r="A47" s="627"/>
      <c r="C47" s="690"/>
      <c r="P47" s="36"/>
    </row>
    <row r="48" spans="1:16" ht="12.75" x14ac:dyDescent="0.2">
      <c r="A48" s="627"/>
      <c r="B48" s="649">
        <v>4</v>
      </c>
      <c r="C48" s="690" t="s">
        <v>27</v>
      </c>
      <c r="H48" s="651"/>
      <c r="I48" s="627" t="s">
        <v>28</v>
      </c>
      <c r="L48" s="29">
        <v>11403.263774788789</v>
      </c>
      <c r="N48" s="29">
        <v>0</v>
      </c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9976042.6840000004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113</v>
      </c>
      <c r="G51" s="651"/>
      <c r="L51" s="29">
        <v>11114.331388051334</v>
      </c>
      <c r="M51" s="632"/>
      <c r="N51" s="29">
        <v>17536.531806155213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2488.3850248502977</v>
      </c>
      <c r="M54" s="632"/>
      <c r="N54" s="10">
        <v>792.88520778761108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2589.7374396068949</v>
      </c>
      <c r="M55" s="707"/>
      <c r="N55" s="33">
        <v>672.89543289656194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8625.9463632010356</v>
      </c>
      <c r="M56" s="632"/>
      <c r="N56" s="10">
        <v>16743.646598367599</v>
      </c>
      <c r="O56" s="635"/>
    </row>
    <row r="57" spans="2:16" s="612" customFormat="1" ht="15.75" customHeight="1" x14ac:dyDescent="0.2">
      <c r="G57" s="651" t="s">
        <v>32</v>
      </c>
      <c r="L57" s="33">
        <v>313.07407447131902</v>
      </c>
      <c r="M57" s="706"/>
      <c r="N57" s="33">
        <v>6248.7861518821046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105.63306649301389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105.63306649301389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5" x14ac:dyDescent="0.25">
      <c r="G65" s="702"/>
      <c r="H65" s="702"/>
      <c r="I65" s="702"/>
      <c r="J65" s="702"/>
      <c r="K65" s="702"/>
      <c r="L65" s="570"/>
      <c r="M65" s="570"/>
      <c r="N65" s="701"/>
      <c r="O65" s="627"/>
    </row>
    <row r="66" spans="1:15" x14ac:dyDescent="0.25">
      <c r="G66" s="702"/>
      <c r="H66" s="702"/>
      <c r="I66" s="702"/>
      <c r="J66" s="702"/>
      <c r="K66" s="702"/>
      <c r="L66" s="570"/>
      <c r="M66" s="570"/>
      <c r="N66" s="701"/>
      <c r="O66" s="627"/>
    </row>
    <row r="67" spans="1:15" x14ac:dyDescent="0.25">
      <c r="G67" s="702"/>
      <c r="H67" s="702"/>
      <c r="I67" s="702"/>
      <c r="J67" s="702"/>
      <c r="K67" s="702"/>
      <c r="L67" s="570"/>
      <c r="M67" s="570"/>
      <c r="N67" s="701"/>
      <c r="O67" s="627"/>
    </row>
    <row r="68" spans="1:15" x14ac:dyDescent="0.25">
      <c r="A68" s="685" t="s">
        <v>80</v>
      </c>
      <c r="N68" s="700" t="s">
        <v>1</v>
      </c>
      <c r="O68" s="627"/>
    </row>
    <row r="70" spans="1:15" x14ac:dyDescent="0.25">
      <c r="A70" s="651"/>
      <c r="C70" s="683" t="s">
        <v>98</v>
      </c>
      <c r="D70" s="682">
        <v>42307</v>
      </c>
      <c r="L70" s="17" t="s">
        <v>3</v>
      </c>
      <c r="M70" s="677"/>
      <c r="N70" s="17" t="s">
        <v>4</v>
      </c>
      <c r="O70" s="627"/>
    </row>
    <row r="72" spans="1:15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-16169.446100922063</v>
      </c>
      <c r="O72" s="627"/>
    </row>
    <row r="73" spans="1:15" x14ac:dyDescent="0.25">
      <c r="C73" s="680"/>
      <c r="D73" s="651"/>
      <c r="I73" s="635"/>
      <c r="M73" s="647"/>
      <c r="O73" s="627"/>
    </row>
    <row r="74" spans="1:15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-6159.0839565120641</v>
      </c>
      <c r="O74" s="627"/>
    </row>
    <row r="75" spans="1:15" x14ac:dyDescent="0.25">
      <c r="I75" s="635"/>
      <c r="J75" s="698" t="s">
        <v>39</v>
      </c>
      <c r="K75" s="698"/>
      <c r="L75" s="10">
        <v>0</v>
      </c>
      <c r="M75" s="647"/>
      <c r="N75" s="10">
        <v>-4109.099061079999</v>
      </c>
      <c r="O75" s="627"/>
    </row>
    <row r="76" spans="1:15" x14ac:dyDescent="0.25">
      <c r="I76" s="635"/>
      <c r="J76" s="696" t="s">
        <v>40</v>
      </c>
      <c r="K76" s="696"/>
      <c r="L76" s="10">
        <v>0</v>
      </c>
      <c r="M76" s="647"/>
      <c r="N76" s="10">
        <v>-5901.26308333</v>
      </c>
      <c r="O76" s="627"/>
    </row>
    <row r="77" spans="1:15" ht="12.75" customHeight="1" x14ac:dyDescent="0.25">
      <c r="L77" s="41"/>
      <c r="M77" s="647"/>
      <c r="N77" s="41"/>
      <c r="O77" s="627"/>
    </row>
    <row r="78" spans="1:15" x14ac:dyDescent="0.25">
      <c r="B78" s="691">
        <v>2</v>
      </c>
      <c r="C78" s="690" t="s">
        <v>41</v>
      </c>
      <c r="I78" s="635"/>
      <c r="J78" s="635"/>
      <c r="K78" s="635"/>
      <c r="M78" s="647"/>
      <c r="O78" s="627"/>
    </row>
    <row r="79" spans="1:15" x14ac:dyDescent="0.25">
      <c r="B79" s="691"/>
      <c r="C79" s="690" t="s">
        <v>42</v>
      </c>
      <c r="I79" s="635"/>
      <c r="J79" s="635"/>
      <c r="K79" s="635"/>
      <c r="L79" s="29">
        <v>-12358.819938213444</v>
      </c>
      <c r="M79" s="647"/>
      <c r="N79" s="29">
        <v>-8129.6317939017654</v>
      </c>
      <c r="O79" s="627"/>
    </row>
    <row r="80" spans="1:15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  <c r="O80" s="627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-17492.679954198782</v>
      </c>
      <c r="M81" s="699"/>
      <c r="N81" s="29">
        <v>-8211.7044616167659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-986.07830019475796</v>
      </c>
      <c r="M83" s="647"/>
      <c r="N83" s="10">
        <v>-922.3422600114028</v>
      </c>
    </row>
    <row r="84" spans="2:14" s="627" customFormat="1" ht="12" x14ac:dyDescent="0.2">
      <c r="I84" s="635"/>
      <c r="J84" s="698" t="s">
        <v>39</v>
      </c>
      <c r="K84" s="698"/>
      <c r="L84" s="10">
        <v>-5395.1863924580257</v>
      </c>
      <c r="M84" s="647"/>
      <c r="N84" s="10">
        <v>-1687.4582268728441</v>
      </c>
    </row>
    <row r="85" spans="2:14" s="627" customFormat="1" ht="12" x14ac:dyDescent="0.2">
      <c r="I85" s="635"/>
      <c r="J85" s="696" t="s">
        <v>40</v>
      </c>
      <c r="K85" s="696"/>
      <c r="L85" s="10">
        <v>-11111.415261545997</v>
      </c>
      <c r="M85" s="647"/>
      <c r="N85" s="10">
        <v>-5601.9039747325196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5133.8600159853404</v>
      </c>
      <c r="M87" s="647"/>
      <c r="N87" s="29">
        <v>82.072667715000009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491.08847500000002</v>
      </c>
      <c r="M89" s="647"/>
      <c r="N89" s="10">
        <v>64.072667715000009</v>
      </c>
    </row>
    <row r="90" spans="2:14" s="627" customFormat="1" ht="12" x14ac:dyDescent="0.2">
      <c r="I90" s="635"/>
      <c r="J90" s="698" t="s">
        <v>39</v>
      </c>
      <c r="K90" s="698"/>
      <c r="L90" s="10">
        <v>900.7086799150569</v>
      </c>
      <c r="M90" s="647"/>
      <c r="N90" s="10">
        <v>18</v>
      </c>
    </row>
    <row r="91" spans="2:14" s="627" customFormat="1" ht="12" x14ac:dyDescent="0.2">
      <c r="I91" s="635"/>
      <c r="J91" s="696" t="s">
        <v>40</v>
      </c>
      <c r="K91" s="696"/>
      <c r="L91" s="10">
        <v>3742.0628610702834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-10379.575205578356</v>
      </c>
      <c r="M93" s="699"/>
      <c r="N93" s="29">
        <v>0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-13807.279099142726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-7836.1183471630784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-2885.4162491925217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-3085.7445027871272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3575.310043564371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0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3575.310043564371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-1310.4280369999999</v>
      </c>
      <c r="M104" s="692"/>
      <c r="N104" s="19">
        <v>0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-1310.4280369999999</v>
      </c>
      <c r="M105" s="632"/>
      <c r="N105" s="10">
        <v>0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1162.8218870000001</v>
      </c>
      <c r="M109" s="692"/>
      <c r="N109" s="19">
        <v>0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1162.8218870000001</v>
      </c>
      <c r="M110" s="632"/>
      <c r="N110" s="10">
        <v>0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5" ht="42" customHeight="1" x14ac:dyDescent="0.25">
      <c r="B113" s="685" t="s">
        <v>47</v>
      </c>
      <c r="L113" s="19">
        <v>-22738.3951437918</v>
      </c>
      <c r="M113" s="692"/>
      <c r="N113" s="19">
        <v>-24299.077894823829</v>
      </c>
      <c r="O113" s="627"/>
    </row>
    <row r="114" spans="1:15" x14ac:dyDescent="0.25">
      <c r="B114" s="685"/>
      <c r="L114" s="29"/>
      <c r="M114" s="679"/>
      <c r="N114" s="29"/>
      <c r="O114" s="627"/>
    </row>
    <row r="115" spans="1:15" x14ac:dyDescent="0.25">
      <c r="B115" s="650"/>
      <c r="O115" s="627"/>
    </row>
    <row r="116" spans="1:15" x14ac:dyDescent="0.25">
      <c r="B116" s="627"/>
      <c r="O116" s="627"/>
    </row>
    <row r="117" spans="1:15" ht="17.25" customHeight="1" x14ac:dyDescent="0.25">
      <c r="B117" s="627"/>
      <c r="O117" s="627"/>
    </row>
    <row r="118" spans="1:15" x14ac:dyDescent="0.25">
      <c r="A118" s="685" t="s">
        <v>84</v>
      </c>
      <c r="B118" s="627"/>
      <c r="O118" s="627"/>
    </row>
    <row r="120" spans="1:15" x14ac:dyDescent="0.25">
      <c r="A120" s="651"/>
      <c r="B120" s="651"/>
      <c r="C120" s="683" t="s">
        <v>98</v>
      </c>
      <c r="D120" s="682">
        <v>42307</v>
      </c>
      <c r="I120" s="695" t="s">
        <v>1</v>
      </c>
      <c r="L120" s="17" t="s">
        <v>3</v>
      </c>
      <c r="M120" s="677"/>
      <c r="N120" s="17" t="s">
        <v>4</v>
      </c>
      <c r="O120" s="627"/>
    </row>
    <row r="121" spans="1:15" x14ac:dyDescent="0.25">
      <c r="I121" s="680"/>
      <c r="J121" s="680"/>
      <c r="K121" s="680"/>
      <c r="L121" s="632"/>
      <c r="N121" s="632"/>
      <c r="O121" s="627"/>
    </row>
    <row r="122" spans="1:15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  <c r="O122" s="627"/>
    </row>
    <row r="123" spans="1:15" x14ac:dyDescent="0.25">
      <c r="I123" s="635"/>
      <c r="J123" s="635"/>
      <c r="K123" s="635"/>
      <c r="M123" s="647"/>
      <c r="O123" s="627"/>
    </row>
    <row r="124" spans="1:15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  <c r="O124" s="627"/>
    </row>
    <row r="125" spans="1:15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  <c r="O125" s="627"/>
    </row>
    <row r="126" spans="1:15" x14ac:dyDescent="0.25">
      <c r="I126" s="635"/>
      <c r="J126" s="635"/>
      <c r="K126" s="635"/>
      <c r="M126" s="647"/>
      <c r="O126" s="627"/>
    </row>
    <row r="127" spans="1:15" x14ac:dyDescent="0.25">
      <c r="I127" s="635"/>
      <c r="J127" s="635"/>
      <c r="K127" s="635"/>
      <c r="M127" s="647"/>
      <c r="O127" s="627"/>
    </row>
    <row r="128" spans="1:15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  <c r="O128" s="627"/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42307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253.277264</v>
      </c>
      <c r="M146" s="678"/>
      <c r="N146" s="61">
        <v>2.3321000000000001E-2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13538.486288328999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12510.360986773698</v>
      </c>
      <c r="M149" s="679"/>
      <c r="N149" s="62">
        <v>17116.1816347366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2594.2548595239891</v>
      </c>
      <c r="M151" s="679"/>
      <c r="N151" s="61">
        <v>792.88520778761392</v>
      </c>
    </row>
    <row r="152" spans="1:17" x14ac:dyDescent="0.25">
      <c r="I152" s="627" t="s">
        <v>66</v>
      </c>
      <c r="J152" s="612"/>
      <c r="K152" s="612"/>
      <c r="L152" s="41">
        <v>138.7691888601932</v>
      </c>
      <c r="N152" s="41">
        <v>318.55397718930902</v>
      </c>
    </row>
    <row r="153" spans="1:17" x14ac:dyDescent="0.25">
      <c r="I153" s="627" t="s">
        <v>67</v>
      </c>
      <c r="J153" s="612"/>
      <c r="K153" s="612"/>
      <c r="L153" s="41">
        <v>2417.9199125892396</v>
      </c>
      <c r="N153" s="41">
        <v>473.36767712618939</v>
      </c>
    </row>
    <row r="154" spans="1:17" x14ac:dyDescent="0.25">
      <c r="I154" s="627" t="s">
        <v>68</v>
      </c>
      <c r="J154" s="612"/>
      <c r="K154" s="612"/>
      <c r="L154" s="41">
        <v>37.56575807455647</v>
      </c>
      <c r="N154" s="41">
        <v>0.9635534721155341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131322.32042905496</v>
      </c>
      <c r="M169" s="526"/>
      <c r="N169" s="526">
        <v>27622.464034090295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v>2488.3850248502977</v>
      </c>
      <c r="M170" s="526"/>
      <c r="N170" s="526">
        <v>792.88520778761108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-1310.4280365816869</v>
      </c>
      <c r="M171" s="526"/>
      <c r="N171" s="527">
        <v>0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v>135121.13349048694</v>
      </c>
      <c r="M172" s="526"/>
      <c r="N172" s="526">
        <v>28415.349241877906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5" x14ac:dyDescent="0.25">
      <c r="D177" s="627" t="s">
        <v>230</v>
      </c>
      <c r="J177" s="644"/>
      <c r="K177" s="635"/>
      <c r="L177" s="41"/>
      <c r="M177" s="41"/>
      <c r="N177" s="41"/>
      <c r="O177" s="627"/>
    </row>
    <row r="178" spans="1:15" x14ac:dyDescent="0.25">
      <c r="K178" s="635"/>
      <c r="L178" s="41"/>
      <c r="M178" s="41"/>
      <c r="N178" s="41"/>
      <c r="O178" s="627"/>
    </row>
    <row r="179" spans="1:15" x14ac:dyDescent="0.25">
      <c r="K179" s="635"/>
      <c r="L179" s="41"/>
      <c r="M179" s="41"/>
      <c r="N179" s="41"/>
      <c r="O179" s="627"/>
    </row>
    <row r="180" spans="1:15" x14ac:dyDescent="0.25">
      <c r="J180" s="635"/>
      <c r="K180" s="635"/>
      <c r="L180" s="75"/>
      <c r="M180" s="635"/>
      <c r="N180" s="75"/>
      <c r="O180" s="627"/>
    </row>
    <row r="181" spans="1:15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  <c r="O181" s="627"/>
    </row>
    <row r="186" spans="1:15" x14ac:dyDescent="0.25">
      <c r="F186" s="630"/>
      <c r="O186" s="627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41089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101173.50467579765</v>
      </c>
      <c r="N8" s="430">
        <v>27814.386645004903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53703.084586903293</v>
      </c>
      <c r="N10" s="399">
        <v>6445.5058764702535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53046.214503773299</v>
      </c>
      <c r="N12" s="407">
        <v>5854.7475086087306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53046.214503773299</v>
      </c>
      <c r="M14" s="418"/>
      <c r="N14" s="407">
        <v>5854.7475086087306</v>
      </c>
    </row>
    <row r="15" spans="1:15" ht="15" customHeight="1" x14ac:dyDescent="0.25">
      <c r="D15" s="351" t="s">
        <v>12</v>
      </c>
      <c r="E15" s="428" t="s">
        <v>13</v>
      </c>
      <c r="L15" s="365">
        <v>52400.377302178298</v>
      </c>
      <c r="N15" s="365">
        <v>5854.7475086087306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645.8372015949999</v>
      </c>
      <c r="N19" s="365">
        <v>-1.49011611938477E-14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645.8372015949999</v>
      </c>
      <c r="M21" s="421"/>
      <c r="N21" s="419">
        <v>-1.49011611938477E-14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1.1920928955078099E-13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1.1920928955078099E-13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656.87008312999126</v>
      </c>
      <c r="M32" s="418"/>
      <c r="N32" s="407">
        <v>590.7583678615232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589.68720235777471</v>
      </c>
      <c r="N34" s="365">
        <v>21.764585098859488</v>
      </c>
    </row>
    <row r="35" spans="2:16" x14ac:dyDescent="0.25">
      <c r="D35" s="351" t="s">
        <v>14</v>
      </c>
      <c r="E35" s="345" t="s">
        <v>23</v>
      </c>
      <c r="L35" s="365">
        <v>53.30541395034043</v>
      </c>
      <c r="N35" s="365">
        <v>70.202174289384757</v>
      </c>
    </row>
    <row r="36" spans="2:16" ht="15.75" customHeight="1" x14ac:dyDescent="0.25">
      <c r="F36" s="427" t="s">
        <v>16</v>
      </c>
      <c r="L36" s="426">
        <v>53.300413950340428</v>
      </c>
      <c r="N36" s="426">
        <v>70.202174289384757</v>
      </c>
    </row>
    <row r="37" spans="2:16" x14ac:dyDescent="0.25">
      <c r="F37" s="427" t="s">
        <v>17</v>
      </c>
      <c r="L37" s="426">
        <v>5.0000000000000001E-3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13.877466821876189</v>
      </c>
      <c r="N38" s="365">
        <v>498.79160847327898</v>
      </c>
    </row>
    <row r="39" spans="2:16" x14ac:dyDescent="0.25">
      <c r="F39" s="427" t="s">
        <v>16</v>
      </c>
      <c r="L39" s="426">
        <v>0.72256860423425195</v>
      </c>
      <c r="N39" s="426">
        <v>0</v>
      </c>
    </row>
    <row r="40" spans="2:16" x14ac:dyDescent="0.25">
      <c r="F40" s="427" t="s">
        <v>17</v>
      </c>
      <c r="L40" s="426">
        <v>13.154898217641936</v>
      </c>
      <c r="N40" s="426">
        <v>498.79160847327898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9043.6872393786307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14510.298938869302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15945.329290749534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7971.1046198968861</v>
      </c>
      <c r="N51" s="399">
        <v>21368.880768534647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614.402991513036</v>
      </c>
      <c r="N54" s="365">
        <v>805.9516455763461</v>
      </c>
      <c r="P54" s="398"/>
    </row>
    <row r="55" spans="2:16" ht="15.75" customHeight="1" x14ac:dyDescent="0.25">
      <c r="C55" s="358"/>
      <c r="G55" s="354" t="s">
        <v>32</v>
      </c>
      <c r="L55" s="419">
        <v>765.07784169049501</v>
      </c>
      <c r="M55" s="421"/>
      <c r="N55" s="419">
        <v>541.37897696341395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7356.7016283838502</v>
      </c>
      <c r="N56" s="365">
        <v>20562.929122958303</v>
      </c>
    </row>
    <row r="57" spans="2:16" s="374" customFormat="1" ht="15.75" customHeight="1" x14ac:dyDescent="0.2">
      <c r="G57" s="354" t="s">
        <v>32</v>
      </c>
      <c r="L57" s="419">
        <v>6657.6851489503406</v>
      </c>
      <c r="M57" s="420"/>
      <c r="N57" s="419">
        <v>14635.321784211299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-40.775910043695994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-40.775910043695994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41089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-19048.392083386439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-5389.9892711930815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-5409.94768527206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-8248.4551269213007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-17365.364718051947</v>
      </c>
      <c r="M79" s="359"/>
      <c r="N79" s="399">
        <v>-4717.0702930221178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-24395.043786615985</v>
      </c>
      <c r="M81" s="411"/>
      <c r="N81" s="399">
        <v>-5700.0965640102904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-2818.2822085288694</v>
      </c>
      <c r="M83" s="359"/>
      <c r="N83" s="365">
        <v>-1883.9196334454102</v>
      </c>
    </row>
    <row r="84" spans="2:14" x14ac:dyDescent="0.25">
      <c r="B84" s="345"/>
      <c r="I84" s="352"/>
      <c r="J84" s="410" t="s">
        <v>39</v>
      </c>
      <c r="K84" s="410"/>
      <c r="L84" s="365">
        <v>-12275.611155874496</v>
      </c>
      <c r="M84" s="359"/>
      <c r="N84" s="365">
        <v>-1233.8894226422101</v>
      </c>
    </row>
    <row r="85" spans="2:14" x14ac:dyDescent="0.25">
      <c r="B85" s="345"/>
      <c r="I85" s="352"/>
      <c r="J85" s="408" t="s">
        <v>40</v>
      </c>
      <c r="K85" s="408"/>
      <c r="L85" s="365">
        <v>-9301.1504222126205</v>
      </c>
      <c r="M85" s="359"/>
      <c r="N85" s="365">
        <v>-2582.2875079226701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7029.679068564039</v>
      </c>
      <c r="M87" s="359"/>
      <c r="N87" s="399">
        <v>983.02627098817209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1388.3567563354002</v>
      </c>
      <c r="M89" s="359"/>
      <c r="N89" s="365">
        <v>962.51827098817205</v>
      </c>
    </row>
    <row r="90" spans="2:14" x14ac:dyDescent="0.25">
      <c r="B90" s="345"/>
      <c r="I90" s="352"/>
      <c r="J90" s="410" t="s">
        <v>39</v>
      </c>
      <c r="K90" s="410"/>
      <c r="L90" s="365">
        <v>1340.1150270000001</v>
      </c>
      <c r="M90" s="359"/>
      <c r="N90" s="365">
        <v>20.507999999999999</v>
      </c>
    </row>
    <row r="91" spans="2:14" x14ac:dyDescent="0.25">
      <c r="B91" s="345"/>
      <c r="I91" s="352"/>
      <c r="J91" s="408" t="s">
        <v>40</v>
      </c>
      <c r="K91" s="408"/>
      <c r="L91" s="365">
        <v>4301.2072852286392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2472.8804850524043</v>
      </c>
      <c r="M93" s="411"/>
      <c r="N93" s="399">
        <v>-3.9054579999999999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-6925.5202783555396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-5049.2523923035096</v>
      </c>
      <c r="N95" s="365">
        <v>0</v>
      </c>
    </row>
    <row r="96" spans="2:14" x14ac:dyDescent="0.25">
      <c r="B96" s="345"/>
      <c r="J96" s="410" t="s">
        <v>39</v>
      </c>
      <c r="L96" s="365">
        <v>-1876.26788605203</v>
      </c>
      <c r="N96" s="365">
        <v>0</v>
      </c>
    </row>
    <row r="97" spans="1:14" x14ac:dyDescent="0.25">
      <c r="B97" s="345"/>
      <c r="J97" s="408" t="s">
        <v>40</v>
      </c>
      <c r="L97" s="365">
        <v>0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9647.5839774079432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0</v>
      </c>
      <c r="N100" s="365">
        <v>0</v>
      </c>
    </row>
    <row r="101" spans="1:14" x14ac:dyDescent="0.25">
      <c r="J101" s="410" t="s">
        <v>39</v>
      </c>
      <c r="L101" s="365">
        <v>9647.5839774079432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-1293.186277</v>
      </c>
      <c r="M104" s="402"/>
      <c r="N104" s="407">
        <v>-203.90545800000001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-1293.186277</v>
      </c>
      <c r="N105" s="365">
        <v>-203.90545800000001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1044.0030630000001</v>
      </c>
      <c r="M109" s="402"/>
      <c r="N109" s="407">
        <v>200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1044.0030630000001</v>
      </c>
      <c r="N110" s="365">
        <v>200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-14892.484232999544</v>
      </c>
      <c r="M113" s="402"/>
      <c r="N113" s="407">
        <v>-23769.367834408557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41089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41089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6786.790703297841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17392.415071961386</v>
      </c>
      <c r="M149" s="386"/>
      <c r="N149" s="376">
        <v>21184.1437622716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563.81335880610357</v>
      </c>
      <c r="M151" s="386"/>
      <c r="N151" s="377">
        <v>805.95164557637406</v>
      </c>
    </row>
    <row r="152" spans="1:17" x14ac:dyDescent="0.25">
      <c r="I152" s="345" t="s">
        <v>66</v>
      </c>
      <c r="J152" s="374"/>
      <c r="K152" s="374"/>
      <c r="L152" s="373">
        <v>-27.821168024117366</v>
      </c>
      <c r="N152" s="373">
        <v>614.7409907412241</v>
      </c>
    </row>
    <row r="153" spans="1:17" x14ac:dyDescent="0.25">
      <c r="I153" s="345" t="s">
        <v>67</v>
      </c>
      <c r="J153" s="374"/>
      <c r="K153" s="374"/>
      <c r="L153" s="373">
        <v>835.79108546610098</v>
      </c>
      <c r="N153" s="373">
        <v>198.12035169721585</v>
      </c>
    </row>
    <row r="154" spans="1:17" x14ac:dyDescent="0.25">
      <c r="I154" s="345" t="s">
        <v>68</v>
      </c>
      <c r="J154" s="374"/>
      <c r="K154" s="374"/>
      <c r="L154" s="373">
        <v>-244.15655863588</v>
      </c>
      <c r="N154" s="373">
        <v>-6.9096968620658501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99265.915407697015</v>
      </c>
      <c r="M169" s="379"/>
      <c r="N169" s="379">
        <v>26804.529541415865</v>
      </c>
    </row>
    <row r="170" spans="1:14" x14ac:dyDescent="0.25">
      <c r="C170" s="348"/>
      <c r="J170" s="380" t="s">
        <v>226</v>
      </c>
      <c r="K170" s="352"/>
      <c r="L170" s="379">
        <v>614.402991513036</v>
      </c>
      <c r="M170" s="379"/>
      <c r="N170" s="379">
        <v>805.9516455763461</v>
      </c>
    </row>
    <row r="171" spans="1:14" x14ac:dyDescent="0.25">
      <c r="C171" s="348"/>
      <c r="I171" s="380"/>
      <c r="J171" s="380" t="s">
        <v>227</v>
      </c>
      <c r="K171" s="352"/>
      <c r="L171" s="381">
        <v>-1293.1862765875899</v>
      </c>
      <c r="M171" s="379"/>
      <c r="N171" s="381">
        <v>-203.90545801269002</v>
      </c>
    </row>
    <row r="172" spans="1:14" x14ac:dyDescent="0.25">
      <c r="C172" s="348"/>
      <c r="J172" s="380" t="s">
        <v>228</v>
      </c>
      <c r="K172" s="352"/>
      <c r="L172" s="379">
        <v>101173.50467579764</v>
      </c>
      <c r="M172" s="379"/>
      <c r="N172" s="379">
        <v>27814.386645004903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8" max="13" man="1"/>
    <brk id="184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41060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100429.9235153828</v>
      </c>
      <c r="N8" s="430">
        <v>28053.743935183033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53389.081301575396</v>
      </c>
      <c r="N10" s="399">
        <v>6376.2251250434438</v>
      </c>
    </row>
    <row r="11" spans="1:15" ht="7.5" customHeight="1" x14ac:dyDescent="0.25">
      <c r="L11" s="407"/>
      <c r="N11" s="407"/>
    </row>
    <row r="12" spans="1:15" x14ac:dyDescent="0.25">
      <c r="C12" s="345" t="s">
        <v>9</v>
      </c>
      <c r="D12" s="345" t="s">
        <v>10</v>
      </c>
      <c r="L12" s="407">
        <v>52207.689115036585</v>
      </c>
      <c r="N12" s="407">
        <v>5797.57277862917</v>
      </c>
    </row>
    <row r="14" spans="1:15" x14ac:dyDescent="0.25">
      <c r="D14" s="345" t="s">
        <v>11</v>
      </c>
      <c r="L14" s="407">
        <v>51566.200648806582</v>
      </c>
      <c r="M14" s="418"/>
      <c r="N14" s="407">
        <v>5797.57277862917</v>
      </c>
    </row>
    <row r="15" spans="1:15" x14ac:dyDescent="0.25">
      <c r="D15" s="351" t="s">
        <v>12</v>
      </c>
      <c r="E15" s="428" t="s">
        <v>13</v>
      </c>
      <c r="L15" s="365">
        <v>50937.316027476802</v>
      </c>
      <c r="N15" s="365">
        <v>5797.57277862917</v>
      </c>
    </row>
    <row r="16" spans="1:15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x14ac:dyDescent="0.25">
      <c r="F17" s="427" t="s">
        <v>16</v>
      </c>
      <c r="L17" s="419">
        <v>0</v>
      </c>
      <c r="M17" s="421"/>
      <c r="N17" s="419">
        <v>0</v>
      </c>
    </row>
    <row r="18" spans="3:14" x14ac:dyDescent="0.25">
      <c r="F18" s="427" t="s">
        <v>17</v>
      </c>
      <c r="L18" s="419">
        <v>0</v>
      </c>
      <c r="M18" s="421"/>
      <c r="N18" s="419">
        <v>0</v>
      </c>
    </row>
    <row r="19" spans="3:14" x14ac:dyDescent="0.25">
      <c r="D19" s="351" t="s">
        <v>18</v>
      </c>
      <c r="E19" s="345" t="s">
        <v>19</v>
      </c>
      <c r="L19" s="365">
        <v>628.88462132977997</v>
      </c>
      <c r="N19" s="365">
        <v>-2.9802322387695299E-14</v>
      </c>
    </row>
    <row r="20" spans="3:14" x14ac:dyDescent="0.25">
      <c r="F20" s="427" t="s">
        <v>16</v>
      </c>
      <c r="L20" s="419">
        <v>0</v>
      </c>
      <c r="M20" s="421"/>
      <c r="N20" s="419">
        <v>0</v>
      </c>
    </row>
    <row r="21" spans="3:14" x14ac:dyDescent="0.25">
      <c r="F21" s="427" t="s">
        <v>17</v>
      </c>
      <c r="L21" s="419">
        <v>628.88462132977997</v>
      </c>
      <c r="M21" s="421"/>
      <c r="N21" s="419">
        <v>-2.9802322387695299E-14</v>
      </c>
    </row>
    <row r="22" spans="3:14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641.48846622999997</v>
      </c>
      <c r="M23" s="418"/>
      <c r="N23" s="407">
        <v>0</v>
      </c>
    </row>
    <row r="24" spans="3:14" x14ac:dyDescent="0.25">
      <c r="D24" s="351" t="s">
        <v>12</v>
      </c>
      <c r="E24" s="428" t="s">
        <v>13</v>
      </c>
      <c r="L24" s="365">
        <v>641.48846622999997</v>
      </c>
      <c r="N24" s="365">
        <v>0</v>
      </c>
    </row>
    <row r="25" spans="3:14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x14ac:dyDescent="0.25">
      <c r="F26" s="427" t="s">
        <v>16</v>
      </c>
      <c r="L26" s="419">
        <v>0</v>
      </c>
      <c r="M26" s="421"/>
      <c r="N26" s="419">
        <v>0</v>
      </c>
    </row>
    <row r="27" spans="3:14" x14ac:dyDescent="0.25">
      <c r="F27" s="427" t="s">
        <v>17</v>
      </c>
      <c r="L27" s="419">
        <v>0</v>
      </c>
      <c r="M27" s="421"/>
      <c r="N27" s="419">
        <v>0</v>
      </c>
    </row>
    <row r="28" spans="3:14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x14ac:dyDescent="0.25">
      <c r="F29" s="427" t="s">
        <v>16</v>
      </c>
      <c r="L29" s="419">
        <v>0</v>
      </c>
      <c r="M29" s="421"/>
      <c r="N29" s="419">
        <v>0</v>
      </c>
    </row>
    <row r="30" spans="3:14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x14ac:dyDescent="0.25">
      <c r="C32" s="345" t="s">
        <v>21</v>
      </c>
      <c r="D32" s="345" t="s">
        <v>90</v>
      </c>
      <c r="F32" s="427"/>
      <c r="L32" s="407">
        <v>1181.3921865388074</v>
      </c>
      <c r="M32" s="418"/>
      <c r="N32" s="407">
        <v>578.65234641427378</v>
      </c>
    </row>
    <row r="33" spans="2:16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1097.9353625616507</v>
      </c>
      <c r="N34" s="365">
        <v>37.69053114159933</v>
      </c>
    </row>
    <row r="35" spans="2:16" x14ac:dyDescent="0.25">
      <c r="D35" s="351" t="s">
        <v>14</v>
      </c>
      <c r="E35" s="345" t="s">
        <v>23</v>
      </c>
      <c r="L35" s="365">
        <v>73.45286661079777</v>
      </c>
      <c r="N35" s="365">
        <v>49.16850245278269</v>
      </c>
    </row>
    <row r="36" spans="2:16" x14ac:dyDescent="0.25">
      <c r="F36" s="427" t="s">
        <v>16</v>
      </c>
      <c r="L36" s="426">
        <v>72.949281610797769</v>
      </c>
      <c r="N36" s="426">
        <v>49.16850245278269</v>
      </c>
    </row>
    <row r="37" spans="2:16" x14ac:dyDescent="0.25">
      <c r="F37" s="427" t="s">
        <v>17</v>
      </c>
      <c r="L37" s="426">
        <v>0.50358499999999995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10.003957366358948</v>
      </c>
      <c r="N38" s="365">
        <v>491.7933128198917</v>
      </c>
    </row>
    <row r="39" spans="2:16" x14ac:dyDescent="0.25">
      <c r="F39" s="427" t="s">
        <v>16</v>
      </c>
      <c r="L39" s="426">
        <v>0.81327301119063167</v>
      </c>
      <c r="N39" s="426">
        <v>0</v>
      </c>
    </row>
    <row r="40" spans="2:16" x14ac:dyDescent="0.25">
      <c r="F40" s="427" t="s">
        <v>17</v>
      </c>
      <c r="L40" s="426">
        <v>9.1906843551683171</v>
      </c>
      <c r="N40" s="426">
        <v>491.7933128198917</v>
      </c>
    </row>
    <row r="41" spans="2:16" x14ac:dyDescent="0.25">
      <c r="L41" s="426"/>
      <c r="N41" s="426"/>
    </row>
    <row r="42" spans="2:16" x14ac:dyDescent="0.25">
      <c r="D42" s="351"/>
      <c r="M42" s="425"/>
    </row>
    <row r="43" spans="2:16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8882.291879057575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14438.2869206634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15541.385917270391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30</v>
      </c>
      <c r="G51" s="354"/>
      <c r="L51" s="399">
        <v>8178.8774968160242</v>
      </c>
      <c r="N51" s="399">
        <v>21677.518810139591</v>
      </c>
      <c r="P51" s="422"/>
    </row>
    <row r="52" spans="2:16" x14ac:dyDescent="0.25">
      <c r="C52" s="358"/>
      <c r="G52" s="354"/>
      <c r="L52" s="407"/>
      <c r="N52" s="407"/>
    </row>
    <row r="53" spans="2:16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x14ac:dyDescent="0.25">
      <c r="C54" s="358"/>
      <c r="F54" s="345" t="s">
        <v>332</v>
      </c>
      <c r="G54" s="354"/>
      <c r="L54" s="365">
        <v>534.55230259018401</v>
      </c>
      <c r="N54" s="365">
        <v>1036.53190124509</v>
      </c>
      <c r="P54" s="398"/>
    </row>
    <row r="55" spans="2:16" x14ac:dyDescent="0.25">
      <c r="C55" s="358"/>
      <c r="G55" s="354" t="s">
        <v>32</v>
      </c>
      <c r="L55" s="419">
        <v>579.38444115216498</v>
      </c>
      <c r="M55" s="421"/>
      <c r="N55" s="419">
        <v>709.17358611023701</v>
      </c>
      <c r="P55" s="398"/>
    </row>
    <row r="56" spans="2:16" x14ac:dyDescent="0.25">
      <c r="C56" s="358"/>
      <c r="F56" s="345" t="s">
        <v>33</v>
      </c>
      <c r="G56" s="354"/>
      <c r="L56" s="365">
        <v>7644.3251942258394</v>
      </c>
      <c r="N56" s="365">
        <v>20640.986908894502</v>
      </c>
    </row>
    <row r="57" spans="2:16" s="374" customFormat="1" ht="12.75" x14ac:dyDescent="0.2">
      <c r="G57" s="354" t="s">
        <v>32</v>
      </c>
      <c r="L57" s="419">
        <v>6152.0143073246709</v>
      </c>
      <c r="M57" s="420"/>
      <c r="N57" s="419">
        <v>14618.8618649664</v>
      </c>
      <c r="O57" s="394"/>
      <c r="P57" s="393"/>
    </row>
    <row r="59" spans="2:16" x14ac:dyDescent="0.25">
      <c r="B59" s="364" t="s">
        <v>34</v>
      </c>
      <c r="C59" s="349" t="s">
        <v>35</v>
      </c>
      <c r="L59" s="407">
        <v>525.10574739529932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525.10574739529932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41060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-18417.012197453725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-4111.4346889284343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-6832.8052142793795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-7472.7722942459095</v>
      </c>
    </row>
    <row r="77" spans="1:14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-27319.131400088248</v>
      </c>
      <c r="M79" s="359"/>
      <c r="N79" s="399">
        <v>-5312.5362843116873</v>
      </c>
    </row>
    <row r="80" spans="1:14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-33396.132246574052</v>
      </c>
      <c r="M81" s="411"/>
      <c r="N81" s="399">
        <v>-5482.6217856050907</v>
      </c>
    </row>
    <row r="82" spans="2:14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-15220.105102273159</v>
      </c>
      <c r="M83" s="359"/>
      <c r="N83" s="365">
        <v>-1273.79478918361</v>
      </c>
    </row>
    <row r="84" spans="2:14" x14ac:dyDescent="0.25">
      <c r="B84" s="345"/>
      <c r="I84" s="352"/>
      <c r="J84" s="410" t="s">
        <v>39</v>
      </c>
      <c r="K84" s="410"/>
      <c r="L84" s="365">
        <v>-6565.8080056931994</v>
      </c>
      <c r="M84" s="359"/>
      <c r="N84" s="365">
        <v>-1853.9611420609901</v>
      </c>
    </row>
    <row r="85" spans="2:14" x14ac:dyDescent="0.25">
      <c r="B85" s="345"/>
      <c r="I85" s="352"/>
      <c r="J85" s="408" t="s">
        <v>40</v>
      </c>
      <c r="K85" s="408"/>
      <c r="L85" s="365">
        <v>-11610.219138607692</v>
      </c>
      <c r="M85" s="359"/>
      <c r="N85" s="365">
        <v>-2354.8658543604902</v>
      </c>
    </row>
    <row r="86" spans="2:14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6077.000846485801</v>
      </c>
      <c r="M87" s="359"/>
      <c r="N87" s="399">
        <v>170.08550129340401</v>
      </c>
    </row>
    <row r="88" spans="2:14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97.675600000000003</v>
      </c>
      <c r="M89" s="359"/>
      <c r="N89" s="365">
        <v>135.60630129340402</v>
      </c>
    </row>
    <row r="90" spans="2:14" x14ac:dyDescent="0.25">
      <c r="B90" s="345"/>
      <c r="I90" s="352"/>
      <c r="J90" s="410" t="s">
        <v>39</v>
      </c>
      <c r="K90" s="410"/>
      <c r="L90" s="365">
        <v>1908.4502021342</v>
      </c>
      <c r="M90" s="359"/>
      <c r="N90" s="365">
        <v>34.479199999999999</v>
      </c>
    </row>
    <row r="91" spans="2:14" x14ac:dyDescent="0.25">
      <c r="B91" s="345"/>
      <c r="I91" s="352"/>
      <c r="J91" s="408" t="s">
        <v>40</v>
      </c>
      <c r="K91" s="408"/>
      <c r="L91" s="365">
        <v>4070.8750443516005</v>
      </c>
      <c r="M91" s="359"/>
      <c r="N91" s="365">
        <v>0</v>
      </c>
    </row>
    <row r="92" spans="2:14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10031.361559918507</v>
      </c>
      <c r="M93" s="411"/>
      <c r="N93" s="399">
        <v>-75.458447000000007</v>
      </c>
    </row>
    <row r="94" spans="2:14" x14ac:dyDescent="0.25">
      <c r="B94" s="345"/>
      <c r="C94" s="345" t="s">
        <v>218</v>
      </c>
      <c r="I94" s="358" t="s">
        <v>46</v>
      </c>
      <c r="J94" s="352"/>
      <c r="K94" s="352"/>
      <c r="L94" s="407">
        <v>-8680.7129404115567</v>
      </c>
      <c r="M94" s="402"/>
      <c r="N94" s="407">
        <v>0</v>
      </c>
    </row>
    <row r="95" spans="2:14" x14ac:dyDescent="0.25">
      <c r="B95" s="345"/>
      <c r="I95" s="345" t="s">
        <v>31</v>
      </c>
      <c r="J95" s="408" t="s">
        <v>38</v>
      </c>
      <c r="L95" s="365">
        <v>-5944.9173901264303</v>
      </c>
      <c r="N95" s="365">
        <v>0</v>
      </c>
    </row>
    <row r="96" spans="2:14" x14ac:dyDescent="0.25">
      <c r="B96" s="345"/>
      <c r="J96" s="410" t="s">
        <v>39</v>
      </c>
      <c r="L96" s="365">
        <v>-2153.4510782336297</v>
      </c>
      <c r="N96" s="365">
        <v>0</v>
      </c>
    </row>
    <row r="97" spans="1:14" x14ac:dyDescent="0.25">
      <c r="B97" s="345"/>
      <c r="J97" s="408" t="s">
        <v>40</v>
      </c>
      <c r="L97" s="365">
        <v>-582.34447205149604</v>
      </c>
      <c r="N97" s="365">
        <v>0</v>
      </c>
    </row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18812.140592330063</v>
      </c>
      <c r="M99" s="402"/>
      <c r="N99" s="407">
        <v>0</v>
      </c>
    </row>
    <row r="100" spans="1:14" x14ac:dyDescent="0.25">
      <c r="B100" s="345"/>
      <c r="I100" s="345" t="s">
        <v>31</v>
      </c>
      <c r="J100" s="408" t="s">
        <v>38</v>
      </c>
      <c r="L100" s="365">
        <v>14596.642204570937</v>
      </c>
      <c r="N100" s="365">
        <v>0</v>
      </c>
    </row>
    <row r="101" spans="1:14" x14ac:dyDescent="0.25">
      <c r="J101" s="410" t="s">
        <v>39</v>
      </c>
      <c r="L101" s="365">
        <v>3453.9736622442533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761.52472551487222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-1514.5222329999999</v>
      </c>
      <c r="M104" s="402"/>
      <c r="N104" s="407">
        <v>-570.95344699999998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-1514.5222329999999</v>
      </c>
      <c r="N105" s="365">
        <v>-570.95344699999998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1414.4561409999999</v>
      </c>
      <c r="M109" s="402"/>
      <c r="N109" s="407">
        <v>495.495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1414.4561409999999</v>
      </c>
      <c r="N110" s="365">
        <v>495.495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x14ac:dyDescent="0.25">
      <c r="B113" s="391" t="s">
        <v>47</v>
      </c>
      <c r="L113" s="407">
        <v>-17287.769840169742</v>
      </c>
      <c r="M113" s="402"/>
      <c r="N113" s="407">
        <v>-23805.006928765411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41060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41060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8529.3520442096906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27639.083875728393</v>
      </c>
      <c r="M149" s="386"/>
      <c r="N149" s="376">
        <v>21712.341274013899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1059.6787578703843</v>
      </c>
      <c r="M151" s="386"/>
      <c r="N151" s="377">
        <v>1036.5319012451112</v>
      </c>
    </row>
    <row r="152" spans="1:17" x14ac:dyDescent="0.25">
      <c r="I152" s="345" t="s">
        <v>66</v>
      </c>
      <c r="J152" s="374"/>
      <c r="K152" s="374"/>
      <c r="L152" s="373">
        <v>743.14968447566901</v>
      </c>
      <c r="N152" s="373">
        <v>794.6390409365581</v>
      </c>
    </row>
    <row r="153" spans="1:17" x14ac:dyDescent="0.25">
      <c r="I153" s="345" t="s">
        <v>67</v>
      </c>
      <c r="J153" s="374"/>
      <c r="K153" s="374"/>
      <c r="L153" s="373">
        <v>546.95419557129503</v>
      </c>
      <c r="N153" s="373">
        <v>250.11915149305369</v>
      </c>
    </row>
    <row r="154" spans="1:17" x14ac:dyDescent="0.25">
      <c r="I154" s="345" t="s">
        <v>68</v>
      </c>
      <c r="J154" s="374"/>
      <c r="K154" s="374"/>
      <c r="L154" s="373">
        <v>-230.42512217658</v>
      </c>
      <c r="N154" s="373">
        <v>-8.2262911845006794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x14ac:dyDescent="0.25">
      <c r="C164" s="349"/>
      <c r="J164" s="352"/>
      <c r="K164" s="352"/>
      <c r="L164" s="352"/>
      <c r="M164" s="372"/>
      <c r="N164" s="352"/>
    </row>
    <row r="165" spans="1:14" x14ac:dyDescent="0.25">
      <c r="C165" s="348"/>
      <c r="J165" s="352"/>
      <c r="K165" s="352"/>
      <c r="L165" s="383"/>
      <c r="M165" s="357"/>
      <c r="N165" s="383"/>
    </row>
    <row r="166" spans="1:14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98380.848979898175</v>
      </c>
      <c r="M169" s="379"/>
      <c r="N169" s="379">
        <v>26446.25858724922</v>
      </c>
    </row>
    <row r="170" spans="1:14" x14ac:dyDescent="0.25">
      <c r="C170" s="348"/>
      <c r="J170" s="380" t="s">
        <v>226</v>
      </c>
      <c r="K170" s="352"/>
      <c r="L170" s="379">
        <v>534.55230259018401</v>
      </c>
      <c r="M170" s="379"/>
      <c r="N170" s="379">
        <v>1036.53190124509</v>
      </c>
    </row>
    <row r="171" spans="1:14" x14ac:dyDescent="0.25">
      <c r="C171" s="348"/>
      <c r="I171" s="380"/>
      <c r="J171" s="380" t="s">
        <v>227</v>
      </c>
      <c r="K171" s="352"/>
      <c r="L171" s="381">
        <v>-1514.5222328944201</v>
      </c>
      <c r="M171" s="379"/>
      <c r="N171" s="381">
        <v>-570.95344668872394</v>
      </c>
    </row>
    <row r="172" spans="1:14" x14ac:dyDescent="0.25">
      <c r="C172" s="348"/>
      <c r="J172" s="380" t="s">
        <v>228</v>
      </c>
      <c r="K172" s="352"/>
      <c r="L172" s="379">
        <v>100429.92351538278</v>
      </c>
      <c r="M172" s="379"/>
      <c r="N172" s="379">
        <v>28053.743935183033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3" man="1"/>
    <brk id="137" max="13" man="1"/>
    <brk id="184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41029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101529.14737173068</v>
      </c>
      <c r="N8" s="430">
        <v>28634.044851462451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52651.065112154269</v>
      </c>
      <c r="N10" s="399">
        <v>6643.3004423590992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52245.648196241149</v>
      </c>
      <c r="N12" s="407">
        <v>6025.3163876096696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51604.327327287916</v>
      </c>
      <c r="M14" s="418"/>
      <c r="N14" s="407">
        <v>6025.3163876096696</v>
      </c>
    </row>
    <row r="15" spans="1:15" ht="15" customHeight="1" x14ac:dyDescent="0.25">
      <c r="D15" s="351" t="s">
        <v>12</v>
      </c>
      <c r="E15" s="428" t="s">
        <v>13</v>
      </c>
      <c r="L15" s="365">
        <v>50932.139979810599</v>
      </c>
      <c r="N15" s="365">
        <v>6025.3163876096696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672.18734747731992</v>
      </c>
      <c r="N19" s="365">
        <v>0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672.18734747731992</v>
      </c>
      <c r="M21" s="421"/>
      <c r="N21" s="419">
        <v>0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641.32086895323505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641.32086895323505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405.41691591312133</v>
      </c>
      <c r="M32" s="418"/>
      <c r="N32" s="407">
        <v>617.98405474942967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302.26147551046199</v>
      </c>
      <c r="N34" s="365">
        <v>42.690410850439605</v>
      </c>
    </row>
    <row r="35" spans="2:16" x14ac:dyDescent="0.25">
      <c r="D35" s="351" t="s">
        <v>14</v>
      </c>
      <c r="E35" s="345" t="s">
        <v>23</v>
      </c>
      <c r="L35" s="365">
        <v>95.107578473194508</v>
      </c>
      <c r="N35" s="365">
        <v>34.048383321597193</v>
      </c>
    </row>
    <row r="36" spans="2:16" ht="15.75" customHeight="1" x14ac:dyDescent="0.25">
      <c r="F36" s="427" t="s">
        <v>16</v>
      </c>
      <c r="L36" s="426">
        <v>94.603918473194511</v>
      </c>
      <c r="N36" s="426">
        <v>34.048383321597193</v>
      </c>
    </row>
    <row r="37" spans="2:16" x14ac:dyDescent="0.25">
      <c r="F37" s="427" t="s">
        <v>17</v>
      </c>
      <c r="L37" s="426">
        <v>0.50366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8.0478619294648279</v>
      </c>
      <c r="N38" s="365">
        <v>541.24526057739286</v>
      </c>
    </row>
    <row r="39" spans="2:16" x14ac:dyDescent="0.25">
      <c r="F39" s="427" t="s">
        <v>16</v>
      </c>
      <c r="L39" s="426">
        <v>1.0276977446302793</v>
      </c>
      <c r="N39" s="426">
        <v>0</v>
      </c>
    </row>
    <row r="40" spans="2:16" x14ac:dyDescent="0.25">
      <c r="F40" s="427" t="s">
        <v>17</v>
      </c>
      <c r="L40" s="426">
        <v>7.020164184834548</v>
      </c>
      <c r="N40" s="426">
        <v>541.24526057739286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9118.9242679885811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14823.647998972199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16471.662072324969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8463.8479202906801</v>
      </c>
      <c r="N51" s="399">
        <v>21990.74440910335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1223.3505369591699</v>
      </c>
      <c r="N54" s="365">
        <v>467.71855101475296</v>
      </c>
      <c r="P54" s="398"/>
    </row>
    <row r="55" spans="2:16" ht="15.75" customHeight="1" x14ac:dyDescent="0.25">
      <c r="C55" s="358"/>
      <c r="G55" s="354" t="s">
        <v>32</v>
      </c>
      <c r="L55" s="419">
        <v>1410.6236442685399</v>
      </c>
      <c r="M55" s="421"/>
      <c r="N55" s="419">
        <v>313.664341782652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7240.4973833315107</v>
      </c>
      <c r="N56" s="365">
        <v>21523.0258580886</v>
      </c>
    </row>
    <row r="57" spans="2:16" s="374" customFormat="1" ht="15.75" customHeight="1" x14ac:dyDescent="0.2">
      <c r="G57" s="354" t="s">
        <v>32</v>
      </c>
      <c r="L57" s="419">
        <v>6423.34558601151</v>
      </c>
      <c r="M57" s="420"/>
      <c r="N57" s="419">
        <v>14933.7854018047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-7.1437392909990347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-7.1437392909990347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41029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-18267.004676365101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-4435.7099624667781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-5639.3075362345307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-8191.987177663791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-28603.379687499219</v>
      </c>
      <c r="M79" s="359"/>
      <c r="N79" s="399">
        <v>-5792.4475592645595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-35042.264613824897</v>
      </c>
      <c r="M81" s="411"/>
      <c r="N81" s="399">
        <v>-5854.8714054992106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-7649.1532918095991</v>
      </c>
      <c r="M83" s="359"/>
      <c r="N83" s="365">
        <v>-1280.7902087009002</v>
      </c>
    </row>
    <row r="84" spans="2:14" x14ac:dyDescent="0.25">
      <c r="B84" s="345"/>
      <c r="I84" s="352"/>
      <c r="J84" s="410" t="s">
        <v>39</v>
      </c>
      <c r="K84" s="410"/>
      <c r="L84" s="365">
        <v>-16605.526506459501</v>
      </c>
      <c r="M84" s="359"/>
      <c r="N84" s="365">
        <v>-2254.3311974129902</v>
      </c>
    </row>
    <row r="85" spans="2:14" x14ac:dyDescent="0.25">
      <c r="B85" s="345"/>
      <c r="I85" s="352"/>
      <c r="J85" s="408" t="s">
        <v>40</v>
      </c>
      <c r="K85" s="408"/>
      <c r="L85" s="365">
        <v>-10787.5848155558</v>
      </c>
      <c r="M85" s="359"/>
      <c r="N85" s="365">
        <v>-2319.7499993853198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6438.8849263256798</v>
      </c>
      <c r="M87" s="359"/>
      <c r="N87" s="399">
        <v>62.423846234650703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963.04613700000004</v>
      </c>
      <c r="M89" s="359"/>
      <c r="N89" s="365">
        <v>44.130046234650699</v>
      </c>
    </row>
    <row r="90" spans="2:14" x14ac:dyDescent="0.25">
      <c r="B90" s="345"/>
      <c r="I90" s="352"/>
      <c r="J90" s="410" t="s">
        <v>39</v>
      </c>
      <c r="K90" s="410"/>
      <c r="L90" s="365">
        <v>738.66191896110001</v>
      </c>
      <c r="M90" s="359"/>
      <c r="N90" s="365">
        <v>18.293800000000001</v>
      </c>
    </row>
    <row r="91" spans="2:14" x14ac:dyDescent="0.25">
      <c r="B91" s="345"/>
      <c r="I91" s="352"/>
      <c r="J91" s="408" t="s">
        <v>40</v>
      </c>
      <c r="K91" s="408"/>
      <c r="L91" s="365">
        <v>4737.1768703645803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11149.38517166684</v>
      </c>
      <c r="M93" s="411"/>
      <c r="N93" s="399">
        <v>257.34049368000007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-7466.0819777246861</v>
      </c>
      <c r="M94" s="402"/>
      <c r="N94" s="407">
        <v>-41.615253320000001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-6422.1722732841399</v>
      </c>
      <c r="N95" s="365">
        <v>-41.615253320000001</v>
      </c>
    </row>
    <row r="96" spans="2:14" x14ac:dyDescent="0.25">
      <c r="B96" s="345"/>
      <c r="J96" s="410" t="s">
        <v>39</v>
      </c>
      <c r="L96" s="365">
        <v>-843.80748192054511</v>
      </c>
      <c r="N96" s="365">
        <v>0</v>
      </c>
    </row>
    <row r="97" spans="1:14" x14ac:dyDescent="0.25">
      <c r="B97" s="345"/>
      <c r="J97" s="408" t="s">
        <v>40</v>
      </c>
      <c r="L97" s="365">
        <v>-200.10222252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19027.121122391527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6892.9189906036136</v>
      </c>
      <c r="N100" s="365">
        <v>0</v>
      </c>
    </row>
    <row r="101" spans="1:14" x14ac:dyDescent="0.25">
      <c r="J101" s="410" t="s">
        <v>39</v>
      </c>
      <c r="L101" s="365">
        <v>12134.202131787912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-1597.8218890000001</v>
      </c>
      <c r="M104" s="402"/>
      <c r="N104" s="407">
        <v>-1039.365503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-1597.8218890000001</v>
      </c>
      <c r="N105" s="365">
        <v>-1039.365503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1186.1679160000001</v>
      </c>
      <c r="M109" s="402"/>
      <c r="N109" s="407">
        <v>1338.32125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1186.1679160000001</v>
      </c>
      <c r="N110" s="365">
        <v>1338.32125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-17453.994515832379</v>
      </c>
      <c r="M113" s="402"/>
      <c r="N113" s="407">
        <v>-23802.111741949662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41029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41029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7327.6896523711903</v>
      </c>
      <c r="M148" s="386"/>
      <c r="N148" s="376">
        <v>42.371142329999998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27885.780568660346</v>
      </c>
      <c r="M149" s="386"/>
      <c r="N149" s="376">
        <v>22169.2030751983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1216.5393345948539</v>
      </c>
      <c r="M151" s="386"/>
      <c r="N151" s="377">
        <v>467.71855101474648</v>
      </c>
    </row>
    <row r="152" spans="1:17" x14ac:dyDescent="0.25">
      <c r="I152" s="345" t="s">
        <v>66</v>
      </c>
      <c r="J152" s="374"/>
      <c r="K152" s="374"/>
      <c r="L152" s="373">
        <v>41.808129660643715</v>
      </c>
      <c r="N152" s="373">
        <v>407.0469087936591</v>
      </c>
    </row>
    <row r="153" spans="1:17" x14ac:dyDescent="0.25">
      <c r="I153" s="345" t="s">
        <v>67</v>
      </c>
      <c r="J153" s="374"/>
      <c r="K153" s="374"/>
      <c r="L153" s="373">
        <v>1350.814956613872</v>
      </c>
      <c r="N153" s="373">
        <v>66.139824374749352</v>
      </c>
    </row>
    <row r="154" spans="1:17" x14ac:dyDescent="0.25">
      <c r="I154" s="345" t="s">
        <v>68</v>
      </c>
      <c r="J154" s="374"/>
      <c r="K154" s="374"/>
      <c r="L154" s="373">
        <v>-176.08375167966202</v>
      </c>
      <c r="N154" s="373">
        <v>-5.4681821536619495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98707.974946068643</v>
      </c>
      <c r="M169" s="379"/>
      <c r="N169" s="379">
        <v>27126.960797153039</v>
      </c>
    </row>
    <row r="170" spans="1:14" x14ac:dyDescent="0.25">
      <c r="C170" s="348"/>
      <c r="J170" s="380" t="s">
        <v>226</v>
      </c>
      <c r="K170" s="352"/>
      <c r="L170" s="379">
        <v>1223.3505369591699</v>
      </c>
      <c r="M170" s="379"/>
      <c r="N170" s="379">
        <v>467.71855101475296</v>
      </c>
    </row>
    <row r="171" spans="1:14" x14ac:dyDescent="0.25">
      <c r="C171" s="348"/>
      <c r="I171" s="380"/>
      <c r="J171" s="380" t="s">
        <v>227</v>
      </c>
      <c r="K171" s="352"/>
      <c r="L171" s="381">
        <v>-1597.82188870288</v>
      </c>
      <c r="M171" s="379"/>
      <c r="N171" s="381">
        <v>-1039.3655032946601</v>
      </c>
    </row>
    <row r="172" spans="1:14" x14ac:dyDescent="0.25">
      <c r="C172" s="348"/>
      <c r="J172" s="380" t="s">
        <v>228</v>
      </c>
      <c r="K172" s="352"/>
      <c r="L172" s="379">
        <v>101529.14737173069</v>
      </c>
      <c r="M172" s="379"/>
      <c r="N172" s="379">
        <v>28634.044851462451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3.140625" style="345" customWidth="1"/>
    <col min="4" max="4" width="8.5703125" style="345" customWidth="1"/>
    <col min="5" max="5" width="10.57031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10" customWidth="1"/>
    <col min="13" max="13" width="9.140625" style="347"/>
    <col min="14" max="14" width="16.5703125" style="10" customWidth="1"/>
    <col min="15" max="15" width="9.140625" style="346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"/>
      <c r="M1" s="363"/>
      <c r="N1" s="4"/>
      <c r="O1" s="362"/>
    </row>
    <row r="2" spans="1:15" x14ac:dyDescent="0.25">
      <c r="J2" s="360" t="s">
        <v>1</v>
      </c>
      <c r="N2" s="12"/>
    </row>
    <row r="3" spans="1:15" x14ac:dyDescent="0.25">
      <c r="B3" s="349"/>
      <c r="I3" s="352"/>
      <c r="J3" s="352"/>
      <c r="K3" s="352"/>
      <c r="M3" s="359"/>
    </row>
    <row r="4" spans="1:15" ht="15" customHeight="1" x14ac:dyDescent="0.25">
      <c r="C4" s="349" t="s">
        <v>97</v>
      </c>
      <c r="J4" s="352"/>
      <c r="K4" s="352"/>
      <c r="L4" s="352"/>
      <c r="M4" s="75"/>
      <c r="N4" s="352"/>
    </row>
    <row r="5" spans="1:15" ht="15" customHeight="1" x14ac:dyDescent="0.25">
      <c r="C5" s="348"/>
      <c r="E5" s="358"/>
      <c r="J5" s="352"/>
      <c r="K5" s="352"/>
      <c r="L5" s="134" t="s">
        <v>3</v>
      </c>
      <c r="M5" s="357"/>
      <c r="N5" s="134" t="s">
        <v>4</v>
      </c>
    </row>
    <row r="6" spans="1:15" ht="12.75" customHeight="1" x14ac:dyDescent="0.25">
      <c r="C6" s="348"/>
      <c r="D6" s="356" t="s">
        <v>138</v>
      </c>
      <c r="E6" s="355">
        <v>40998</v>
      </c>
      <c r="G6" s="354" t="s">
        <v>109</v>
      </c>
      <c r="J6" s="352"/>
      <c r="K6" s="352"/>
      <c r="L6" s="352"/>
      <c r="M6" s="75"/>
      <c r="N6" s="352"/>
    </row>
    <row r="7" spans="1:15" x14ac:dyDescent="0.25">
      <c r="C7" s="348"/>
      <c r="J7" s="352"/>
      <c r="K7" s="352"/>
      <c r="L7" s="352"/>
      <c r="M7" s="75"/>
      <c r="N7" s="352"/>
    </row>
    <row r="8" spans="1:15" x14ac:dyDescent="0.25">
      <c r="C8" s="348"/>
      <c r="I8" s="345" t="s">
        <v>74</v>
      </c>
      <c r="J8" s="345" t="s">
        <v>100</v>
      </c>
      <c r="K8" s="352"/>
      <c r="L8" s="41">
        <v>22628.5912380316</v>
      </c>
      <c r="M8" s="41"/>
      <c r="N8" s="41">
        <v>2148.5158911799999</v>
      </c>
    </row>
    <row r="9" spans="1:15" x14ac:dyDescent="0.25">
      <c r="C9" s="348"/>
      <c r="J9" s="353" t="s">
        <v>123</v>
      </c>
      <c r="K9" s="352"/>
      <c r="L9" s="41">
        <v>28583.12153418707</v>
      </c>
      <c r="M9" s="41"/>
      <c r="N9" s="41">
        <v>21472.119408189716</v>
      </c>
    </row>
    <row r="10" spans="1:15" x14ac:dyDescent="0.25">
      <c r="C10" s="348"/>
      <c r="J10" s="345" t="s">
        <v>102</v>
      </c>
      <c r="K10" s="352"/>
      <c r="L10" s="41">
        <v>5204.2715520782658</v>
      </c>
      <c r="M10" s="41"/>
      <c r="N10" s="41">
        <v>2943.6311406174004</v>
      </c>
    </row>
    <row r="11" spans="1:15" x14ac:dyDescent="0.25">
      <c r="C11" s="348"/>
      <c r="J11" s="345" t="s">
        <v>103</v>
      </c>
      <c r="K11" s="352"/>
      <c r="L11" s="41">
        <v>8.6645755396226409</v>
      </c>
      <c r="M11" s="41"/>
      <c r="N11" s="41">
        <v>7.8651136397007191</v>
      </c>
    </row>
    <row r="12" spans="1:15" x14ac:dyDescent="0.25">
      <c r="C12" s="348"/>
      <c r="J12" s="352" t="s">
        <v>104</v>
      </c>
      <c r="K12" s="352"/>
      <c r="L12" s="10">
        <v>23778.322878694733</v>
      </c>
      <c r="M12" s="352"/>
    </row>
    <row r="13" spans="1:15" x14ac:dyDescent="0.25">
      <c r="C13" s="348"/>
      <c r="J13" s="345" t="s">
        <v>105</v>
      </c>
      <c r="L13" s="10">
        <v>16583.93774064838</v>
      </c>
      <c r="N13" s="10">
        <v>0</v>
      </c>
    </row>
    <row r="14" spans="1:15" x14ac:dyDescent="0.25">
      <c r="C14" s="348"/>
    </row>
    <row r="15" spans="1:15" x14ac:dyDescent="0.25">
      <c r="C15" s="348"/>
      <c r="J15" s="352" t="s">
        <v>106</v>
      </c>
      <c r="K15" s="352"/>
      <c r="L15" s="62">
        <v>96786.909519179681</v>
      </c>
      <c r="M15" s="61"/>
      <c r="N15" s="62">
        <v>26572.131553626816</v>
      </c>
    </row>
    <row r="17" spans="9:14" x14ac:dyDescent="0.25">
      <c r="L17" s="345"/>
      <c r="M17" s="345"/>
      <c r="N17" s="345"/>
    </row>
    <row r="18" spans="9:14" x14ac:dyDescent="0.25">
      <c r="L18" s="345"/>
      <c r="M18" s="75"/>
      <c r="N18" s="345"/>
    </row>
    <row r="19" spans="9:14" x14ac:dyDescent="0.25">
      <c r="I19" s="345" t="s">
        <v>75</v>
      </c>
      <c r="J19" s="345" t="s">
        <v>100</v>
      </c>
      <c r="K19" s="352"/>
      <c r="L19" s="41">
        <v>-14198.651208899999</v>
      </c>
      <c r="M19" s="41"/>
      <c r="N19" s="41">
        <v>-2149.7432643900015</v>
      </c>
    </row>
    <row r="20" spans="9:14" x14ac:dyDescent="0.25">
      <c r="J20" s="353" t="s">
        <v>123</v>
      </c>
      <c r="K20" s="352"/>
      <c r="L20" s="41">
        <v>-20172.434863313505</v>
      </c>
      <c r="M20" s="41"/>
      <c r="N20" s="41">
        <v>-21474.842616746217</v>
      </c>
    </row>
    <row r="21" spans="9:14" x14ac:dyDescent="0.25">
      <c r="J21" s="345" t="s">
        <v>102</v>
      </c>
      <c r="K21" s="352"/>
      <c r="L21" s="41">
        <v>-1002.6711980789109</v>
      </c>
      <c r="M21" s="41"/>
      <c r="N21" s="41">
        <v>-2943.3909799829898</v>
      </c>
    </row>
    <row r="22" spans="9:14" x14ac:dyDescent="0.25">
      <c r="J22" s="345" t="s">
        <v>103</v>
      </c>
      <c r="K22" s="352"/>
      <c r="L22" s="41">
        <v>-2.4268769420807104</v>
      </c>
      <c r="M22" s="41"/>
      <c r="N22" s="41">
        <v>-6.7262129256014838</v>
      </c>
    </row>
    <row r="23" spans="9:14" x14ac:dyDescent="0.25">
      <c r="J23" s="345" t="s">
        <v>104</v>
      </c>
      <c r="L23" s="10">
        <v>-15698.793705676599</v>
      </c>
    </row>
    <row r="24" spans="9:14" x14ac:dyDescent="0.25">
      <c r="J24" s="352" t="s">
        <v>105</v>
      </c>
      <c r="K24" s="352"/>
      <c r="M24" s="352"/>
      <c r="N24" s="41">
        <v>0</v>
      </c>
    </row>
    <row r="26" spans="9:14" x14ac:dyDescent="0.25">
      <c r="J26" s="352" t="s">
        <v>106</v>
      </c>
      <c r="K26" s="352"/>
      <c r="L26" s="62">
        <v>-51074.977852911092</v>
      </c>
      <c r="M26" s="61"/>
      <c r="N26" s="62">
        <v>-26574.70307404481</v>
      </c>
    </row>
    <row r="30" spans="9:14" x14ac:dyDescent="0.25">
      <c r="I30" s="351" t="s">
        <v>212</v>
      </c>
      <c r="J30" s="345" t="s">
        <v>213</v>
      </c>
      <c r="L30" s="10">
        <v>98666.199169459054</v>
      </c>
      <c r="N30" s="10">
        <v>21615.233608156672</v>
      </c>
    </row>
    <row r="31" spans="9:14" x14ac:dyDescent="0.25">
      <c r="J31" s="345" t="s">
        <v>214</v>
      </c>
      <c r="L31" s="10">
        <v>6.2376985975424759</v>
      </c>
      <c r="N31" s="10">
        <v>5405.6946437712213</v>
      </c>
    </row>
    <row r="32" spans="9:14" x14ac:dyDescent="0.25">
      <c r="L32" s="19">
        <v>98672.436868056597</v>
      </c>
      <c r="N32" s="19">
        <v>27020.928251927893</v>
      </c>
    </row>
    <row r="38" spans="3:4" x14ac:dyDescent="0.25">
      <c r="C38" s="351" t="s">
        <v>107</v>
      </c>
      <c r="D38" s="345" t="s">
        <v>108</v>
      </c>
    </row>
    <row r="39" spans="3:4" x14ac:dyDescent="0.25">
      <c r="C39" s="350" t="s">
        <v>215</v>
      </c>
      <c r="D39" s="345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40998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98672.436868056844</v>
      </c>
      <c r="N8" s="430">
        <v>27020.928251927922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51745.393911612598</v>
      </c>
      <c r="N10" s="399">
        <v>7369.4013592374349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51133.659874283141</v>
      </c>
      <c r="N12" s="407">
        <v>6762.0028130279197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50185.330949903146</v>
      </c>
      <c r="M14" s="418"/>
      <c r="N14" s="407">
        <v>6762.0028130279197</v>
      </c>
    </row>
    <row r="15" spans="1:15" ht="15" customHeight="1" x14ac:dyDescent="0.25">
      <c r="D15" s="351" t="s">
        <v>12</v>
      </c>
      <c r="E15" s="428" t="s">
        <v>13</v>
      </c>
      <c r="L15" s="365">
        <v>49502.795885928703</v>
      </c>
      <c r="N15" s="365">
        <v>6762.0028130279197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682.53506397443994</v>
      </c>
      <c r="N19" s="365">
        <v>0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682.53506397443994</v>
      </c>
      <c r="M21" s="421"/>
      <c r="N21" s="419">
        <v>0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948.32892437999999</v>
      </c>
      <c r="M23" s="418"/>
      <c r="N23" s="407">
        <v>0</v>
      </c>
    </row>
    <row r="24" spans="3:14" ht="15" customHeight="1" x14ac:dyDescent="0.25">
      <c r="D24" s="351" t="s">
        <v>12</v>
      </c>
      <c r="E24" s="428" t="s">
        <v>13</v>
      </c>
      <c r="L24" s="365">
        <v>948.32892437999999</v>
      </c>
      <c r="N24" s="365">
        <v>0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611.73403732945803</v>
      </c>
      <c r="M32" s="418"/>
      <c r="N32" s="407">
        <v>607.39854620951542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446.83858492419472</v>
      </c>
      <c r="N34" s="365">
        <v>23.842107034308047</v>
      </c>
    </row>
    <row r="35" spans="2:16" x14ac:dyDescent="0.25">
      <c r="D35" s="351" t="s">
        <v>14</v>
      </c>
      <c r="E35" s="345" t="s">
        <v>23</v>
      </c>
      <c r="L35" s="365">
        <v>4.2392284875638619</v>
      </c>
      <c r="N35" s="365">
        <v>125.40532472484117</v>
      </c>
    </row>
    <row r="36" spans="2:16" ht="15.75" customHeight="1" x14ac:dyDescent="0.25">
      <c r="F36" s="427" t="s">
        <v>16</v>
      </c>
      <c r="L36" s="426">
        <v>3.7354934875638617</v>
      </c>
      <c r="N36" s="426">
        <v>125.40532472484117</v>
      </c>
    </row>
    <row r="37" spans="2:16" x14ac:dyDescent="0.25">
      <c r="F37" s="427" t="s">
        <v>17</v>
      </c>
      <c r="L37" s="426">
        <v>0.50373500000000004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160.65622391769946</v>
      </c>
      <c r="N38" s="365">
        <v>458.15111445036626</v>
      </c>
    </row>
    <row r="39" spans="2:16" x14ac:dyDescent="0.25">
      <c r="F39" s="427" t="s">
        <v>16</v>
      </c>
      <c r="L39" s="426">
        <v>0.14654257983411381</v>
      </c>
      <c r="N39" s="426">
        <v>0</v>
      </c>
    </row>
    <row r="40" spans="2:16" x14ac:dyDescent="0.25">
      <c r="F40" s="427" t="s">
        <v>17</v>
      </c>
      <c r="L40" s="426">
        <v>160.50968133786535</v>
      </c>
      <c r="N40" s="426">
        <v>458.15111445036626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8968.6328469461296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14809.690031748602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16583.93774064838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6564.7823371011336</v>
      </c>
      <c r="N51" s="399">
        <v>19651.526892690486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635.31279564246404</v>
      </c>
      <c r="N54" s="365">
        <v>348.45797512768797</v>
      </c>
      <c r="P54" s="398"/>
    </row>
    <row r="55" spans="2:16" ht="15.75" customHeight="1" x14ac:dyDescent="0.25">
      <c r="C55" s="358"/>
      <c r="G55" s="354" t="s">
        <v>32</v>
      </c>
      <c r="L55" s="419">
        <v>783.66331418217896</v>
      </c>
      <c r="M55" s="421"/>
      <c r="N55" s="419">
        <v>226.776772965644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5929.4695414586695</v>
      </c>
      <c r="N56" s="365">
        <v>19303.068917562796</v>
      </c>
    </row>
    <row r="57" spans="2:16" s="374" customFormat="1" ht="15.75" customHeight="1" x14ac:dyDescent="0.2">
      <c r="G57" s="354" t="s">
        <v>32</v>
      </c>
      <c r="L57" s="419">
        <v>5900.18021471867</v>
      </c>
      <c r="M57" s="420"/>
      <c r="N57" s="419">
        <v>12523.185354244102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393.80938447309649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393.80938447309649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40998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-16270.921803655483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-4644.7640796426413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-4247.5236634534504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-7378.6340605593905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-27149.25694331757</v>
      </c>
      <c r="M79" s="359"/>
      <c r="N79" s="399">
        <v>-5941.048348101066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-33060.878646728401</v>
      </c>
      <c r="M81" s="411"/>
      <c r="N81" s="399">
        <v>-5989.0574047503696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-4817.2699741593515</v>
      </c>
      <c r="M83" s="359"/>
      <c r="N83" s="365">
        <v>-1469.3920545738902</v>
      </c>
    </row>
    <row r="84" spans="2:14" x14ac:dyDescent="0.25">
      <c r="B84" s="345"/>
      <c r="I84" s="352"/>
      <c r="J84" s="410" t="s">
        <v>39</v>
      </c>
      <c r="K84" s="410"/>
      <c r="L84" s="365">
        <v>-17474.388179806549</v>
      </c>
      <c r="M84" s="359"/>
      <c r="N84" s="365">
        <v>-2347.2272909994599</v>
      </c>
    </row>
    <row r="85" spans="2:14" x14ac:dyDescent="0.25">
      <c r="B85" s="345"/>
      <c r="I85" s="352"/>
      <c r="J85" s="408" t="s">
        <v>40</v>
      </c>
      <c r="K85" s="408"/>
      <c r="L85" s="365">
        <v>-10769.220492762499</v>
      </c>
      <c r="M85" s="359"/>
      <c r="N85" s="365">
        <v>-2172.43805917702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5911.6217034108313</v>
      </c>
      <c r="M87" s="359"/>
      <c r="N87" s="399">
        <v>48.009056649304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615.95525430194198</v>
      </c>
      <c r="M89" s="359"/>
      <c r="N89" s="365">
        <v>40.154256649304003</v>
      </c>
    </row>
    <row r="90" spans="2:14" x14ac:dyDescent="0.25">
      <c r="B90" s="345"/>
      <c r="I90" s="352"/>
      <c r="J90" s="410" t="s">
        <v>39</v>
      </c>
      <c r="K90" s="410"/>
      <c r="L90" s="365">
        <v>1017.823387</v>
      </c>
      <c r="M90" s="359"/>
      <c r="N90" s="365">
        <v>7.8548</v>
      </c>
    </row>
    <row r="91" spans="2:14" x14ac:dyDescent="0.25">
      <c r="B91" s="345"/>
      <c r="I91" s="352"/>
      <c r="J91" s="408" t="s">
        <v>40</v>
      </c>
      <c r="K91" s="408"/>
      <c r="L91" s="365">
        <v>4277.8430621088901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12951.137353523392</v>
      </c>
      <c r="M93" s="411"/>
      <c r="N93" s="399">
        <v>-791.64539123213206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-6240.0671945506483</v>
      </c>
      <c r="M94" s="402"/>
      <c r="N94" s="407">
        <v>-791.3066682321321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-5413.57095488086</v>
      </c>
      <c r="N95" s="365">
        <v>-749.69141491213202</v>
      </c>
    </row>
    <row r="96" spans="2:14" x14ac:dyDescent="0.25">
      <c r="B96" s="345"/>
      <c r="J96" s="410" t="s">
        <v>39</v>
      </c>
      <c r="L96" s="365">
        <v>-826.49623966978811</v>
      </c>
      <c r="N96" s="365">
        <v>-41.615253320000001</v>
      </c>
    </row>
    <row r="97" spans="1:14" x14ac:dyDescent="0.25">
      <c r="B97" s="345"/>
      <c r="J97" s="408" t="s">
        <v>40</v>
      </c>
      <c r="L97" s="365">
        <v>0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19162.179545074039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3441.6289878240764</v>
      </c>
      <c r="N100" s="365">
        <v>0</v>
      </c>
    </row>
    <row r="101" spans="1:14" x14ac:dyDescent="0.25">
      <c r="J101" s="410" t="s">
        <v>39</v>
      </c>
      <c r="L101" s="365">
        <v>15720.550557249964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-1250.214553</v>
      </c>
      <c r="M104" s="402"/>
      <c r="N104" s="407">
        <v>-100.338723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-1250.214553</v>
      </c>
      <c r="N105" s="365">
        <v>-100.338723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1279.239556</v>
      </c>
      <c r="M109" s="402"/>
      <c r="N109" s="407">
        <v>100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1279.239556</v>
      </c>
      <c r="N110" s="365">
        <v>100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-14198.119589794178</v>
      </c>
      <c r="M113" s="402"/>
      <c r="N113" s="407">
        <v>-23003.615542988682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40998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40998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6121.1280362843499</v>
      </c>
      <c r="M148" s="386"/>
      <c r="N148" s="376">
        <v>786.16114271455206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25230.594290128836</v>
      </c>
      <c r="M149" s="386"/>
      <c r="N149" s="376">
        <v>19940.283737901198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1029.1010440254815</v>
      </c>
      <c r="M151" s="386"/>
      <c r="N151" s="377">
        <v>348.45797512770849</v>
      </c>
    </row>
    <row r="152" spans="1:17" x14ac:dyDescent="0.25">
      <c r="I152" s="345" t="s">
        <v>66</v>
      </c>
      <c r="J152" s="374"/>
      <c r="K152" s="374"/>
      <c r="L152" s="373">
        <v>284.30114441597351</v>
      </c>
      <c r="N152" s="373">
        <v>272.497804778442</v>
      </c>
    </row>
    <row r="153" spans="1:17" x14ac:dyDescent="0.25">
      <c r="I153" s="345" t="s">
        <v>67</v>
      </c>
      <c r="J153" s="374"/>
      <c r="K153" s="374"/>
      <c r="L153" s="373">
        <v>888.79342732709995</v>
      </c>
      <c r="N153" s="373">
        <v>77.333538947732947</v>
      </c>
    </row>
    <row r="154" spans="1:17" x14ac:dyDescent="0.25">
      <c r="I154" s="345" t="s">
        <v>68</v>
      </c>
      <c r="J154" s="374"/>
      <c r="K154" s="374"/>
      <c r="L154" s="373">
        <v>-143.993527717592</v>
      </c>
      <c r="N154" s="373">
        <v>-1.3733685984664301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96786.909519179841</v>
      </c>
      <c r="M169" s="379"/>
      <c r="N169" s="379">
        <v>26572.131553626867</v>
      </c>
    </row>
    <row r="170" spans="1:14" x14ac:dyDescent="0.25">
      <c r="C170" s="348"/>
      <c r="J170" s="380" t="s">
        <v>226</v>
      </c>
      <c r="K170" s="352"/>
      <c r="L170" s="379">
        <v>635.31279564246404</v>
      </c>
      <c r="M170" s="379"/>
      <c r="N170" s="379">
        <v>348.45797512768797</v>
      </c>
    </row>
    <row r="171" spans="1:14" x14ac:dyDescent="0.25">
      <c r="C171" s="348"/>
      <c r="I171" s="380"/>
      <c r="J171" s="380" t="s">
        <v>227</v>
      </c>
      <c r="K171" s="352"/>
      <c r="L171" s="381">
        <v>-1250.2145532345301</v>
      </c>
      <c r="M171" s="379"/>
      <c r="N171" s="381">
        <v>-100.33872317336802</v>
      </c>
    </row>
    <row r="172" spans="1:14" x14ac:dyDescent="0.25">
      <c r="C172" s="348"/>
      <c r="J172" s="380" t="s">
        <v>228</v>
      </c>
      <c r="K172" s="352"/>
      <c r="L172" s="379">
        <v>98672.43686805683</v>
      </c>
      <c r="M172" s="379"/>
      <c r="N172" s="379">
        <v>27020.928251927922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3" man="1"/>
    <brk id="184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40968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99970.685163612477</v>
      </c>
      <c r="N8" s="430">
        <v>29898.595866211428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52057.637975056386</v>
      </c>
      <c r="N10" s="399">
        <v>8462.2439411961477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51373.538847264354</v>
      </c>
      <c r="N12" s="407">
        <v>7632.5715944999502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50150.397919139352</v>
      </c>
      <c r="M14" s="418"/>
      <c r="N14" s="407">
        <v>7426.2873123642003</v>
      </c>
    </row>
    <row r="15" spans="1:15" ht="15" customHeight="1" x14ac:dyDescent="0.25">
      <c r="D15" s="351" t="s">
        <v>12</v>
      </c>
      <c r="E15" s="428" t="s">
        <v>13</v>
      </c>
      <c r="L15" s="365">
        <v>49467.296039009103</v>
      </c>
      <c r="N15" s="365">
        <v>7426.2873123642003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683.10188013024992</v>
      </c>
      <c r="N19" s="365">
        <v>2.9802322387695299E-14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683.10188013024992</v>
      </c>
      <c r="M21" s="421"/>
      <c r="N21" s="419">
        <v>2.9802322387695299E-14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1223.1409281250001</v>
      </c>
      <c r="M23" s="418"/>
      <c r="N23" s="407">
        <v>206.28428213575003</v>
      </c>
    </row>
    <row r="24" spans="3:14" ht="15" customHeight="1" x14ac:dyDescent="0.25">
      <c r="D24" s="351" t="s">
        <v>12</v>
      </c>
      <c r="E24" s="428" t="s">
        <v>13</v>
      </c>
      <c r="L24" s="365">
        <v>1223.1409281250001</v>
      </c>
      <c r="N24" s="365">
        <v>206.28428213575003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684.09912779203205</v>
      </c>
      <c r="M32" s="418"/>
      <c r="N32" s="407">
        <v>829.67234669619756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672.58924799583599</v>
      </c>
      <c r="N34" s="365">
        <v>38.807765470828834</v>
      </c>
    </row>
    <row r="35" spans="2:16" x14ac:dyDescent="0.25">
      <c r="D35" s="351" t="s">
        <v>14</v>
      </c>
      <c r="E35" s="345" t="s">
        <v>23</v>
      </c>
      <c r="L35" s="365">
        <v>2.7467556541866327</v>
      </c>
      <c r="N35" s="365">
        <v>127.89004626479385</v>
      </c>
    </row>
    <row r="36" spans="2:16" ht="15.75" customHeight="1" x14ac:dyDescent="0.25">
      <c r="F36" s="427" t="s">
        <v>16</v>
      </c>
      <c r="L36" s="426">
        <v>2.2429456541866326</v>
      </c>
      <c r="N36" s="426">
        <v>127.89004626479385</v>
      </c>
    </row>
    <row r="37" spans="2:16" x14ac:dyDescent="0.25">
      <c r="F37" s="427" t="s">
        <v>17</v>
      </c>
      <c r="L37" s="426">
        <v>0.50380999999999998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8.7631241420094916</v>
      </c>
      <c r="N38" s="365">
        <v>662.97453496057483</v>
      </c>
    </row>
    <row r="39" spans="2:16" x14ac:dyDescent="0.25">
      <c r="F39" s="427" t="s">
        <v>16</v>
      </c>
      <c r="L39" s="426">
        <v>2.3292562543673553E-2</v>
      </c>
      <c r="N39" s="426">
        <v>0</v>
      </c>
    </row>
    <row r="40" spans="2:16" x14ac:dyDescent="0.25">
      <c r="F40" s="427" t="s">
        <v>17</v>
      </c>
      <c r="L40" s="426">
        <v>8.7398315794658181</v>
      </c>
      <c r="N40" s="426">
        <v>662.97453496057483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8966.7423125807709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14858.339919610602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17656.226969573607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30</v>
      </c>
      <c r="G51" s="354"/>
      <c r="L51" s="399">
        <v>6431.7379867911241</v>
      </c>
      <c r="N51" s="399">
        <v>21436.351925015279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290.63977812798299</v>
      </c>
      <c r="N54" s="365">
        <v>365.308191792679</v>
      </c>
      <c r="P54" s="398"/>
    </row>
    <row r="55" spans="2:16" ht="15.75" customHeight="1" x14ac:dyDescent="0.25">
      <c r="C55" s="358"/>
      <c r="G55" s="354" t="s">
        <v>32</v>
      </c>
      <c r="L55" s="419">
        <v>398.79433580742995</v>
      </c>
      <c r="M55" s="421"/>
      <c r="N55" s="419">
        <v>209.14917553885701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6141.0982086631411</v>
      </c>
      <c r="N56" s="365">
        <v>21071.043733222599</v>
      </c>
    </row>
    <row r="57" spans="2:16" s="374" customFormat="1" ht="15.75" customHeight="1" x14ac:dyDescent="0.2">
      <c r="G57" s="354" t="s">
        <v>32</v>
      </c>
      <c r="L57" s="419">
        <v>5246.6601159131405</v>
      </c>
      <c r="M57" s="420"/>
      <c r="N57" s="419">
        <v>14478.839397507099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-20.711085662673497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-20.711085662673497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40968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-15153.492369846357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-6211.4205580185471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-3009.0952939340796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-5932.9765178937305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-27508.404111035732</v>
      </c>
      <c r="M79" s="359"/>
      <c r="N79" s="399">
        <v>-6197.7927021120458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-33338.352705216646</v>
      </c>
      <c r="M81" s="411"/>
      <c r="N81" s="399">
        <v>-6576.2018429861946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-10809.81730091274</v>
      </c>
      <c r="M83" s="359"/>
      <c r="N83" s="365">
        <v>-982.73327223433512</v>
      </c>
    </row>
    <row r="84" spans="2:14" x14ac:dyDescent="0.25">
      <c r="B84" s="345"/>
      <c r="I84" s="352"/>
      <c r="J84" s="410" t="s">
        <v>39</v>
      </c>
      <c r="K84" s="410"/>
      <c r="L84" s="365">
        <v>-12562.279013815476</v>
      </c>
      <c r="M84" s="359"/>
      <c r="N84" s="365">
        <v>-2687.4887514864799</v>
      </c>
    </row>
    <row r="85" spans="2:14" x14ac:dyDescent="0.25">
      <c r="B85" s="345"/>
      <c r="I85" s="352"/>
      <c r="J85" s="408" t="s">
        <v>40</v>
      </c>
      <c r="K85" s="408"/>
      <c r="L85" s="365">
        <v>-9966.25639048843</v>
      </c>
      <c r="M85" s="359"/>
      <c r="N85" s="365">
        <v>-2905.9798192653798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5829.9485941809162</v>
      </c>
      <c r="M87" s="359"/>
      <c r="N87" s="399">
        <v>378.40914087414802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284.066715756966</v>
      </c>
      <c r="M89" s="359"/>
      <c r="N89" s="365">
        <v>362.06874087414803</v>
      </c>
    </row>
    <row r="90" spans="2:14" x14ac:dyDescent="0.25">
      <c r="B90" s="345"/>
      <c r="I90" s="352"/>
      <c r="J90" s="410" t="s">
        <v>39</v>
      </c>
      <c r="K90" s="410"/>
      <c r="L90" s="365">
        <v>1434.06745551986</v>
      </c>
      <c r="M90" s="359"/>
      <c r="N90" s="365">
        <v>16.340399999999999</v>
      </c>
    </row>
    <row r="91" spans="2:14" x14ac:dyDescent="0.25">
      <c r="B91" s="345"/>
      <c r="I91" s="352"/>
      <c r="J91" s="408" t="s">
        <v>40</v>
      </c>
      <c r="K91" s="408"/>
      <c r="L91" s="365">
        <v>4111.81442290409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12900.921956609805</v>
      </c>
      <c r="M93" s="411"/>
      <c r="N93" s="399">
        <v>-527.37684767562484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-7081.6384467876715</v>
      </c>
      <c r="M94" s="402"/>
      <c r="N94" s="407">
        <v>-396.57906767562503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-6947.7570966371704</v>
      </c>
      <c r="N95" s="365">
        <v>-396.57906767562503</v>
      </c>
    </row>
    <row r="96" spans="2:14" x14ac:dyDescent="0.25">
      <c r="B96" s="345"/>
      <c r="J96" s="410" t="s">
        <v>39</v>
      </c>
      <c r="L96" s="365">
        <v>-133.8813501505</v>
      </c>
      <c r="N96" s="365">
        <v>0</v>
      </c>
    </row>
    <row r="97" spans="1:14" x14ac:dyDescent="0.25">
      <c r="B97" s="345"/>
      <c r="J97" s="408" t="s">
        <v>40</v>
      </c>
      <c r="L97" s="365">
        <v>0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19980.320485397475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9557.6100294845201</v>
      </c>
      <c r="N100" s="365">
        <v>0</v>
      </c>
    </row>
    <row r="101" spans="1:14" x14ac:dyDescent="0.25">
      <c r="J101" s="410" t="s">
        <v>39</v>
      </c>
      <c r="L101" s="365">
        <v>10422.710455912958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-743.01288999999997</v>
      </c>
      <c r="M104" s="402"/>
      <c r="N104" s="407">
        <v>-2330.2777799999999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-743.01288999999997</v>
      </c>
      <c r="N105" s="365">
        <v>-2330.2777799999999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745.25280799999996</v>
      </c>
      <c r="M109" s="402"/>
      <c r="N109" s="407">
        <v>2199.48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745.25280799999996</v>
      </c>
      <c r="N110" s="365">
        <v>2199.48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-14607.482154425927</v>
      </c>
      <c r="M113" s="402"/>
      <c r="N113" s="407">
        <v>-21878.661919634029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40968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40968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6928.8717843980103</v>
      </c>
      <c r="M148" s="386"/>
      <c r="N148" s="376">
        <v>390.69427700774997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26265.520713767841</v>
      </c>
      <c r="M149" s="386"/>
      <c r="N149" s="376">
        <v>21758.972271596598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269.92946065043378</v>
      </c>
      <c r="M151" s="386"/>
      <c r="N151" s="377">
        <v>365.3081917926886</v>
      </c>
    </row>
    <row r="152" spans="1:17" x14ac:dyDescent="0.25">
      <c r="I152" s="345" t="s">
        <v>66</v>
      </c>
      <c r="J152" s="374"/>
      <c r="K152" s="374"/>
      <c r="L152" s="373">
        <v>-179.49519428135218</v>
      </c>
      <c r="N152" s="373">
        <v>435.70368759846104</v>
      </c>
    </row>
    <row r="153" spans="1:17" x14ac:dyDescent="0.25">
      <c r="I153" s="345" t="s">
        <v>67</v>
      </c>
      <c r="J153" s="374"/>
      <c r="K153" s="374"/>
      <c r="L153" s="373">
        <v>602.57698424147395</v>
      </c>
      <c r="N153" s="373">
        <v>-41.327860056698412</v>
      </c>
    </row>
    <row r="154" spans="1:17" x14ac:dyDescent="0.25">
      <c r="I154" s="345" t="s">
        <v>68</v>
      </c>
      <c r="J154" s="374"/>
      <c r="K154" s="374"/>
      <c r="L154" s="373">
        <v>-153.15232930968801</v>
      </c>
      <c r="N154" s="373">
        <v>-29.067635749074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98937.032495795604</v>
      </c>
      <c r="M169" s="379"/>
      <c r="N169" s="379">
        <v>27203.009894515715</v>
      </c>
    </row>
    <row r="170" spans="1:14" x14ac:dyDescent="0.25">
      <c r="C170" s="348"/>
      <c r="J170" s="380" t="s">
        <v>226</v>
      </c>
      <c r="K170" s="352"/>
      <c r="L170" s="379">
        <v>290.63977812798299</v>
      </c>
      <c r="M170" s="379"/>
      <c r="N170" s="379">
        <v>365.308191792679</v>
      </c>
    </row>
    <row r="171" spans="1:14" x14ac:dyDescent="0.25">
      <c r="C171" s="348"/>
      <c r="I171" s="380"/>
      <c r="J171" s="380" t="s">
        <v>227</v>
      </c>
      <c r="K171" s="352"/>
      <c r="L171" s="381">
        <v>-743.01288968890503</v>
      </c>
      <c r="M171" s="379"/>
      <c r="N171" s="381">
        <v>-2330.27777990303</v>
      </c>
    </row>
    <row r="172" spans="1:14" x14ac:dyDescent="0.25">
      <c r="C172" s="348"/>
      <c r="J172" s="380" t="s">
        <v>228</v>
      </c>
      <c r="K172" s="352"/>
      <c r="L172" s="379">
        <v>99970.685163612492</v>
      </c>
      <c r="M172" s="379"/>
      <c r="N172" s="379">
        <v>29898.595866211424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6383" man="1"/>
    <brk id="65" max="13" man="1"/>
    <brk id="115" max="16383" man="1"/>
    <brk id="137" max="16383" man="1"/>
    <brk id="184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349" customWidth="1"/>
    <col min="2" max="2" width="5" style="348" customWidth="1"/>
    <col min="3" max="3" width="10.85546875" style="345" customWidth="1"/>
    <col min="4" max="4" width="8.5703125" style="345" customWidth="1"/>
    <col min="5" max="5" width="7.28515625" style="345" customWidth="1"/>
    <col min="6" max="6" width="9.140625" style="345"/>
    <col min="7" max="7" width="9.42578125" style="345" customWidth="1"/>
    <col min="8" max="8" width="11.7109375" style="345" customWidth="1"/>
    <col min="9" max="9" width="30.140625" style="345" customWidth="1"/>
    <col min="10" max="10" width="9.140625" style="345"/>
    <col min="11" max="11" width="5" style="345" customWidth="1"/>
    <col min="12" max="12" width="17.5703125" style="365" customWidth="1"/>
    <col min="13" max="13" width="9.140625" style="347"/>
    <col min="14" max="14" width="16.5703125" style="365" customWidth="1"/>
    <col min="15" max="15" width="9.140625" style="352"/>
    <col min="16" max="16" width="21.42578125" style="345" customWidth="1"/>
    <col min="17" max="16384" width="9.140625" style="345"/>
  </cols>
  <sheetData>
    <row r="1" spans="1:15" s="361" customFormat="1" x14ac:dyDescent="0.25">
      <c r="A1" s="349" t="s">
        <v>0</v>
      </c>
      <c r="B1" s="364"/>
      <c r="G1" s="349"/>
      <c r="L1" s="433"/>
      <c r="M1" s="363"/>
      <c r="N1" s="433"/>
      <c r="O1" s="432"/>
    </row>
    <row r="2" spans="1:15" x14ac:dyDescent="0.25">
      <c r="J2" s="412" t="s">
        <v>1</v>
      </c>
      <c r="N2" s="403"/>
    </row>
    <row r="3" spans="1:15" x14ac:dyDescent="0.25">
      <c r="A3" s="354"/>
      <c r="C3" s="431" t="s">
        <v>98</v>
      </c>
      <c r="D3" s="388">
        <v>40939</v>
      </c>
      <c r="E3" s="358"/>
      <c r="F3" s="358"/>
      <c r="G3" s="358"/>
      <c r="I3" s="358"/>
      <c r="J3" s="358"/>
      <c r="K3" s="358"/>
      <c r="L3" s="382" t="s">
        <v>3</v>
      </c>
      <c r="M3" s="357"/>
      <c r="N3" s="382" t="s">
        <v>4</v>
      </c>
    </row>
    <row r="4" spans="1:15" ht="6" customHeight="1" x14ac:dyDescent="0.25">
      <c r="F4" s="358"/>
      <c r="G4" s="358"/>
      <c r="H4" s="358"/>
      <c r="I4" s="358"/>
      <c r="J4" s="358"/>
      <c r="K4" s="358"/>
      <c r="L4" s="407"/>
      <c r="N4" s="407"/>
    </row>
    <row r="5" spans="1:15" ht="12" customHeight="1" x14ac:dyDescent="0.25"/>
    <row r="6" spans="1:15" s="358" customFormat="1" x14ac:dyDescent="0.25">
      <c r="A6" s="391" t="s">
        <v>5</v>
      </c>
      <c r="L6" s="407"/>
      <c r="M6" s="418"/>
      <c r="N6" s="407"/>
      <c r="O6" s="387"/>
    </row>
    <row r="8" spans="1:15" ht="16.5" x14ac:dyDescent="0.25">
      <c r="B8" s="364" t="s">
        <v>6</v>
      </c>
      <c r="C8" s="349" t="s">
        <v>7</v>
      </c>
      <c r="L8" s="430">
        <v>96833.192293794928</v>
      </c>
      <c r="N8" s="430">
        <v>26752.444140494674</v>
      </c>
    </row>
    <row r="9" spans="1:15" s="393" customFormat="1" ht="15" x14ac:dyDescent="0.2">
      <c r="A9" s="361"/>
      <c r="L9" s="429"/>
      <c r="M9" s="385"/>
      <c r="N9" s="429"/>
      <c r="O9" s="394"/>
    </row>
    <row r="10" spans="1:15" x14ac:dyDescent="0.25">
      <c r="B10" s="348">
        <v>1</v>
      </c>
      <c r="C10" s="400" t="s">
        <v>8</v>
      </c>
      <c r="L10" s="399">
        <v>50857.972209878746</v>
      </c>
      <c r="N10" s="399">
        <v>6634.4015859896253</v>
      </c>
    </row>
    <row r="11" spans="1:15" ht="7.5" customHeight="1" x14ac:dyDescent="0.25">
      <c r="L11" s="407"/>
      <c r="N11" s="407"/>
    </row>
    <row r="12" spans="1:15" ht="15.75" customHeight="1" x14ac:dyDescent="0.25">
      <c r="C12" s="345" t="s">
        <v>9</v>
      </c>
      <c r="D12" s="345" t="s">
        <v>10</v>
      </c>
      <c r="L12" s="407">
        <v>50262.50714705648</v>
      </c>
      <c r="N12" s="407">
        <v>5904.5479288653205</v>
      </c>
    </row>
    <row r="13" spans="1:15" ht="7.5" customHeight="1" x14ac:dyDescent="0.25"/>
    <row r="14" spans="1:15" ht="15" customHeight="1" x14ac:dyDescent="0.25">
      <c r="D14" s="345" t="s">
        <v>11</v>
      </c>
      <c r="L14" s="407">
        <v>49441.257832875279</v>
      </c>
      <c r="M14" s="418"/>
      <c r="N14" s="407">
        <v>5447.4283826581495</v>
      </c>
    </row>
    <row r="15" spans="1:15" ht="15" customHeight="1" x14ac:dyDescent="0.25">
      <c r="D15" s="351" t="s">
        <v>12</v>
      </c>
      <c r="E15" s="428" t="s">
        <v>13</v>
      </c>
      <c r="L15" s="365">
        <v>48776.637266100501</v>
      </c>
      <c r="N15" s="365">
        <v>5447.4283826581495</v>
      </c>
    </row>
    <row r="16" spans="1:15" ht="15" customHeight="1" x14ac:dyDescent="0.25">
      <c r="D16" s="351" t="s">
        <v>14</v>
      </c>
      <c r="E16" s="345" t="s">
        <v>15</v>
      </c>
      <c r="L16" s="365">
        <v>0</v>
      </c>
      <c r="N16" s="365">
        <v>0</v>
      </c>
    </row>
    <row r="17" spans="3:14" ht="15" customHeight="1" x14ac:dyDescent="0.25">
      <c r="F17" s="427" t="s">
        <v>16</v>
      </c>
      <c r="L17" s="419">
        <v>0</v>
      </c>
      <c r="M17" s="421"/>
      <c r="N17" s="419">
        <v>0</v>
      </c>
    </row>
    <row r="18" spans="3:14" ht="15" customHeight="1" x14ac:dyDescent="0.25">
      <c r="F18" s="427" t="s">
        <v>17</v>
      </c>
      <c r="L18" s="419">
        <v>0</v>
      </c>
      <c r="M18" s="421"/>
      <c r="N18" s="419">
        <v>0</v>
      </c>
    </row>
    <row r="19" spans="3:14" ht="15" customHeight="1" x14ac:dyDescent="0.25">
      <c r="D19" s="351" t="s">
        <v>18</v>
      </c>
      <c r="E19" s="345" t="s">
        <v>19</v>
      </c>
      <c r="L19" s="365">
        <v>664.62056677478006</v>
      </c>
      <c r="N19" s="365">
        <v>2.9802322387695299E-14</v>
      </c>
    </row>
    <row r="20" spans="3:14" ht="15" customHeight="1" x14ac:dyDescent="0.25">
      <c r="F20" s="427" t="s">
        <v>16</v>
      </c>
      <c r="L20" s="419">
        <v>0</v>
      </c>
      <c r="M20" s="421"/>
      <c r="N20" s="419">
        <v>0</v>
      </c>
    </row>
    <row r="21" spans="3:14" ht="15" customHeight="1" x14ac:dyDescent="0.25">
      <c r="F21" s="427" t="s">
        <v>17</v>
      </c>
      <c r="L21" s="419">
        <v>664.62056677478006</v>
      </c>
      <c r="M21" s="421"/>
      <c r="N21" s="419">
        <v>2.9802322387695299E-14</v>
      </c>
    </row>
    <row r="22" spans="3:14" ht="7.5" customHeight="1" x14ac:dyDescent="0.25">
      <c r="F22" s="427"/>
      <c r="L22" s="419"/>
      <c r="M22" s="421"/>
      <c r="N22" s="419"/>
    </row>
    <row r="23" spans="3:14" x14ac:dyDescent="0.25">
      <c r="D23" s="345" t="s">
        <v>20</v>
      </c>
      <c r="L23" s="407">
        <v>821.24931418120002</v>
      </c>
      <c r="M23" s="418"/>
      <c r="N23" s="407">
        <v>457.11954620717</v>
      </c>
    </row>
    <row r="24" spans="3:14" ht="15" customHeight="1" x14ac:dyDescent="0.25">
      <c r="D24" s="351" t="s">
        <v>12</v>
      </c>
      <c r="E24" s="428" t="s">
        <v>13</v>
      </c>
      <c r="L24" s="365">
        <v>821.24931418120002</v>
      </c>
      <c r="N24" s="365">
        <v>457.11954620717</v>
      </c>
    </row>
    <row r="25" spans="3:14" ht="15" customHeight="1" x14ac:dyDescent="0.25">
      <c r="D25" s="351" t="s">
        <v>14</v>
      </c>
      <c r="E25" s="345" t="s">
        <v>15</v>
      </c>
      <c r="L25" s="365">
        <v>0</v>
      </c>
      <c r="N25" s="365">
        <v>0</v>
      </c>
    </row>
    <row r="26" spans="3:14" ht="15" customHeight="1" x14ac:dyDescent="0.25">
      <c r="F26" s="427" t="s">
        <v>16</v>
      </c>
      <c r="L26" s="419">
        <v>0</v>
      </c>
      <c r="M26" s="421"/>
      <c r="N26" s="419">
        <v>0</v>
      </c>
    </row>
    <row r="27" spans="3:14" ht="15" customHeight="1" x14ac:dyDescent="0.25">
      <c r="F27" s="427" t="s">
        <v>17</v>
      </c>
      <c r="L27" s="419">
        <v>0</v>
      </c>
      <c r="M27" s="421"/>
      <c r="N27" s="419">
        <v>0</v>
      </c>
    </row>
    <row r="28" spans="3:14" ht="15" customHeight="1" x14ac:dyDescent="0.25">
      <c r="D28" s="351" t="s">
        <v>18</v>
      </c>
      <c r="E28" s="345" t="s">
        <v>19</v>
      </c>
      <c r="L28" s="365">
        <v>0</v>
      </c>
      <c r="N28" s="365">
        <v>0</v>
      </c>
    </row>
    <row r="29" spans="3:14" ht="15" customHeight="1" x14ac:dyDescent="0.25">
      <c r="F29" s="427" t="s">
        <v>16</v>
      </c>
      <c r="L29" s="419">
        <v>0</v>
      </c>
      <c r="M29" s="421"/>
      <c r="N29" s="419">
        <v>0</v>
      </c>
    </row>
    <row r="30" spans="3:14" ht="15" customHeight="1" x14ac:dyDescent="0.25">
      <c r="F30" s="427" t="s">
        <v>17</v>
      </c>
      <c r="L30" s="419">
        <v>0</v>
      </c>
      <c r="M30" s="421"/>
      <c r="N30" s="419">
        <v>0</v>
      </c>
    </row>
    <row r="31" spans="3:14" x14ac:dyDescent="0.25">
      <c r="L31" s="407"/>
      <c r="N31" s="407"/>
    </row>
    <row r="32" spans="3:14" ht="15" customHeight="1" x14ac:dyDescent="0.25">
      <c r="C32" s="345" t="s">
        <v>21</v>
      </c>
      <c r="D32" s="345" t="s">
        <v>90</v>
      </c>
      <c r="F32" s="427"/>
      <c r="L32" s="407">
        <v>595.4650628222679</v>
      </c>
      <c r="M32" s="418"/>
      <c r="N32" s="407">
        <v>729.85365712430485</v>
      </c>
    </row>
    <row r="33" spans="2:16" ht="7.5" customHeight="1" x14ac:dyDescent="0.25">
      <c r="L33" s="407"/>
      <c r="N33" s="407"/>
    </row>
    <row r="34" spans="2:16" x14ac:dyDescent="0.25">
      <c r="D34" s="351" t="s">
        <v>12</v>
      </c>
      <c r="E34" s="345" t="s">
        <v>22</v>
      </c>
      <c r="L34" s="365">
        <v>503.11936505775367</v>
      </c>
      <c r="N34" s="365">
        <v>45.129394697454394</v>
      </c>
    </row>
    <row r="35" spans="2:16" x14ac:dyDescent="0.25">
      <c r="D35" s="351" t="s">
        <v>14</v>
      </c>
      <c r="E35" s="345" t="s">
        <v>23</v>
      </c>
      <c r="L35" s="365">
        <v>83.160634837628365</v>
      </c>
      <c r="N35" s="365">
        <v>45.201843480408996</v>
      </c>
    </row>
    <row r="36" spans="2:16" ht="15.75" customHeight="1" x14ac:dyDescent="0.25">
      <c r="F36" s="427" t="s">
        <v>16</v>
      </c>
      <c r="L36" s="426">
        <v>82.656749837628368</v>
      </c>
      <c r="N36" s="426">
        <v>45.201843480408996</v>
      </c>
    </row>
    <row r="37" spans="2:16" x14ac:dyDescent="0.25">
      <c r="F37" s="427" t="s">
        <v>17</v>
      </c>
      <c r="L37" s="426">
        <v>0.50388500000000003</v>
      </c>
      <c r="N37" s="426">
        <v>0</v>
      </c>
    </row>
    <row r="38" spans="2:16" x14ac:dyDescent="0.25">
      <c r="D38" s="351" t="s">
        <v>18</v>
      </c>
      <c r="E38" s="345" t="s">
        <v>24</v>
      </c>
      <c r="L38" s="365">
        <v>9.1850629268858857</v>
      </c>
      <c r="N38" s="365">
        <v>639.52241894644146</v>
      </c>
    </row>
    <row r="39" spans="2:16" x14ac:dyDescent="0.25">
      <c r="F39" s="427" t="s">
        <v>16</v>
      </c>
      <c r="L39" s="426">
        <v>0.1047200000565488</v>
      </c>
      <c r="N39" s="426">
        <v>0</v>
      </c>
    </row>
    <row r="40" spans="2:16" x14ac:dyDescent="0.25">
      <c r="F40" s="427" t="s">
        <v>17</v>
      </c>
      <c r="L40" s="426">
        <v>9.0803429268293385</v>
      </c>
      <c r="N40" s="426">
        <v>639.52241894644146</v>
      </c>
    </row>
    <row r="41" spans="2:16" ht="7.5" customHeight="1" x14ac:dyDescent="0.25">
      <c r="L41" s="426"/>
      <c r="N41" s="426"/>
    </row>
    <row r="42" spans="2:16" x14ac:dyDescent="0.25">
      <c r="D42" s="351"/>
      <c r="M42" s="425"/>
    </row>
    <row r="43" spans="2:16" ht="7.5" customHeight="1" x14ac:dyDescent="0.25">
      <c r="L43" s="407"/>
      <c r="N43" s="407"/>
    </row>
    <row r="44" spans="2:16" x14ac:dyDescent="0.25">
      <c r="B44" s="348">
        <v>2</v>
      </c>
      <c r="C44" s="400" t="s">
        <v>25</v>
      </c>
      <c r="L44" s="399">
        <v>8528.0118467982284</v>
      </c>
      <c r="N44" s="399">
        <v>0</v>
      </c>
      <c r="P44" s="424"/>
    </row>
    <row r="46" spans="2:16" x14ac:dyDescent="0.25">
      <c r="B46" s="348">
        <v>3</v>
      </c>
      <c r="C46" s="400" t="s">
        <v>26</v>
      </c>
      <c r="L46" s="399">
        <v>14741.369561405099</v>
      </c>
      <c r="N46" s="399">
        <v>0</v>
      </c>
      <c r="P46" s="424"/>
    </row>
    <row r="47" spans="2:16" x14ac:dyDescent="0.25">
      <c r="C47" s="400"/>
      <c r="P47" s="424"/>
    </row>
    <row r="48" spans="2:16" x14ac:dyDescent="0.25">
      <c r="B48" s="348">
        <v>4</v>
      </c>
      <c r="C48" s="400" t="s">
        <v>27</v>
      </c>
      <c r="H48" s="354"/>
      <c r="I48" s="345" t="s">
        <v>28</v>
      </c>
      <c r="L48" s="399">
        <v>17396.952425051015</v>
      </c>
      <c r="N48" s="399">
        <v>0</v>
      </c>
      <c r="P48" s="424"/>
    </row>
    <row r="49" spans="2:16" x14ac:dyDescent="0.25">
      <c r="C49" s="393"/>
      <c r="H49" s="354"/>
      <c r="I49" s="345" t="s">
        <v>29</v>
      </c>
      <c r="L49" s="423">
        <v>9975238.5510000009</v>
      </c>
      <c r="N49" s="423">
        <v>0</v>
      </c>
      <c r="P49" s="398"/>
    </row>
    <row r="50" spans="2:16" x14ac:dyDescent="0.25">
      <c r="C50" s="393"/>
    </row>
    <row r="51" spans="2:16" x14ac:dyDescent="0.25">
      <c r="B51" s="348">
        <v>5</v>
      </c>
      <c r="C51" s="400" t="s">
        <v>113</v>
      </c>
      <c r="G51" s="354"/>
      <c r="L51" s="399">
        <v>5308.8862506618516</v>
      </c>
      <c r="N51" s="399">
        <v>20118.042554505049</v>
      </c>
      <c r="P51" s="422"/>
    </row>
    <row r="52" spans="2:16" ht="7.5" customHeight="1" x14ac:dyDescent="0.25">
      <c r="C52" s="358"/>
      <c r="G52" s="354"/>
      <c r="L52" s="407"/>
      <c r="N52" s="407"/>
    </row>
    <row r="53" spans="2:16" ht="15.75" customHeight="1" x14ac:dyDescent="0.25">
      <c r="C53" s="358"/>
      <c r="E53" s="417" t="s">
        <v>31</v>
      </c>
      <c r="F53" s="345" t="s">
        <v>94</v>
      </c>
      <c r="G53" s="354"/>
      <c r="L53" s="373">
        <v>0</v>
      </c>
      <c r="N53" s="365">
        <v>0</v>
      </c>
      <c r="P53" s="398"/>
    </row>
    <row r="54" spans="2:16" ht="15.75" customHeight="1" x14ac:dyDescent="0.25">
      <c r="C54" s="358"/>
      <c r="F54" s="345" t="s">
        <v>332</v>
      </c>
      <c r="G54" s="354"/>
      <c r="L54" s="365">
        <v>89.945541733601985</v>
      </c>
      <c r="N54" s="365">
        <v>440.73574444075206</v>
      </c>
      <c r="P54" s="398"/>
    </row>
    <row r="55" spans="2:16" ht="15.75" customHeight="1" x14ac:dyDescent="0.25">
      <c r="C55" s="358"/>
      <c r="G55" s="354" t="s">
        <v>32</v>
      </c>
      <c r="L55" s="419">
        <v>96.071204970468699</v>
      </c>
      <c r="M55" s="421"/>
      <c r="N55" s="419">
        <v>278.10758103329903</v>
      </c>
      <c r="P55" s="398"/>
    </row>
    <row r="56" spans="2:16" ht="15.75" customHeight="1" x14ac:dyDescent="0.25">
      <c r="C56" s="358"/>
      <c r="F56" s="345" t="s">
        <v>33</v>
      </c>
      <c r="G56" s="354"/>
      <c r="L56" s="365">
        <v>5218.9407089282504</v>
      </c>
      <c r="N56" s="365">
        <v>19677.306810064299</v>
      </c>
    </row>
    <row r="57" spans="2:16" s="374" customFormat="1" ht="15.75" customHeight="1" x14ac:dyDescent="0.2">
      <c r="G57" s="354" t="s">
        <v>32</v>
      </c>
      <c r="L57" s="419">
        <v>4532.0320256382502</v>
      </c>
      <c r="M57" s="420"/>
      <c r="N57" s="419">
        <v>12258.4165334842</v>
      </c>
      <c r="O57" s="394"/>
      <c r="P57" s="393"/>
    </row>
    <row r="58" spans="2:16" ht="9" customHeight="1" x14ac:dyDescent="0.25"/>
    <row r="59" spans="2:16" ht="54.75" customHeight="1" x14ac:dyDescent="0.25">
      <c r="B59" s="364" t="s">
        <v>34</v>
      </c>
      <c r="C59" s="349" t="s">
        <v>35</v>
      </c>
      <c r="L59" s="407">
        <v>228.21955454340386</v>
      </c>
      <c r="M59" s="418"/>
      <c r="N59" s="407">
        <v>0</v>
      </c>
    </row>
    <row r="60" spans="2:16" x14ac:dyDescent="0.25">
      <c r="E60" s="417" t="s">
        <v>31</v>
      </c>
      <c r="G60" s="415" t="s">
        <v>140</v>
      </c>
      <c r="H60" s="415"/>
      <c r="I60" s="415"/>
      <c r="J60" s="415"/>
      <c r="K60" s="415"/>
      <c r="L60" s="414">
        <v>0</v>
      </c>
      <c r="M60" s="416"/>
      <c r="N60" s="414">
        <v>0</v>
      </c>
    </row>
    <row r="61" spans="2:16" x14ac:dyDescent="0.25">
      <c r="G61" s="415" t="s">
        <v>79</v>
      </c>
      <c r="H61" s="415"/>
      <c r="I61" s="415"/>
      <c r="J61" s="415"/>
      <c r="K61" s="415"/>
      <c r="L61" s="414">
        <v>228.21955454340386</v>
      </c>
      <c r="M61" s="416"/>
      <c r="N61" s="414">
        <v>0</v>
      </c>
    </row>
    <row r="62" spans="2:16" x14ac:dyDescent="0.25">
      <c r="G62" s="415" t="s">
        <v>353</v>
      </c>
      <c r="H62" s="415"/>
      <c r="I62" s="415"/>
      <c r="J62" s="415"/>
      <c r="K62" s="415"/>
      <c r="L62" s="414">
        <v>0</v>
      </c>
      <c r="M62" s="414"/>
      <c r="N62" s="414">
        <v>0</v>
      </c>
    </row>
    <row r="63" spans="2:16" x14ac:dyDescent="0.25">
      <c r="G63" s="415"/>
      <c r="H63" s="415"/>
      <c r="I63" s="415"/>
      <c r="J63" s="415"/>
      <c r="K63" s="415"/>
      <c r="L63" s="414"/>
      <c r="M63" s="414"/>
      <c r="N63" s="413"/>
    </row>
    <row r="64" spans="2:16" x14ac:dyDescent="0.25">
      <c r="G64" s="415"/>
      <c r="H64" s="415"/>
      <c r="I64" s="415"/>
      <c r="J64" s="415"/>
      <c r="K64" s="415"/>
      <c r="L64" s="414"/>
      <c r="M64" s="414"/>
      <c r="N64" s="413"/>
    </row>
    <row r="65" spans="1:14" x14ac:dyDescent="0.25">
      <c r="G65" s="415"/>
      <c r="H65" s="415"/>
      <c r="I65" s="415"/>
      <c r="J65" s="415"/>
      <c r="K65" s="415"/>
      <c r="L65" s="414"/>
      <c r="M65" s="414"/>
      <c r="N65" s="413"/>
    </row>
    <row r="66" spans="1:14" x14ac:dyDescent="0.25">
      <c r="G66" s="415"/>
      <c r="H66" s="415"/>
      <c r="I66" s="415"/>
      <c r="J66" s="415"/>
      <c r="K66" s="415"/>
      <c r="L66" s="414"/>
      <c r="M66" s="414"/>
      <c r="N66" s="413"/>
    </row>
    <row r="67" spans="1:14" x14ac:dyDescent="0.25">
      <c r="G67" s="415"/>
      <c r="H67" s="415"/>
      <c r="I67" s="415"/>
      <c r="J67" s="415"/>
      <c r="K67" s="415"/>
      <c r="L67" s="414"/>
      <c r="M67" s="414"/>
      <c r="N67" s="413"/>
    </row>
    <row r="68" spans="1:14" x14ac:dyDescent="0.25">
      <c r="A68" s="391" t="s">
        <v>80</v>
      </c>
      <c r="N68" s="412" t="s">
        <v>1</v>
      </c>
    </row>
    <row r="70" spans="1:14" x14ac:dyDescent="0.25">
      <c r="A70" s="354"/>
      <c r="C70" s="389" t="s">
        <v>98</v>
      </c>
      <c r="D70" s="388">
        <v>40939</v>
      </c>
      <c r="L70" s="382" t="s">
        <v>3</v>
      </c>
      <c r="M70" s="357"/>
      <c r="N70" s="382" t="s">
        <v>4</v>
      </c>
    </row>
    <row r="72" spans="1:14" x14ac:dyDescent="0.25">
      <c r="B72" s="401">
        <v>1</v>
      </c>
      <c r="C72" s="400" t="s">
        <v>36</v>
      </c>
      <c r="I72" s="358" t="s">
        <v>37</v>
      </c>
      <c r="J72" s="352"/>
      <c r="K72" s="352"/>
      <c r="L72" s="399">
        <v>0</v>
      </c>
      <c r="M72" s="359"/>
      <c r="N72" s="399">
        <v>-16766.173137512666</v>
      </c>
    </row>
    <row r="73" spans="1:14" x14ac:dyDescent="0.25">
      <c r="C73" s="358"/>
      <c r="D73" s="354"/>
      <c r="I73" s="352"/>
      <c r="M73" s="359"/>
    </row>
    <row r="74" spans="1:14" x14ac:dyDescent="0.25">
      <c r="I74" s="345" t="s">
        <v>31</v>
      </c>
      <c r="J74" s="408" t="s">
        <v>38</v>
      </c>
      <c r="K74" s="408"/>
      <c r="L74" s="365">
        <v>0</v>
      </c>
      <c r="M74" s="359"/>
      <c r="N74" s="365">
        <v>-4935.1239413260046</v>
      </c>
    </row>
    <row r="75" spans="1:14" x14ac:dyDescent="0.25">
      <c r="I75" s="352"/>
      <c r="J75" s="410" t="s">
        <v>39</v>
      </c>
      <c r="K75" s="410"/>
      <c r="L75" s="365">
        <v>0</v>
      </c>
      <c r="M75" s="359"/>
      <c r="N75" s="365">
        <v>-5830.5077354593095</v>
      </c>
    </row>
    <row r="76" spans="1:14" x14ac:dyDescent="0.25">
      <c r="I76" s="352"/>
      <c r="J76" s="408" t="s">
        <v>40</v>
      </c>
      <c r="K76" s="408"/>
      <c r="L76" s="365">
        <v>0</v>
      </c>
      <c r="M76" s="359"/>
      <c r="N76" s="365">
        <v>-6000.5414607273506</v>
      </c>
    </row>
    <row r="77" spans="1:14" ht="12.75" customHeight="1" x14ac:dyDescent="0.25">
      <c r="L77" s="373"/>
      <c r="M77" s="359"/>
      <c r="N77" s="373"/>
    </row>
    <row r="78" spans="1:14" x14ac:dyDescent="0.25">
      <c r="B78" s="401">
        <v>2</v>
      </c>
      <c r="C78" s="400" t="s">
        <v>41</v>
      </c>
      <c r="I78" s="352"/>
      <c r="J78" s="352"/>
      <c r="K78" s="352"/>
      <c r="M78" s="359"/>
    </row>
    <row r="79" spans="1:14" x14ac:dyDescent="0.25">
      <c r="B79" s="401"/>
      <c r="C79" s="400" t="s">
        <v>42</v>
      </c>
      <c r="I79" s="352"/>
      <c r="J79" s="352"/>
      <c r="K79" s="352"/>
      <c r="L79" s="399">
        <v>-23695.461962566049</v>
      </c>
      <c r="M79" s="359"/>
      <c r="N79" s="399">
        <v>-6019.8481348183386</v>
      </c>
    </row>
    <row r="80" spans="1:14" ht="12.75" customHeight="1" x14ac:dyDescent="0.25">
      <c r="B80" s="401"/>
      <c r="C80" s="400" t="s">
        <v>43</v>
      </c>
      <c r="D80" s="354"/>
      <c r="I80" s="352"/>
      <c r="J80" s="352"/>
      <c r="K80" s="352"/>
      <c r="M80" s="359"/>
    </row>
    <row r="81" spans="2:14" x14ac:dyDescent="0.25">
      <c r="C81" s="345" t="s">
        <v>9</v>
      </c>
      <c r="D81" s="345" t="s">
        <v>44</v>
      </c>
      <c r="I81" s="358" t="s">
        <v>37</v>
      </c>
      <c r="J81" s="352"/>
      <c r="K81" s="352"/>
      <c r="L81" s="399">
        <v>-29022.003909968651</v>
      </c>
      <c r="M81" s="411"/>
      <c r="N81" s="399">
        <v>-6116.6316989935585</v>
      </c>
    </row>
    <row r="82" spans="2:14" ht="9" customHeight="1" x14ac:dyDescent="0.25">
      <c r="I82" s="352"/>
      <c r="M82" s="359"/>
    </row>
    <row r="83" spans="2:14" x14ac:dyDescent="0.25">
      <c r="B83" s="345"/>
      <c r="I83" s="345" t="s">
        <v>31</v>
      </c>
      <c r="J83" s="408" t="s">
        <v>38</v>
      </c>
      <c r="K83" s="408"/>
      <c r="L83" s="365">
        <v>-4262.7096066487784</v>
      </c>
      <c r="M83" s="359"/>
      <c r="N83" s="365">
        <v>-1008.9436067503799</v>
      </c>
    </row>
    <row r="84" spans="2:14" x14ac:dyDescent="0.25">
      <c r="B84" s="345"/>
      <c r="I84" s="352"/>
      <c r="J84" s="410" t="s">
        <v>39</v>
      </c>
      <c r="K84" s="410"/>
      <c r="L84" s="365">
        <v>-14253.92402637445</v>
      </c>
      <c r="M84" s="359"/>
      <c r="N84" s="365">
        <v>-2065.9994604148101</v>
      </c>
    </row>
    <row r="85" spans="2:14" x14ac:dyDescent="0.25">
      <c r="B85" s="345"/>
      <c r="I85" s="352"/>
      <c r="J85" s="408" t="s">
        <v>40</v>
      </c>
      <c r="K85" s="408"/>
      <c r="L85" s="365">
        <v>-10505.370276945425</v>
      </c>
      <c r="M85" s="359"/>
      <c r="N85" s="365">
        <v>-3041.6886318283696</v>
      </c>
    </row>
    <row r="86" spans="2:14" ht="13.5" customHeight="1" x14ac:dyDescent="0.25">
      <c r="B86" s="345"/>
      <c r="I86" s="352"/>
      <c r="J86" s="408"/>
      <c r="K86" s="408"/>
      <c r="M86" s="359"/>
    </row>
    <row r="87" spans="2:14" x14ac:dyDescent="0.25">
      <c r="B87" s="345"/>
      <c r="C87" s="345" t="s">
        <v>21</v>
      </c>
      <c r="D87" s="345" t="s">
        <v>45</v>
      </c>
      <c r="I87" s="358" t="s">
        <v>46</v>
      </c>
      <c r="J87" s="352"/>
      <c r="K87" s="352"/>
      <c r="L87" s="399">
        <v>5326.5419474026048</v>
      </c>
      <c r="M87" s="359"/>
      <c r="N87" s="399">
        <v>96.783564175220704</v>
      </c>
    </row>
    <row r="88" spans="2:14" ht="9" customHeight="1" x14ac:dyDescent="0.25">
      <c r="B88" s="345"/>
      <c r="I88" s="352"/>
      <c r="M88" s="359"/>
    </row>
    <row r="89" spans="2:14" x14ac:dyDescent="0.25">
      <c r="B89" s="345"/>
      <c r="I89" s="345" t="s">
        <v>31</v>
      </c>
      <c r="J89" s="408" t="s">
        <v>38</v>
      </c>
      <c r="K89" s="408"/>
      <c r="L89" s="365">
        <v>838.37706002386994</v>
      </c>
      <c r="M89" s="359"/>
      <c r="N89" s="365">
        <v>67.027964175220703</v>
      </c>
    </row>
    <row r="90" spans="2:14" x14ac:dyDescent="0.25">
      <c r="B90" s="345"/>
      <c r="I90" s="352"/>
      <c r="J90" s="410" t="s">
        <v>39</v>
      </c>
      <c r="K90" s="410"/>
      <c r="L90" s="365">
        <v>641.87917638111492</v>
      </c>
      <c r="M90" s="359"/>
      <c r="N90" s="365">
        <v>29.755600000000001</v>
      </c>
    </row>
    <row r="91" spans="2:14" x14ac:dyDescent="0.25">
      <c r="B91" s="345"/>
      <c r="I91" s="352"/>
      <c r="J91" s="408" t="s">
        <v>40</v>
      </c>
      <c r="K91" s="408"/>
      <c r="L91" s="365">
        <v>3846.2857109976203</v>
      </c>
      <c r="M91" s="359"/>
      <c r="N91" s="365">
        <v>0</v>
      </c>
    </row>
    <row r="92" spans="2:14" ht="12" customHeight="1" x14ac:dyDescent="0.25">
      <c r="B92" s="345"/>
      <c r="I92" s="352"/>
      <c r="J92" s="352"/>
      <c r="K92" s="352"/>
      <c r="M92" s="359"/>
    </row>
    <row r="93" spans="2:14" x14ac:dyDescent="0.25">
      <c r="B93" s="401">
        <v>3</v>
      </c>
      <c r="C93" s="400" t="s">
        <v>217</v>
      </c>
      <c r="L93" s="399">
        <v>8549.1303673538278</v>
      </c>
      <c r="M93" s="411"/>
      <c r="N93" s="399">
        <v>0.473833</v>
      </c>
    </row>
    <row r="94" spans="2:14" ht="35.25" customHeight="1" x14ac:dyDescent="0.25">
      <c r="B94" s="345"/>
      <c r="C94" s="345" t="s">
        <v>218</v>
      </c>
      <c r="I94" s="358" t="s">
        <v>46</v>
      </c>
      <c r="J94" s="352"/>
      <c r="K94" s="352"/>
      <c r="L94" s="407">
        <v>-6070.6034743130995</v>
      </c>
      <c r="M94" s="402"/>
      <c r="N94" s="407">
        <v>0</v>
      </c>
    </row>
    <row r="95" spans="2:14" ht="18.75" customHeight="1" x14ac:dyDescent="0.25">
      <c r="B95" s="345"/>
      <c r="I95" s="345" t="s">
        <v>31</v>
      </c>
      <c r="J95" s="408" t="s">
        <v>38</v>
      </c>
      <c r="L95" s="365">
        <v>-5926.8142148302895</v>
      </c>
      <c r="N95" s="365">
        <v>0</v>
      </c>
    </row>
    <row r="96" spans="2:14" x14ac:dyDescent="0.25">
      <c r="B96" s="345"/>
      <c r="J96" s="410" t="s">
        <v>39</v>
      </c>
      <c r="L96" s="365">
        <v>-143.78925948281</v>
      </c>
      <c r="N96" s="365">
        <v>0</v>
      </c>
    </row>
    <row r="97" spans="1:14" x14ac:dyDescent="0.25">
      <c r="B97" s="345"/>
      <c r="J97" s="408" t="s">
        <v>40</v>
      </c>
      <c r="L97" s="365">
        <v>0</v>
      </c>
      <c r="N97" s="365">
        <v>0</v>
      </c>
    </row>
    <row r="98" spans="1:14" ht="9" customHeight="1" x14ac:dyDescent="0.25"/>
    <row r="99" spans="1:14" x14ac:dyDescent="0.25">
      <c r="C99" s="345" t="s">
        <v>219</v>
      </c>
      <c r="H99" s="351"/>
      <c r="I99" s="358" t="s">
        <v>46</v>
      </c>
      <c r="J99" s="352"/>
      <c r="K99" s="352"/>
      <c r="L99" s="407">
        <v>14547.680632666927</v>
      </c>
      <c r="M99" s="402"/>
      <c r="N99" s="407">
        <v>0</v>
      </c>
    </row>
    <row r="100" spans="1:14" ht="19.5" customHeight="1" x14ac:dyDescent="0.25">
      <c r="B100" s="345"/>
      <c r="I100" s="345" t="s">
        <v>31</v>
      </c>
      <c r="J100" s="408" t="s">
        <v>38</v>
      </c>
      <c r="L100" s="365">
        <v>2620.0711666779284</v>
      </c>
      <c r="N100" s="365">
        <v>0</v>
      </c>
    </row>
    <row r="101" spans="1:14" x14ac:dyDescent="0.25">
      <c r="J101" s="410" t="s">
        <v>39</v>
      </c>
      <c r="L101" s="365">
        <v>11927.609465988999</v>
      </c>
      <c r="N101" s="365">
        <v>0</v>
      </c>
    </row>
    <row r="102" spans="1:14" x14ac:dyDescent="0.25">
      <c r="A102" s="409"/>
      <c r="B102" s="352"/>
      <c r="C102" s="352"/>
      <c r="D102" s="352"/>
      <c r="E102" s="352"/>
      <c r="F102" s="352"/>
      <c r="G102" s="352"/>
      <c r="H102" s="352"/>
      <c r="J102" s="408" t="s">
        <v>40</v>
      </c>
      <c r="L102" s="365">
        <v>0</v>
      </c>
      <c r="N102" s="365">
        <v>0</v>
      </c>
    </row>
    <row r="103" spans="1:14" x14ac:dyDescent="0.25">
      <c r="A103" s="409"/>
      <c r="B103" s="352"/>
      <c r="C103" s="352"/>
      <c r="D103" s="352"/>
      <c r="E103" s="352"/>
      <c r="F103" s="352"/>
      <c r="G103" s="352"/>
      <c r="H103" s="352"/>
      <c r="J103" s="408"/>
    </row>
    <row r="104" spans="1:14" x14ac:dyDescent="0.25">
      <c r="A104" s="409"/>
      <c r="B104" s="352"/>
      <c r="C104" s="345" t="s">
        <v>220</v>
      </c>
      <c r="H104" s="345" t="s">
        <v>221</v>
      </c>
      <c r="I104" s="358" t="s">
        <v>46</v>
      </c>
      <c r="J104" s="352"/>
      <c r="K104" s="352"/>
      <c r="L104" s="407">
        <v>-360.36465099999998</v>
      </c>
      <c r="M104" s="402"/>
      <c r="N104" s="407">
        <v>-549.52616699999999</v>
      </c>
    </row>
    <row r="105" spans="1:14" x14ac:dyDescent="0.25">
      <c r="A105" s="409"/>
      <c r="B105" s="352"/>
      <c r="I105" s="345" t="s">
        <v>31</v>
      </c>
      <c r="J105" s="408" t="s">
        <v>38</v>
      </c>
      <c r="L105" s="365">
        <v>-360.36465099999998</v>
      </c>
      <c r="N105" s="365">
        <v>-549.52616699999999</v>
      </c>
    </row>
    <row r="106" spans="1:14" x14ac:dyDescent="0.25">
      <c r="A106" s="409"/>
      <c r="B106" s="352"/>
      <c r="J106" s="410" t="s">
        <v>39</v>
      </c>
      <c r="L106" s="365">
        <v>0</v>
      </c>
      <c r="N106" s="365">
        <v>0</v>
      </c>
    </row>
    <row r="107" spans="1:14" x14ac:dyDescent="0.25">
      <c r="A107" s="409"/>
      <c r="B107" s="352"/>
      <c r="J107" s="408" t="s">
        <v>40</v>
      </c>
      <c r="L107" s="365">
        <v>0</v>
      </c>
      <c r="N107" s="365">
        <v>0</v>
      </c>
    </row>
    <row r="108" spans="1:14" x14ac:dyDescent="0.25">
      <c r="A108" s="409"/>
      <c r="B108" s="352"/>
    </row>
    <row r="109" spans="1:14" x14ac:dyDescent="0.25">
      <c r="A109" s="409"/>
      <c r="B109" s="352"/>
      <c r="C109" s="345" t="s">
        <v>222</v>
      </c>
      <c r="H109" s="351" t="s">
        <v>223</v>
      </c>
      <c r="I109" s="358" t="s">
        <v>46</v>
      </c>
      <c r="J109" s="352"/>
      <c r="K109" s="352"/>
      <c r="L109" s="407">
        <v>432.41786000000002</v>
      </c>
      <c r="M109" s="402"/>
      <c r="N109" s="407">
        <v>550</v>
      </c>
    </row>
    <row r="110" spans="1:14" x14ac:dyDescent="0.25">
      <c r="A110" s="409"/>
      <c r="B110" s="352"/>
      <c r="I110" s="345" t="s">
        <v>31</v>
      </c>
      <c r="J110" s="408" t="s">
        <v>38</v>
      </c>
      <c r="L110" s="365">
        <v>432.41786000000002</v>
      </c>
      <c r="N110" s="365">
        <v>550</v>
      </c>
    </row>
    <row r="111" spans="1:14" x14ac:dyDescent="0.25">
      <c r="A111" s="409"/>
      <c r="B111" s="352"/>
      <c r="J111" s="410" t="s">
        <v>39</v>
      </c>
      <c r="L111" s="365">
        <v>0</v>
      </c>
      <c r="N111" s="365">
        <v>0</v>
      </c>
    </row>
    <row r="112" spans="1:14" x14ac:dyDescent="0.25">
      <c r="A112" s="409"/>
      <c r="B112" s="352"/>
      <c r="C112" s="352"/>
      <c r="D112" s="352"/>
      <c r="E112" s="352"/>
      <c r="F112" s="352"/>
      <c r="G112" s="352"/>
      <c r="H112" s="352"/>
      <c r="J112" s="408" t="s">
        <v>40</v>
      </c>
      <c r="L112" s="365">
        <v>0</v>
      </c>
      <c r="N112" s="365">
        <v>0</v>
      </c>
    </row>
    <row r="113" spans="1:14" ht="42" customHeight="1" x14ac:dyDescent="0.25">
      <c r="B113" s="391" t="s">
        <v>47</v>
      </c>
      <c r="L113" s="407">
        <v>-15146.331595212219</v>
      </c>
      <c r="M113" s="402"/>
      <c r="N113" s="407">
        <v>-22785.547439331</v>
      </c>
    </row>
    <row r="114" spans="1:14" x14ac:dyDescent="0.25">
      <c r="B114" s="391"/>
      <c r="L114" s="399"/>
      <c r="M114" s="386"/>
      <c r="N114" s="399"/>
    </row>
    <row r="115" spans="1:14" x14ac:dyDescent="0.25">
      <c r="B115" s="349"/>
    </row>
    <row r="116" spans="1:14" x14ac:dyDescent="0.25">
      <c r="B116" s="345"/>
    </row>
    <row r="117" spans="1:14" ht="17.25" customHeight="1" x14ac:dyDescent="0.25">
      <c r="B117" s="345"/>
    </row>
    <row r="118" spans="1:14" x14ac:dyDescent="0.25">
      <c r="A118" s="391" t="s">
        <v>84</v>
      </c>
      <c r="B118" s="345"/>
    </row>
    <row r="120" spans="1:14" x14ac:dyDescent="0.25">
      <c r="A120" s="354"/>
      <c r="B120" s="354"/>
      <c r="C120" s="389" t="s">
        <v>98</v>
      </c>
      <c r="D120" s="388">
        <v>40939</v>
      </c>
      <c r="I120" s="406" t="s">
        <v>1</v>
      </c>
      <c r="L120" s="382" t="s">
        <v>3</v>
      </c>
      <c r="M120" s="357"/>
      <c r="N120" s="382" t="s">
        <v>4</v>
      </c>
    </row>
    <row r="121" spans="1:14" x14ac:dyDescent="0.25">
      <c r="I121" s="358"/>
      <c r="J121" s="358"/>
      <c r="K121" s="358"/>
      <c r="L121" s="347"/>
      <c r="N121" s="347"/>
    </row>
    <row r="122" spans="1:14" x14ac:dyDescent="0.25">
      <c r="B122" s="401">
        <v>1</v>
      </c>
      <c r="C122" s="405" t="s">
        <v>48</v>
      </c>
      <c r="I122" s="352"/>
      <c r="J122" s="352"/>
      <c r="K122" s="352"/>
      <c r="L122" s="399">
        <v>0</v>
      </c>
      <c r="N122" s="399">
        <v>0</v>
      </c>
    </row>
    <row r="123" spans="1:14" x14ac:dyDescent="0.25">
      <c r="I123" s="352"/>
      <c r="J123" s="352"/>
      <c r="K123" s="352"/>
      <c r="M123" s="359"/>
    </row>
    <row r="124" spans="1:14" x14ac:dyDescent="0.25">
      <c r="C124" s="345" t="s">
        <v>9</v>
      </c>
      <c r="D124" s="345" t="s">
        <v>49</v>
      </c>
      <c r="I124" s="352"/>
      <c r="J124" s="352"/>
      <c r="K124" s="352"/>
      <c r="L124" s="403">
        <v>0</v>
      </c>
      <c r="M124" s="404"/>
      <c r="N124" s="403">
        <v>0</v>
      </c>
    </row>
    <row r="125" spans="1:14" x14ac:dyDescent="0.25">
      <c r="C125" s="345" t="s">
        <v>21</v>
      </c>
      <c r="D125" s="345" t="s">
        <v>50</v>
      </c>
      <c r="I125" s="392"/>
      <c r="J125" s="352"/>
      <c r="K125" s="352"/>
      <c r="L125" s="403">
        <v>0</v>
      </c>
      <c r="M125" s="404"/>
      <c r="N125" s="403">
        <v>0</v>
      </c>
    </row>
    <row r="126" spans="1:14" x14ac:dyDescent="0.25">
      <c r="I126" s="352"/>
      <c r="J126" s="352"/>
      <c r="K126" s="352"/>
      <c r="M126" s="359"/>
    </row>
    <row r="127" spans="1:14" x14ac:dyDescent="0.25">
      <c r="I127" s="352"/>
      <c r="J127" s="352"/>
      <c r="K127" s="352"/>
      <c r="M127" s="359"/>
    </row>
    <row r="128" spans="1:14" x14ac:dyDescent="0.25">
      <c r="B128" s="401">
        <v>2</v>
      </c>
      <c r="C128" s="400" t="s">
        <v>51</v>
      </c>
      <c r="I128" s="352"/>
      <c r="J128" s="352"/>
      <c r="K128" s="352"/>
      <c r="L128" s="399">
        <v>0</v>
      </c>
      <c r="M128" s="402"/>
      <c r="N128" s="399">
        <v>0</v>
      </c>
    </row>
    <row r="129" spans="1:17" x14ac:dyDescent="0.25">
      <c r="B129" s="401"/>
      <c r="C129" s="400" t="s">
        <v>43</v>
      </c>
      <c r="G129" s="354"/>
      <c r="I129" s="352"/>
      <c r="J129" s="352"/>
      <c r="K129" s="352"/>
      <c r="M129" s="359"/>
    </row>
    <row r="130" spans="1:17" x14ac:dyDescent="0.25">
      <c r="I130" s="352"/>
      <c r="J130" s="352"/>
      <c r="K130" s="352"/>
      <c r="M130" s="359"/>
      <c r="P130" s="351"/>
    </row>
    <row r="131" spans="1:17" x14ac:dyDescent="0.25">
      <c r="B131" s="401">
        <v>3</v>
      </c>
      <c r="C131" s="400" t="s">
        <v>52</v>
      </c>
      <c r="J131" s="392" t="s">
        <v>53</v>
      </c>
      <c r="K131" s="392"/>
      <c r="L131" s="399">
        <v>0</v>
      </c>
      <c r="M131" s="359"/>
      <c r="N131" s="399">
        <v>0</v>
      </c>
      <c r="P131" s="398"/>
    </row>
    <row r="132" spans="1:17" s="393" customFormat="1" ht="15" x14ac:dyDescent="0.2">
      <c r="A132" s="361"/>
      <c r="E132" s="397"/>
      <c r="J132" s="396"/>
      <c r="K132" s="396"/>
      <c r="L132" s="365"/>
      <c r="M132" s="395"/>
      <c r="N132" s="365"/>
      <c r="O132" s="394"/>
      <c r="P132" s="345"/>
      <c r="Q132" s="345"/>
    </row>
    <row r="133" spans="1:17" x14ac:dyDescent="0.25">
      <c r="C133" s="345" t="s">
        <v>9</v>
      </c>
      <c r="D133" s="345" t="s">
        <v>54</v>
      </c>
      <c r="J133" s="392" t="s">
        <v>53</v>
      </c>
      <c r="K133" s="392"/>
      <c r="L133" s="365">
        <v>0</v>
      </c>
      <c r="M133" s="359"/>
      <c r="N133" s="365">
        <v>0</v>
      </c>
    </row>
    <row r="134" spans="1:17" x14ac:dyDescent="0.25">
      <c r="C134" s="345" t="s">
        <v>21</v>
      </c>
      <c r="D134" s="345" t="s">
        <v>55</v>
      </c>
      <c r="I134" s="352"/>
      <c r="J134" s="352"/>
      <c r="K134" s="352"/>
      <c r="L134" s="365">
        <v>0</v>
      </c>
      <c r="M134" s="359"/>
      <c r="N134" s="365">
        <v>0</v>
      </c>
    </row>
    <row r="135" spans="1:17" x14ac:dyDescent="0.25">
      <c r="C135" s="345" t="s">
        <v>56</v>
      </c>
      <c r="D135" s="345" t="s">
        <v>57</v>
      </c>
      <c r="I135" s="352"/>
      <c r="J135" s="352"/>
      <c r="K135" s="352"/>
      <c r="L135" s="365">
        <v>0</v>
      </c>
      <c r="M135" s="359"/>
      <c r="N135" s="365">
        <v>0</v>
      </c>
    </row>
    <row r="140" spans="1:17" x14ac:dyDescent="0.25">
      <c r="A140" s="391" t="s">
        <v>85</v>
      </c>
      <c r="I140" s="390" t="s">
        <v>1</v>
      </c>
      <c r="J140" s="374"/>
      <c r="K140" s="374"/>
      <c r="L140" s="382" t="s">
        <v>3</v>
      </c>
      <c r="M140" s="357"/>
      <c r="N140" s="382" t="s">
        <v>4</v>
      </c>
    </row>
    <row r="141" spans="1:17" s="354" customFormat="1" ht="28.5" customHeight="1" x14ac:dyDescent="0.2">
      <c r="C141" s="389" t="s">
        <v>98</v>
      </c>
      <c r="D141" s="388">
        <v>40939</v>
      </c>
    </row>
    <row r="142" spans="1:17" ht="34.5" customHeight="1" x14ac:dyDescent="0.25">
      <c r="C142" s="345" t="s">
        <v>9</v>
      </c>
      <c r="D142" s="345" t="s">
        <v>58</v>
      </c>
      <c r="I142" s="374"/>
      <c r="J142" s="374"/>
      <c r="K142" s="374"/>
      <c r="L142" s="377">
        <v>0</v>
      </c>
      <c r="M142" s="385"/>
      <c r="N142" s="377">
        <v>0</v>
      </c>
    </row>
    <row r="143" spans="1:17" x14ac:dyDescent="0.25">
      <c r="D143" s="345" t="s">
        <v>43</v>
      </c>
      <c r="I143" s="374"/>
      <c r="J143" s="374"/>
      <c r="K143" s="374"/>
      <c r="L143" s="384"/>
      <c r="M143" s="385"/>
      <c r="N143" s="384"/>
    </row>
    <row r="144" spans="1:17" x14ac:dyDescent="0.25">
      <c r="C144" s="345" t="s">
        <v>21</v>
      </c>
      <c r="D144" s="345" t="s">
        <v>59</v>
      </c>
      <c r="I144" s="374"/>
      <c r="J144" s="374"/>
      <c r="K144" s="374"/>
      <c r="L144" s="377">
        <v>0</v>
      </c>
      <c r="M144" s="385"/>
      <c r="N144" s="377">
        <v>0</v>
      </c>
    </row>
    <row r="145" spans="1:17" x14ac:dyDescent="0.25">
      <c r="I145" s="374"/>
      <c r="J145" s="374"/>
      <c r="K145" s="374"/>
      <c r="L145" s="384"/>
      <c r="M145" s="385"/>
      <c r="N145" s="384"/>
    </row>
    <row r="146" spans="1:17" x14ac:dyDescent="0.25">
      <c r="C146" s="345" t="s">
        <v>56</v>
      </c>
      <c r="D146" s="345" t="s">
        <v>60</v>
      </c>
      <c r="I146" s="374"/>
      <c r="J146" s="374"/>
      <c r="K146" s="374"/>
      <c r="L146" s="377">
        <v>0</v>
      </c>
      <c r="M146" s="385"/>
      <c r="N146" s="377">
        <v>0</v>
      </c>
    </row>
    <row r="147" spans="1:17" x14ac:dyDescent="0.25">
      <c r="I147" s="374"/>
      <c r="J147" s="374"/>
      <c r="K147" s="374"/>
      <c r="L147" s="384"/>
      <c r="M147" s="385"/>
      <c r="N147" s="384"/>
    </row>
    <row r="148" spans="1:17" x14ac:dyDescent="0.25">
      <c r="C148" s="345" t="s">
        <v>61</v>
      </c>
      <c r="D148" s="345" t="s">
        <v>62</v>
      </c>
      <c r="I148" s="374"/>
      <c r="J148" s="374"/>
      <c r="K148" s="374"/>
      <c r="L148" s="376">
        <v>5956.5063870308595</v>
      </c>
      <c r="M148" s="386"/>
      <c r="N148" s="376">
        <v>0</v>
      </c>
      <c r="O148" s="387"/>
      <c r="P148" s="358"/>
      <c r="Q148" s="358"/>
    </row>
    <row r="149" spans="1:17" x14ac:dyDescent="0.25">
      <c r="D149" s="345" t="s">
        <v>63</v>
      </c>
      <c r="I149" s="374"/>
      <c r="J149" s="374"/>
      <c r="K149" s="374"/>
      <c r="L149" s="376">
        <v>20586.510438236674</v>
      </c>
      <c r="M149" s="386"/>
      <c r="N149" s="376">
        <v>20302.615758018601</v>
      </c>
      <c r="O149" s="387"/>
      <c r="P149" s="358"/>
      <c r="Q149" s="358"/>
    </row>
    <row r="150" spans="1:17" x14ac:dyDescent="0.25">
      <c r="D150" s="354"/>
      <c r="I150" s="374"/>
      <c r="J150" s="374"/>
      <c r="K150" s="374"/>
      <c r="L150" s="384"/>
      <c r="M150" s="385"/>
      <c r="N150" s="384"/>
    </row>
    <row r="151" spans="1:17" x14ac:dyDescent="0.25">
      <c r="C151" s="345" t="s">
        <v>64</v>
      </c>
      <c r="D151" s="345" t="s">
        <v>65</v>
      </c>
      <c r="J151" s="374"/>
      <c r="K151" s="374"/>
      <c r="L151" s="377">
        <v>318.17924720207691</v>
      </c>
      <c r="M151" s="386"/>
      <c r="N151" s="377">
        <v>440.73574444069527</v>
      </c>
    </row>
    <row r="152" spans="1:17" x14ac:dyDescent="0.25">
      <c r="I152" s="345" t="s">
        <v>66</v>
      </c>
      <c r="J152" s="374"/>
      <c r="K152" s="374"/>
      <c r="L152" s="373">
        <v>312.08239604253714</v>
      </c>
      <c r="N152" s="373">
        <v>464.22215449979802</v>
      </c>
    </row>
    <row r="153" spans="1:17" x14ac:dyDescent="0.25">
      <c r="I153" s="345" t="s">
        <v>67</v>
      </c>
      <c r="J153" s="374"/>
      <c r="K153" s="374"/>
      <c r="L153" s="373">
        <v>201.27191221534176</v>
      </c>
      <c r="N153" s="373">
        <v>1.1343859630173017</v>
      </c>
    </row>
    <row r="154" spans="1:17" x14ac:dyDescent="0.25">
      <c r="I154" s="345" t="s">
        <v>68</v>
      </c>
      <c r="J154" s="374"/>
      <c r="K154" s="374"/>
      <c r="L154" s="373">
        <v>-195.17506105580202</v>
      </c>
      <c r="N154" s="373">
        <v>-24.62079602212</v>
      </c>
    </row>
    <row r="155" spans="1:17" x14ac:dyDescent="0.25">
      <c r="I155" s="345" t="s">
        <v>69</v>
      </c>
      <c r="J155" s="374"/>
      <c r="K155" s="374"/>
      <c r="L155" s="373">
        <v>0</v>
      </c>
      <c r="N155" s="373">
        <v>0</v>
      </c>
    </row>
    <row r="156" spans="1:17" x14ac:dyDescent="0.25">
      <c r="I156" s="374"/>
      <c r="J156" s="374"/>
      <c r="K156" s="374"/>
      <c r="L156" s="384"/>
      <c r="M156" s="385"/>
      <c r="N156" s="384"/>
    </row>
    <row r="157" spans="1:17" x14ac:dyDescent="0.25">
      <c r="C157" s="345" t="s">
        <v>70</v>
      </c>
      <c r="D157" s="345" t="s">
        <v>333</v>
      </c>
      <c r="I157" s="374"/>
      <c r="J157" s="374"/>
      <c r="K157" s="374"/>
      <c r="L157" s="377">
        <v>0</v>
      </c>
      <c r="M157" s="385"/>
      <c r="N157" s="377">
        <v>0</v>
      </c>
    </row>
    <row r="158" spans="1:17" x14ac:dyDescent="0.25">
      <c r="D158" s="345" t="s">
        <v>43</v>
      </c>
      <c r="I158" s="374"/>
      <c r="J158" s="374"/>
      <c r="K158" s="374"/>
      <c r="L158" s="384"/>
      <c r="M158" s="385"/>
      <c r="N158" s="384"/>
    </row>
    <row r="159" spans="1:17" x14ac:dyDescent="0.25">
      <c r="I159" s="374"/>
      <c r="J159" s="374"/>
      <c r="K159" s="374"/>
      <c r="L159" s="384"/>
      <c r="M159" s="385"/>
      <c r="N159" s="384"/>
    </row>
    <row r="160" spans="1:17" x14ac:dyDescent="0.25">
      <c r="A160" s="371"/>
      <c r="B160" s="370"/>
      <c r="C160" s="369"/>
      <c r="D160" s="369"/>
      <c r="E160" s="369"/>
      <c r="F160" s="369"/>
      <c r="G160" s="369"/>
      <c r="H160" s="369"/>
      <c r="I160" s="368"/>
      <c r="J160" s="368"/>
      <c r="K160" s="368"/>
      <c r="L160" s="366"/>
      <c r="M160" s="367"/>
      <c r="N160" s="366"/>
    </row>
    <row r="161" spans="1:14" x14ac:dyDescent="0.25">
      <c r="I161" s="352"/>
      <c r="J161" s="352"/>
      <c r="K161" s="352"/>
      <c r="M161" s="359"/>
    </row>
    <row r="162" spans="1:14" x14ac:dyDescent="0.25">
      <c r="B162" s="349"/>
      <c r="I162" s="352"/>
      <c r="J162" s="352"/>
      <c r="K162" s="352"/>
      <c r="M162" s="359"/>
    </row>
    <row r="163" spans="1:14" x14ac:dyDescent="0.25">
      <c r="L163" s="345"/>
      <c r="M163" s="345"/>
      <c r="N163" s="345"/>
    </row>
    <row r="164" spans="1:14" ht="15" customHeight="1" x14ac:dyDescent="0.25">
      <c r="C164" s="349"/>
      <c r="J164" s="352"/>
      <c r="K164" s="352"/>
      <c r="L164" s="352"/>
      <c r="M164" s="372"/>
      <c r="N164" s="352"/>
    </row>
    <row r="165" spans="1:14" ht="15" customHeight="1" x14ac:dyDescent="0.25">
      <c r="C165" s="348"/>
      <c r="J165" s="352"/>
      <c r="K165" s="352"/>
      <c r="L165" s="383"/>
      <c r="M165" s="357"/>
      <c r="N165" s="383"/>
    </row>
    <row r="166" spans="1:14" ht="12.75" customHeight="1" x14ac:dyDescent="0.25">
      <c r="A166" s="349" t="s">
        <v>224</v>
      </c>
      <c r="C166" s="348"/>
      <c r="D166" s="354"/>
      <c r="G166" s="354"/>
      <c r="J166" s="352"/>
      <c r="K166" s="352"/>
      <c r="L166" s="352"/>
      <c r="M166" s="372"/>
      <c r="N166" s="352"/>
    </row>
    <row r="167" spans="1:14" x14ac:dyDescent="0.25">
      <c r="C167" s="348"/>
      <c r="J167" s="352"/>
      <c r="K167" s="352"/>
      <c r="L167" s="352"/>
      <c r="M167" s="372"/>
      <c r="N167" s="352"/>
    </row>
    <row r="168" spans="1:14" x14ac:dyDescent="0.25">
      <c r="C168" s="348"/>
      <c r="K168" s="352"/>
      <c r="L168" s="382" t="s">
        <v>3</v>
      </c>
      <c r="M168" s="357"/>
      <c r="N168" s="382" t="s">
        <v>4</v>
      </c>
    </row>
    <row r="169" spans="1:14" x14ac:dyDescent="0.25">
      <c r="C169" s="348"/>
      <c r="J169" s="380" t="s">
        <v>225</v>
      </c>
      <c r="K169" s="352"/>
      <c r="L169" s="379">
        <v>96382.882101010808</v>
      </c>
      <c r="M169" s="379"/>
      <c r="N169" s="379">
        <v>25762.182228881433</v>
      </c>
    </row>
    <row r="170" spans="1:14" x14ac:dyDescent="0.25">
      <c r="C170" s="348"/>
      <c r="J170" s="380" t="s">
        <v>226</v>
      </c>
      <c r="K170" s="352"/>
      <c r="L170" s="379">
        <v>89.945541733601985</v>
      </c>
      <c r="M170" s="379"/>
      <c r="N170" s="379">
        <v>440.73574444075206</v>
      </c>
    </row>
    <row r="171" spans="1:14" x14ac:dyDescent="0.25">
      <c r="C171" s="348"/>
      <c r="I171" s="380"/>
      <c r="J171" s="380" t="s">
        <v>227</v>
      </c>
      <c r="K171" s="352"/>
      <c r="L171" s="381">
        <v>-360.36465105054998</v>
      </c>
      <c r="M171" s="379"/>
      <c r="N171" s="381">
        <v>-549.52616717248998</v>
      </c>
    </row>
    <row r="172" spans="1:14" x14ac:dyDescent="0.25">
      <c r="C172" s="348"/>
      <c r="J172" s="380" t="s">
        <v>228</v>
      </c>
      <c r="K172" s="352"/>
      <c r="L172" s="379">
        <v>96833.192293794957</v>
      </c>
      <c r="M172" s="379"/>
      <c r="N172" s="379">
        <v>26752.444140494677</v>
      </c>
    </row>
    <row r="173" spans="1:14" x14ac:dyDescent="0.25">
      <c r="C173" s="348"/>
      <c r="D173" s="374"/>
      <c r="E173" s="374"/>
      <c r="F173" s="374"/>
      <c r="J173" s="378"/>
      <c r="K173" s="352"/>
      <c r="L173" s="376"/>
      <c r="M173" s="377"/>
      <c r="N173" s="376"/>
    </row>
    <row r="174" spans="1:14" x14ac:dyDescent="0.25">
      <c r="C174" s="348"/>
      <c r="D174" s="374"/>
      <c r="E174" s="374"/>
      <c r="F174" s="374"/>
      <c r="L174" s="345"/>
      <c r="M174" s="345"/>
      <c r="N174" s="345"/>
    </row>
    <row r="175" spans="1:14" x14ac:dyDescent="0.25">
      <c r="C175" s="348"/>
      <c r="D175" s="375"/>
      <c r="E175" s="374"/>
      <c r="F175" s="374"/>
      <c r="L175" s="345"/>
      <c r="M175" s="372"/>
      <c r="N175" s="345"/>
    </row>
    <row r="176" spans="1:14" x14ac:dyDescent="0.25">
      <c r="D176" s="345" t="s">
        <v>229</v>
      </c>
      <c r="K176" s="352"/>
      <c r="L176" s="373"/>
      <c r="M176" s="373"/>
      <c r="N176" s="373"/>
    </row>
    <row r="177" spans="1:14" x14ac:dyDescent="0.25">
      <c r="D177" s="345" t="s">
        <v>230</v>
      </c>
      <c r="J177" s="353"/>
      <c r="K177" s="352"/>
      <c r="L177" s="373"/>
      <c r="M177" s="373"/>
      <c r="N177" s="373"/>
    </row>
    <row r="178" spans="1:14" x14ac:dyDescent="0.25">
      <c r="K178" s="352"/>
      <c r="L178" s="373"/>
      <c r="M178" s="373"/>
      <c r="N178" s="373"/>
    </row>
    <row r="179" spans="1:14" x14ac:dyDescent="0.25">
      <c r="K179" s="352"/>
      <c r="L179" s="373"/>
      <c r="M179" s="373"/>
      <c r="N179" s="373"/>
    </row>
    <row r="180" spans="1:14" x14ac:dyDescent="0.25">
      <c r="J180" s="352"/>
      <c r="K180" s="352"/>
      <c r="L180" s="372"/>
      <c r="M180" s="352"/>
      <c r="N180" s="372"/>
    </row>
    <row r="181" spans="1:14" x14ac:dyDescent="0.25">
      <c r="A181" s="371"/>
      <c r="B181" s="370"/>
      <c r="C181" s="369"/>
      <c r="D181" s="369"/>
      <c r="E181" s="369"/>
      <c r="F181" s="369"/>
      <c r="G181" s="369"/>
      <c r="H181" s="369"/>
      <c r="I181" s="368"/>
      <c r="J181" s="368"/>
      <c r="K181" s="368"/>
      <c r="L181" s="366"/>
      <c r="M181" s="367"/>
      <c r="N181" s="366"/>
    </row>
    <row r="186" spans="1:14" x14ac:dyDescent="0.25">
      <c r="F186" s="351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75"/>
      <c r="N4" s="13"/>
    </row>
    <row r="5" spans="1:15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5" ht="12.75" customHeight="1" x14ac:dyDescent="0.25">
      <c r="C6" s="7"/>
      <c r="D6" s="157" t="s">
        <v>138</v>
      </c>
      <c r="E6" s="123">
        <v>40908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21341.354132020002</v>
      </c>
      <c r="M8" s="41"/>
      <c r="N8" s="41">
        <v>2246.2807229300001</v>
      </c>
    </row>
    <row r="9" spans="1:15" x14ac:dyDescent="0.25">
      <c r="C9" s="7"/>
      <c r="J9" s="76" t="s">
        <v>123</v>
      </c>
      <c r="K9" s="13"/>
      <c r="L9" s="41">
        <v>27519.321278393421</v>
      </c>
      <c r="M9" s="41"/>
      <c r="N9" s="41">
        <v>21662.627994076171</v>
      </c>
    </row>
    <row r="10" spans="1:15" x14ac:dyDescent="0.25">
      <c r="C10" s="7"/>
      <c r="J10" s="8" t="s">
        <v>102</v>
      </c>
      <c r="K10" s="13"/>
      <c r="L10" s="41">
        <v>6683.3967481960372</v>
      </c>
      <c r="M10" s="41"/>
      <c r="N10" s="41">
        <v>3813.0886680977619</v>
      </c>
    </row>
    <row r="11" spans="1:15" x14ac:dyDescent="0.25">
      <c r="C11" s="7"/>
      <c r="J11" s="8" t="s">
        <v>103</v>
      </c>
      <c r="K11" s="13"/>
      <c r="L11" s="41">
        <v>7.3145844986877</v>
      </c>
      <c r="M11" s="41"/>
      <c r="N11" s="41">
        <v>5.8178885492056374</v>
      </c>
    </row>
    <row r="12" spans="1:15" x14ac:dyDescent="0.25">
      <c r="C12" s="7"/>
      <c r="J12" s="13" t="s">
        <v>104</v>
      </c>
      <c r="K12" s="13"/>
      <c r="L12" s="10">
        <v>23033.734234468993</v>
      </c>
      <c r="M12" s="13"/>
    </row>
    <row r="13" spans="1:15" x14ac:dyDescent="0.25">
      <c r="C13" s="7"/>
      <c r="J13" s="8" t="s">
        <v>105</v>
      </c>
      <c r="L13" s="10">
        <v>15272.040282009279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93857.161259586428</v>
      </c>
      <c r="M15" s="61"/>
      <c r="N15" s="62">
        <v>27727.815273653137</v>
      </c>
    </row>
    <row r="17" spans="9:14" s="8" customFormat="1" ht="12" x14ac:dyDescent="0.2"/>
    <row r="18" spans="9:14" s="8" customFormat="1" ht="12" x14ac:dyDescent="0.2">
      <c r="M18" s="75"/>
    </row>
    <row r="19" spans="9:14" s="8" customFormat="1" ht="12" x14ac:dyDescent="0.2">
      <c r="I19" s="8" t="s">
        <v>75</v>
      </c>
      <c r="J19" s="8" t="s">
        <v>100</v>
      </c>
      <c r="K19" s="13"/>
      <c r="L19" s="41">
        <v>-13004.385439949989</v>
      </c>
      <c r="M19" s="41"/>
      <c r="N19" s="41">
        <v>-2250.3888367500017</v>
      </c>
    </row>
    <row r="20" spans="9:14" s="8" customFormat="1" ht="12" x14ac:dyDescent="0.2">
      <c r="J20" s="76" t="s">
        <v>123</v>
      </c>
      <c r="K20" s="13"/>
      <c r="L20" s="41">
        <v>-19171.093401152651</v>
      </c>
      <c r="M20" s="41"/>
      <c r="N20" s="41">
        <v>-21666.135451170761</v>
      </c>
    </row>
    <row r="21" spans="9:14" s="8" customFormat="1" ht="12" x14ac:dyDescent="0.2">
      <c r="J21" s="8" t="s">
        <v>102</v>
      </c>
      <c r="K21" s="13"/>
      <c r="L21" s="41">
        <v>-2501.0352034397997</v>
      </c>
      <c r="M21" s="41"/>
      <c r="N21" s="41">
        <v>-3813.0839247510698</v>
      </c>
    </row>
    <row r="22" spans="9:14" s="8" customFormat="1" ht="12" x14ac:dyDescent="0.2">
      <c r="J22" s="8" t="s">
        <v>103</v>
      </c>
      <c r="K22" s="13"/>
      <c r="L22" s="41">
        <v>-0.78128427944592505</v>
      </c>
      <c r="M22" s="41"/>
      <c r="N22" s="41">
        <v>-6.3665755760295388</v>
      </c>
    </row>
    <row r="23" spans="9:14" s="8" customFormat="1" ht="12" x14ac:dyDescent="0.2">
      <c r="J23" s="8" t="s">
        <v>104</v>
      </c>
      <c r="L23" s="10">
        <v>-15558.7390096857</v>
      </c>
      <c r="M23" s="11"/>
      <c r="N23" s="10"/>
    </row>
    <row r="24" spans="9:14" s="8" customFormat="1" ht="12" x14ac:dyDescent="0.2">
      <c r="J24" s="13" t="s">
        <v>105</v>
      </c>
      <c r="K24" s="13"/>
      <c r="L24" s="10"/>
      <c r="M24" s="13"/>
      <c r="N24" s="41">
        <v>0</v>
      </c>
    </row>
    <row r="26" spans="9:14" s="8" customFormat="1" ht="12.75" x14ac:dyDescent="0.2">
      <c r="J26" s="13" t="s">
        <v>106</v>
      </c>
      <c r="K26" s="13"/>
      <c r="L26" s="62">
        <v>-50236.034338507583</v>
      </c>
      <c r="M26" s="61"/>
      <c r="N26" s="62">
        <v>-27735.974788247862</v>
      </c>
    </row>
    <row r="30" spans="9:14" s="8" customFormat="1" ht="12" x14ac:dyDescent="0.2">
      <c r="I30" s="30" t="s">
        <v>212</v>
      </c>
      <c r="J30" s="8" t="s">
        <v>213</v>
      </c>
      <c r="L30" s="10">
        <v>93533.864352893375</v>
      </c>
      <c r="M30" s="11"/>
      <c r="N30" s="10">
        <v>23035.586732087508</v>
      </c>
    </row>
    <row r="31" spans="9:14" s="8" customFormat="1" ht="12" x14ac:dyDescent="0.2">
      <c r="J31" s="8" t="s">
        <v>214</v>
      </c>
      <c r="L31" s="10">
        <v>6.5333002192346612</v>
      </c>
      <c r="M31" s="11"/>
      <c r="N31" s="10">
        <v>5350.6985390108057</v>
      </c>
    </row>
    <row r="32" spans="9:14" s="8" customFormat="1" ht="12" x14ac:dyDescent="0.2">
      <c r="L32" s="19">
        <v>93540.39765311261</v>
      </c>
      <c r="M32" s="11"/>
      <c r="N32" s="19">
        <v>28386.285271098313</v>
      </c>
    </row>
    <row r="38" spans="3:4" s="8" customFormat="1" ht="12" x14ac:dyDescent="0.2">
      <c r="C38" s="30" t="s">
        <v>107</v>
      </c>
      <c r="D38" s="8" t="s">
        <v>108</v>
      </c>
    </row>
    <row r="39" spans="3:4" s="8" customFormat="1" ht="12" x14ac:dyDescent="0.2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40908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93540.397653112683</v>
      </c>
      <c r="N8" s="220">
        <v>28386.285271098372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49691.292064079717</v>
      </c>
      <c r="N10" s="226">
        <v>7089.7037669297351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49092.09452722835</v>
      </c>
      <c r="N12" s="216">
        <v>6090.8227409358396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48153.019109769964</v>
      </c>
      <c r="M14" s="21"/>
      <c r="N14" s="216">
        <v>5635.2586204365607</v>
      </c>
    </row>
    <row r="15" spans="1:15" ht="15" customHeight="1" x14ac:dyDescent="0.25">
      <c r="D15" s="30" t="s">
        <v>12</v>
      </c>
      <c r="E15" s="31" t="s">
        <v>13</v>
      </c>
      <c r="L15" s="206">
        <v>47473.109471682197</v>
      </c>
      <c r="N15" s="206">
        <v>5635.2586204365607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679.90963808776894</v>
      </c>
      <c r="M19" s="11"/>
      <c r="N19" s="206">
        <v>-2.9802322387695299E-14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679.90963808776894</v>
      </c>
      <c r="M21" s="34"/>
      <c r="N21" s="230">
        <v>-2.9802322387695299E-14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939.07541745837887</v>
      </c>
      <c r="M23" s="21"/>
      <c r="N23" s="216">
        <v>455.564120499279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939.07541745837887</v>
      </c>
      <c r="M24" s="11"/>
      <c r="N24" s="206">
        <v>455.564120499279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0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0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599.19753685136664</v>
      </c>
      <c r="M32" s="21"/>
      <c r="N32" s="216">
        <v>998.88102599389526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587.20764601974804</v>
      </c>
      <c r="M34" s="11"/>
      <c r="N34" s="206">
        <v>305.52935189195949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2.6383683704103045</v>
      </c>
      <c r="M35" s="11"/>
      <c r="N35" s="206">
        <v>289.9384227731515</v>
      </c>
      <c r="O35" s="13"/>
    </row>
    <row r="36" spans="2:16" s="8" customFormat="1" ht="15.75" customHeight="1" x14ac:dyDescent="0.2">
      <c r="B36" s="7"/>
      <c r="F36" s="32" t="s">
        <v>16</v>
      </c>
      <c r="L36" s="232">
        <v>2.1344083704103047</v>
      </c>
      <c r="M36" s="11"/>
      <c r="N36" s="232">
        <v>289.9384227731515</v>
      </c>
      <c r="O36" s="13"/>
    </row>
    <row r="37" spans="2:16" s="8" customFormat="1" ht="12" x14ac:dyDescent="0.2">
      <c r="B37" s="7"/>
      <c r="F37" s="32" t="s">
        <v>17</v>
      </c>
      <c r="L37" s="232">
        <v>0.50395999999999996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9.3515224612083401</v>
      </c>
      <c r="M38" s="11"/>
      <c r="N38" s="206">
        <v>403.41325132878433</v>
      </c>
      <c r="O38" s="13"/>
    </row>
    <row r="39" spans="2:16" s="8" customFormat="1" ht="12" x14ac:dyDescent="0.2">
      <c r="B39" s="7"/>
      <c r="F39" s="32" t="s">
        <v>16</v>
      </c>
      <c r="L39" s="232">
        <v>2.4081420058036224E-2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9.327441041150303</v>
      </c>
      <c r="M40" s="11"/>
      <c r="N40" s="232">
        <v>403.41325132878433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8441.0866771991932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14592.6475572698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15272.040282009279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226">
        <v>5543.331072554698</v>
      </c>
      <c r="M51" s="11"/>
      <c r="N51" s="226">
        <v>21296.581504168636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-316.76360647386201</v>
      </c>
      <c r="M54" s="11"/>
      <c r="N54" s="206">
        <v>658.469997445236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-377.63456213997102</v>
      </c>
      <c r="M55" s="34"/>
      <c r="N55" s="230">
        <v>426.13754141795403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5860.0946790285598</v>
      </c>
      <c r="M56" s="11"/>
      <c r="N56" s="206">
        <v>20638.111506723399</v>
      </c>
      <c r="O56" s="13"/>
    </row>
    <row r="57" spans="2:16" s="44" customFormat="1" ht="15.75" customHeight="1" x14ac:dyDescent="0.2">
      <c r="G57" s="14" t="s">
        <v>32</v>
      </c>
      <c r="L57" s="230">
        <v>5860.0946790285598</v>
      </c>
      <c r="M57" s="45"/>
      <c r="N57" s="230">
        <v>12480.2848963242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177.1243999521885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177.1243999521885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40908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-17951.637197065909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-4560.3144404410705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-8420.8279979951003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-4970.4947586297394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-15638.658917644812</v>
      </c>
      <c r="M79" s="47"/>
      <c r="N79" s="226">
        <v>-6469.3747747811121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-21360.324443608082</v>
      </c>
      <c r="M81" s="50"/>
      <c r="N81" s="226">
        <v>-7464.2398988414097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-2217.9744354147415</v>
      </c>
      <c r="M83" s="47"/>
      <c r="N83" s="206">
        <v>-2423.7773401305299</v>
      </c>
    </row>
    <row r="84" spans="2:14" s="8" customFormat="1" ht="12" x14ac:dyDescent="0.2">
      <c r="I84" s="13"/>
      <c r="J84" s="49" t="s">
        <v>39</v>
      </c>
      <c r="K84" s="49"/>
      <c r="L84" s="206">
        <v>-9265.0395664161206</v>
      </c>
      <c r="M84" s="47"/>
      <c r="N84" s="206">
        <v>-1554.82248503697</v>
      </c>
    </row>
    <row r="85" spans="2:14" s="8" customFormat="1" ht="12" x14ac:dyDescent="0.2">
      <c r="I85" s="13"/>
      <c r="J85" s="48" t="s">
        <v>40</v>
      </c>
      <c r="K85" s="48"/>
      <c r="L85" s="206">
        <v>-9877.3104417772192</v>
      </c>
      <c r="M85" s="47"/>
      <c r="N85" s="206">
        <v>-3485.6400736739101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5721.6655259632698</v>
      </c>
      <c r="M87" s="47"/>
      <c r="N87" s="226">
        <v>994.86512406029794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642.59463384806986</v>
      </c>
      <c r="M89" s="47"/>
      <c r="N89" s="206">
        <v>972.486724060298</v>
      </c>
    </row>
    <row r="90" spans="2:14" s="8" customFormat="1" ht="12" x14ac:dyDescent="0.2">
      <c r="I90" s="13"/>
      <c r="J90" s="49" t="s">
        <v>39</v>
      </c>
      <c r="K90" s="49"/>
      <c r="L90" s="206">
        <v>875.34098099082007</v>
      </c>
      <c r="M90" s="47"/>
      <c r="N90" s="206">
        <v>22.378399999999999</v>
      </c>
    </row>
    <row r="91" spans="2:14" s="8" customFormat="1" ht="12" x14ac:dyDescent="0.2">
      <c r="I91" s="13"/>
      <c r="J91" s="48" t="s">
        <v>40</v>
      </c>
      <c r="K91" s="48"/>
      <c r="L91" s="206">
        <v>4203.7299111243801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1004.1707020597677</v>
      </c>
      <c r="M93" s="50"/>
      <c r="N93" s="226">
        <v>0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-6533.8593172817564</v>
      </c>
      <c r="M94" s="80"/>
      <c r="N94" s="216">
        <v>0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-4663.8997672270698</v>
      </c>
      <c r="M95" s="11"/>
      <c r="N95" s="206">
        <v>0</v>
      </c>
    </row>
    <row r="96" spans="2:14" s="8" customFormat="1" ht="12" x14ac:dyDescent="0.2">
      <c r="J96" s="49" t="s">
        <v>39</v>
      </c>
      <c r="L96" s="206">
        <v>-1826.59608707232</v>
      </c>
      <c r="M96" s="11"/>
      <c r="N96" s="206">
        <v>0</v>
      </c>
    </row>
    <row r="97" spans="1:14" s="8" customFormat="1" x14ac:dyDescent="0.25">
      <c r="A97" s="1"/>
      <c r="J97" s="48" t="s">
        <v>40</v>
      </c>
      <c r="L97" s="206">
        <v>-43.363462982367004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7538.0300193415242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780.64195628134712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6757.388063060177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0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0</v>
      </c>
      <c r="M104" s="80"/>
      <c r="N104" s="216">
        <v>0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0</v>
      </c>
      <c r="M105" s="11"/>
      <c r="N105" s="206">
        <v>0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0</v>
      </c>
      <c r="M109" s="80"/>
      <c r="N109" s="216">
        <v>0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0</v>
      </c>
      <c r="M110" s="11"/>
      <c r="N110" s="206">
        <v>0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-14634.488215585045</v>
      </c>
      <c r="M113" s="80"/>
      <c r="N113" s="216">
        <v>-24421.011971847023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40908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40908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6434.1614451385794</v>
      </c>
      <c r="M148" s="52"/>
      <c r="N148" s="265">
        <v>0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13581.235791584561</v>
      </c>
      <c r="M149" s="52"/>
      <c r="N149" s="265">
        <v>21438.370138359198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-139.58298673174184</v>
      </c>
      <c r="M151" s="52"/>
      <c r="N151" s="263">
        <v>658.46999744527909</v>
      </c>
    </row>
    <row r="152" spans="1:17" x14ac:dyDescent="0.25">
      <c r="I152" s="8" t="s">
        <v>66</v>
      </c>
      <c r="J152" s="44"/>
      <c r="K152" s="44"/>
      <c r="L152" s="239">
        <v>280.18935292655914</v>
      </c>
      <c r="N152" s="239">
        <v>650.82386370158599</v>
      </c>
    </row>
    <row r="153" spans="1:17" x14ac:dyDescent="0.25">
      <c r="I153" s="8" t="s">
        <v>67</v>
      </c>
      <c r="J153" s="44"/>
      <c r="K153" s="44"/>
      <c r="L153" s="239">
        <v>-243.73612971713803</v>
      </c>
      <c r="N153" s="239">
        <v>34.803026128604174</v>
      </c>
    </row>
    <row r="154" spans="1:17" x14ac:dyDescent="0.25">
      <c r="I154" s="8" t="s">
        <v>68</v>
      </c>
      <c r="J154" s="44"/>
      <c r="K154" s="44"/>
      <c r="L154" s="239">
        <v>-176.03620994116298</v>
      </c>
      <c r="N154" s="239">
        <v>-27.156892384911004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93857.161259586544</v>
      </c>
      <c r="M169" s="311"/>
      <c r="N169" s="311">
        <v>27727.815273653137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-316.76360647386201</v>
      </c>
      <c r="M170" s="311"/>
      <c r="N170" s="311">
        <v>658.469997445236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0</v>
      </c>
      <c r="M171" s="311"/>
      <c r="N171" s="312">
        <v>0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93540.397653112683</v>
      </c>
      <c r="M172" s="311"/>
      <c r="N172" s="311">
        <v>28386.285271098372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40877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96953.090961667855</v>
      </c>
      <c r="N8" s="220">
        <v>29422.707483774906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50741.302606993137</v>
      </c>
      <c r="N10" s="226">
        <v>7274.8425520302326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49687.368253240362</v>
      </c>
      <c r="N12" s="216">
        <v>6228.2208345944491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48964.390869067138</v>
      </c>
      <c r="M14" s="21"/>
      <c r="N14" s="216">
        <v>5754.5346991574097</v>
      </c>
    </row>
    <row r="15" spans="1:15" ht="15" customHeight="1" x14ac:dyDescent="0.25">
      <c r="D15" s="30" t="s">
        <v>12</v>
      </c>
      <c r="E15" s="31" t="s">
        <v>13</v>
      </c>
      <c r="L15" s="206">
        <v>48254.429014463094</v>
      </c>
      <c r="N15" s="206">
        <v>5754.5346991574097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709.96185460404195</v>
      </c>
      <c r="M19" s="11"/>
      <c r="N19" s="206">
        <v>2.9802322387695299E-14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709.96185460404195</v>
      </c>
      <c r="M21" s="34"/>
      <c r="N21" s="230">
        <v>2.9802322387695299E-14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722.97738417322194</v>
      </c>
      <c r="M23" s="21"/>
      <c r="N23" s="216">
        <v>473.68613543703901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722.97738417322194</v>
      </c>
      <c r="M24" s="11"/>
      <c r="N24" s="206">
        <v>473.68613543703901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0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0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1053.934353752778</v>
      </c>
      <c r="M32" s="21"/>
      <c r="N32" s="216">
        <v>1046.6217174357835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626.59043518983981</v>
      </c>
      <c r="M34" s="11"/>
      <c r="N34" s="206">
        <v>305.98808882745413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2.1205725544724268</v>
      </c>
      <c r="M35" s="11"/>
      <c r="N35" s="206">
        <v>269.1347172300234</v>
      </c>
      <c r="O35" s="13"/>
    </row>
    <row r="36" spans="2:16" s="8" customFormat="1" ht="15.75" customHeight="1" x14ac:dyDescent="0.2">
      <c r="B36" s="7"/>
      <c r="F36" s="32" t="s">
        <v>16</v>
      </c>
      <c r="L36" s="232">
        <v>1.6165025544724267</v>
      </c>
      <c r="M36" s="11"/>
      <c r="N36" s="232">
        <v>269.1347172300234</v>
      </c>
      <c r="O36" s="13"/>
    </row>
    <row r="37" spans="2:16" s="8" customFormat="1" ht="12" x14ac:dyDescent="0.2">
      <c r="B37" s="7"/>
      <c r="F37" s="32" t="s">
        <v>17</v>
      </c>
      <c r="L37" s="232">
        <v>0.50407000000000002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425.22334600846563</v>
      </c>
      <c r="M38" s="11"/>
      <c r="N38" s="206">
        <v>471.49891137830599</v>
      </c>
      <c r="O38" s="13"/>
    </row>
    <row r="39" spans="2:16" s="8" customFormat="1" ht="12" x14ac:dyDescent="0.2">
      <c r="B39" s="7"/>
      <c r="F39" s="32" t="s">
        <v>16</v>
      </c>
      <c r="L39" s="232">
        <v>2.9075759934695841E-2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425.19427024853093</v>
      </c>
      <c r="M40" s="11"/>
      <c r="N40" s="232">
        <v>471.49891137830599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7630.4358195753503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14585.8468286474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17416.696146593571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226">
        <v>6578.8095598583941</v>
      </c>
      <c r="M51" s="11"/>
      <c r="N51" s="226">
        <v>22147.864931744673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-424.71281800561599</v>
      </c>
      <c r="M54" s="11"/>
      <c r="N54" s="206">
        <v>193.81351962847199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-517.98693939255111</v>
      </c>
      <c r="M55" s="34"/>
      <c r="N55" s="230">
        <v>70.457451523692995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7003.5223778640102</v>
      </c>
      <c r="M56" s="11"/>
      <c r="N56" s="206">
        <v>21954.051412116198</v>
      </c>
      <c r="O56" s="13"/>
    </row>
    <row r="57" spans="2:16" s="44" customFormat="1" ht="15.75" customHeight="1" x14ac:dyDescent="0.2">
      <c r="G57" s="14" t="s">
        <v>32</v>
      </c>
      <c r="L57" s="230">
        <v>6767.6902006140099</v>
      </c>
      <c r="M57" s="45"/>
      <c r="N57" s="230">
        <v>12095.180437339901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342.61988568005586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342.61988568005586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40877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-18803.343991252354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-6470.8545508688931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-5445.9437756331899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-6886.5456647502697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-34590.236408101584</v>
      </c>
      <c r="M79" s="47"/>
      <c r="N79" s="226">
        <v>-6706.549353265118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-40888.51467114604</v>
      </c>
      <c r="M81" s="50"/>
      <c r="N81" s="226">
        <v>-6798.9197756106205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-27061.398905942071</v>
      </c>
      <c r="M83" s="47"/>
      <c r="N83" s="206">
        <v>-1177.0528371215098</v>
      </c>
    </row>
    <row r="84" spans="2:14" s="8" customFormat="1" ht="12" x14ac:dyDescent="0.2">
      <c r="I84" s="13"/>
      <c r="J84" s="49" t="s">
        <v>39</v>
      </c>
      <c r="K84" s="49"/>
      <c r="L84" s="206">
        <v>-2977.9823040937558</v>
      </c>
      <c r="M84" s="47"/>
      <c r="N84" s="206">
        <v>-1888.4515765564202</v>
      </c>
    </row>
    <row r="85" spans="2:14" s="8" customFormat="1" ht="12" x14ac:dyDescent="0.2">
      <c r="I85" s="13"/>
      <c r="J85" s="48" t="s">
        <v>40</v>
      </c>
      <c r="K85" s="48"/>
      <c r="L85" s="206">
        <v>-10849.133461110216</v>
      </c>
      <c r="M85" s="47"/>
      <c r="N85" s="206">
        <v>-3733.4153619326908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6298.2782630444563</v>
      </c>
      <c r="M87" s="47"/>
      <c r="N87" s="226">
        <v>92.370422345503087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888.54564528880599</v>
      </c>
      <c r="M89" s="47"/>
      <c r="N89" s="206">
        <v>59.496822345503098</v>
      </c>
    </row>
    <row r="90" spans="2:14" s="8" customFormat="1" ht="12" x14ac:dyDescent="0.2">
      <c r="I90" s="13"/>
      <c r="J90" s="49" t="s">
        <v>39</v>
      </c>
      <c r="K90" s="49"/>
      <c r="L90" s="206">
        <v>1267.6891052644301</v>
      </c>
      <c r="M90" s="47"/>
      <c r="N90" s="206">
        <v>32.873600000000003</v>
      </c>
    </row>
    <row r="91" spans="2:14" s="8" customFormat="1" ht="12" x14ac:dyDescent="0.2">
      <c r="I91" s="13"/>
      <c r="J91" s="48" t="s">
        <v>40</v>
      </c>
      <c r="K91" s="48"/>
      <c r="L91" s="206">
        <v>4142.0435124912201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18061.702812553147</v>
      </c>
      <c r="M93" s="50"/>
      <c r="N93" s="226">
        <v>-5.1913289999999996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-7821.4159270952405</v>
      </c>
      <c r="M94" s="80"/>
      <c r="N94" s="216">
        <v>0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-4844.6635798895195</v>
      </c>
      <c r="M95" s="11"/>
      <c r="N95" s="206">
        <v>0</v>
      </c>
    </row>
    <row r="96" spans="2:14" s="8" customFormat="1" ht="12" x14ac:dyDescent="0.2">
      <c r="J96" s="49" t="s">
        <v>39</v>
      </c>
      <c r="L96" s="206">
        <v>-2931.6673410108006</v>
      </c>
      <c r="M96" s="11"/>
      <c r="N96" s="206">
        <v>0</v>
      </c>
    </row>
    <row r="97" spans="1:14" s="8" customFormat="1" x14ac:dyDescent="0.25">
      <c r="A97" s="1"/>
      <c r="J97" s="48" t="s">
        <v>40</v>
      </c>
      <c r="L97" s="206">
        <v>-45.085006194921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25928.691079648386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25680.295247206283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248.39583244210294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0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-446.00286799999998</v>
      </c>
      <c r="M104" s="80"/>
      <c r="N104" s="216">
        <v>-505.191329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-446.00286799999998</v>
      </c>
      <c r="M105" s="11"/>
      <c r="N105" s="206">
        <v>-505.191329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400.43052799999998</v>
      </c>
      <c r="M109" s="80"/>
      <c r="N109" s="216">
        <v>500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400.43052799999998</v>
      </c>
      <c r="M110" s="11"/>
      <c r="N110" s="206">
        <v>500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-16528.533595548441</v>
      </c>
      <c r="M113" s="80"/>
      <c r="N113" s="216">
        <v>-25515.084673517471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40877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40877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7671.69558053738</v>
      </c>
      <c r="M148" s="52"/>
      <c r="N148" s="265">
        <v>0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33552.91317211408</v>
      </c>
      <c r="M149" s="52"/>
      <c r="N149" s="265">
        <v>22430.257281704096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-82.10090061547676</v>
      </c>
      <c r="M151" s="52"/>
      <c r="N151" s="263">
        <v>193.81351962842999</v>
      </c>
    </row>
    <row r="152" spans="1:17" x14ac:dyDescent="0.25">
      <c r="I152" s="8" t="s">
        <v>66</v>
      </c>
      <c r="J152" s="44"/>
      <c r="K152" s="44"/>
      <c r="L152" s="239">
        <v>397.16164275439826</v>
      </c>
      <c r="N152" s="239">
        <v>320.43488426115397</v>
      </c>
    </row>
    <row r="153" spans="1:17" x14ac:dyDescent="0.25">
      <c r="I153" s="8" t="s">
        <v>67</v>
      </c>
      <c r="J153" s="44"/>
      <c r="K153" s="44"/>
      <c r="L153" s="239">
        <v>-360.30217927322303</v>
      </c>
      <c r="N153" s="239">
        <v>-112.04760850454301</v>
      </c>
    </row>
    <row r="154" spans="1:17" x14ac:dyDescent="0.25">
      <c r="I154" s="8" t="s">
        <v>68</v>
      </c>
      <c r="J154" s="44"/>
      <c r="K154" s="44"/>
      <c r="L154" s="239">
        <v>-118.960364096652</v>
      </c>
      <c r="N154" s="239">
        <v>-14.573756128181003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96931.800911860875</v>
      </c>
      <c r="M169" s="311"/>
      <c r="N169" s="311">
        <v>28723.702635492529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-424.71281800561599</v>
      </c>
      <c r="M170" s="311"/>
      <c r="N170" s="311">
        <v>193.81351962847199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-446.00286781259399</v>
      </c>
      <c r="M171" s="311"/>
      <c r="N171" s="312">
        <v>-505.19132865390003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96953.090961667855</v>
      </c>
      <c r="M172" s="311"/>
      <c r="N172" s="311">
        <v>29422.707483774899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6"/>
  <sheetViews>
    <sheetView showGridLines="0" view="pageBreakPreview" zoomScale="70" zoomScaleNormal="80" zoomScaleSheetLayoutView="70" workbookViewId="0">
      <pane ySplit="6" topLeftCell="A7" activePane="bottomLeft" state="frozen"/>
      <selection activeCell="P208" sqref="P208"/>
      <selection pane="bottomLeft" activeCell="P208" sqref="P208"/>
    </sheetView>
  </sheetViews>
  <sheetFormatPr defaultRowHeight="12.75" x14ac:dyDescent="0.2"/>
  <cols>
    <col min="1" max="3" width="4" style="611" customWidth="1"/>
    <col min="4" max="8" width="9.140625" style="611"/>
    <col min="9" max="9" width="20.7109375" style="611" customWidth="1"/>
    <col min="10" max="10" width="14.85546875" style="611" bestFit="1" customWidth="1"/>
    <col min="11" max="11" width="19.42578125" style="611" bestFit="1" customWidth="1"/>
    <col min="12" max="12" width="6.85546875" style="611" customWidth="1"/>
    <col min="13" max="13" width="20.140625" style="611" bestFit="1" customWidth="1"/>
    <col min="14" max="15" width="9.140625" style="611"/>
    <col min="16" max="16" width="11.5703125" style="611" customWidth="1"/>
    <col min="17" max="17" width="9.140625" style="611"/>
    <col min="18" max="18" width="9.28515625" style="611" bestFit="1" customWidth="1"/>
    <col min="19" max="19" width="6.42578125" style="611" customWidth="1"/>
    <col min="20" max="20" width="18.42578125" style="611" bestFit="1" customWidth="1"/>
    <col min="21" max="23" width="9.140625" style="611"/>
    <col min="24" max="24" width="13.5703125" style="611" bestFit="1" customWidth="1"/>
    <col min="25" max="26" width="9.140625" style="611"/>
    <col min="27" max="27" width="18.42578125" style="611" bestFit="1" customWidth="1"/>
    <col min="28" max="16384" width="9.140625" style="611"/>
  </cols>
  <sheetData>
    <row r="1" spans="1:18" ht="15.75" x14ac:dyDescent="0.25">
      <c r="A1" s="650" t="s">
        <v>0</v>
      </c>
      <c r="B1" s="662"/>
      <c r="C1" s="661"/>
      <c r="D1" s="661"/>
      <c r="E1" s="661"/>
      <c r="F1" s="661"/>
      <c r="G1" s="650"/>
      <c r="H1" s="661"/>
      <c r="I1" s="661"/>
      <c r="J1" s="661"/>
      <c r="K1" s="4"/>
      <c r="L1" s="660"/>
      <c r="M1" s="4"/>
      <c r="N1" s="659"/>
      <c r="O1" s="615"/>
      <c r="P1" s="615"/>
      <c r="Q1" s="615"/>
    </row>
    <row r="2" spans="1:18" ht="15.75" x14ac:dyDescent="0.25">
      <c r="A2" s="650"/>
      <c r="B2" s="649"/>
      <c r="C2" s="627"/>
      <c r="D2" s="627"/>
      <c r="E2" s="627"/>
      <c r="F2" s="627"/>
      <c r="G2" s="627"/>
      <c r="H2" s="627"/>
      <c r="I2" s="627"/>
      <c r="J2" s="658" t="s">
        <v>1</v>
      </c>
      <c r="K2" s="10"/>
      <c r="L2" s="632"/>
      <c r="M2" s="12"/>
      <c r="N2" s="635"/>
      <c r="O2" s="615"/>
      <c r="P2" s="615"/>
      <c r="Q2" s="615"/>
    </row>
    <row r="3" spans="1:18" ht="15.75" x14ac:dyDescent="0.25">
      <c r="A3" s="650"/>
      <c r="B3" s="650"/>
      <c r="C3" s="627"/>
      <c r="D3" s="627"/>
      <c r="E3" s="627"/>
      <c r="F3" s="627"/>
      <c r="G3" s="627"/>
      <c r="H3" s="627"/>
      <c r="I3" s="635"/>
      <c r="J3" s="635"/>
      <c r="K3" s="10"/>
      <c r="L3" s="647"/>
      <c r="M3" s="10"/>
      <c r="N3" s="635"/>
      <c r="O3" s="615"/>
      <c r="P3" s="615"/>
      <c r="Q3" s="615"/>
    </row>
    <row r="4" spans="1:18" ht="15.75" x14ac:dyDescent="0.25">
      <c r="A4" s="650"/>
      <c r="B4" s="649"/>
      <c r="C4" s="657" t="s">
        <v>97</v>
      </c>
      <c r="D4" s="638"/>
      <c r="E4" s="638"/>
      <c r="F4" s="638"/>
      <c r="G4" s="638"/>
      <c r="H4" s="638"/>
      <c r="I4" s="638"/>
      <c r="J4" s="654"/>
      <c r="K4" s="654"/>
      <c r="L4" s="71"/>
      <c r="M4" s="654"/>
      <c r="N4" s="635"/>
      <c r="O4" s="615"/>
      <c r="P4" s="615"/>
      <c r="Q4" s="615"/>
    </row>
    <row r="5" spans="1:18" ht="15.75" x14ac:dyDescent="0.25">
      <c r="A5" s="650"/>
      <c r="B5" s="649"/>
      <c r="C5" s="656"/>
      <c r="D5" s="638"/>
      <c r="E5" s="655"/>
      <c r="F5" s="638"/>
      <c r="G5" s="638"/>
      <c r="H5" s="638"/>
      <c r="I5" s="638"/>
      <c r="J5" s="654"/>
      <c r="K5" s="73" t="s">
        <v>3</v>
      </c>
      <c r="L5" s="653"/>
      <c r="M5" s="73" t="s">
        <v>4</v>
      </c>
      <c r="N5" s="635"/>
      <c r="O5" s="615"/>
      <c r="P5" s="615"/>
      <c r="Q5" s="615"/>
    </row>
    <row r="6" spans="1:18" ht="15.75" x14ac:dyDescent="0.25">
      <c r="A6" s="650"/>
      <c r="B6" s="649"/>
      <c r="C6" s="649"/>
      <c r="D6" s="651" t="s">
        <v>138</v>
      </c>
      <c r="E6" s="652">
        <v>42277</v>
      </c>
      <c r="F6" s="627"/>
      <c r="G6" s="651" t="s">
        <v>109</v>
      </c>
      <c r="H6" s="627"/>
      <c r="I6" s="627"/>
      <c r="J6" s="635"/>
      <c r="K6" s="635"/>
      <c r="L6" s="75"/>
      <c r="M6" s="635"/>
      <c r="N6" s="635"/>
      <c r="O6" s="615"/>
      <c r="P6" s="615"/>
      <c r="Q6" s="615"/>
    </row>
    <row r="7" spans="1:18" ht="15.75" x14ac:dyDescent="0.25">
      <c r="A7" s="650"/>
      <c r="B7" s="649"/>
      <c r="C7" s="649"/>
      <c r="D7" s="627"/>
      <c r="E7" s="627"/>
      <c r="F7" s="627"/>
      <c r="G7" s="627"/>
      <c r="H7" s="627"/>
      <c r="I7" s="627"/>
      <c r="J7" s="635"/>
      <c r="K7" s="635"/>
      <c r="L7" s="75"/>
      <c r="M7" s="635"/>
      <c r="N7" s="635"/>
      <c r="O7" s="646"/>
      <c r="P7" s="646"/>
      <c r="Q7" s="615"/>
    </row>
    <row r="8" spans="1:18" ht="15.75" x14ac:dyDescent="0.25">
      <c r="A8" s="650"/>
      <c r="B8" s="649"/>
      <c r="C8" s="649"/>
      <c r="D8" s="627"/>
      <c r="E8" s="627"/>
      <c r="F8" s="627"/>
      <c r="G8" s="627"/>
      <c r="H8" s="627"/>
      <c r="I8" s="627" t="s">
        <v>74</v>
      </c>
      <c r="J8" s="627" t="s">
        <v>100</v>
      </c>
      <c r="K8" s="41">
        <v>46738.300656619795</v>
      </c>
      <c r="L8" s="41"/>
      <c r="M8" s="10">
        <v>2043.7999125399999</v>
      </c>
      <c r="N8" s="647"/>
      <c r="O8" s="640"/>
      <c r="P8" s="641"/>
      <c r="Q8" s="615"/>
    </row>
    <row r="9" spans="1:18" ht="15.75" x14ac:dyDescent="0.25">
      <c r="A9" s="650"/>
      <c r="B9" s="649"/>
      <c r="C9" s="649"/>
      <c r="D9" s="627"/>
      <c r="E9" s="627"/>
      <c r="F9" s="627"/>
      <c r="G9" s="627"/>
      <c r="H9" s="627"/>
      <c r="I9" s="627"/>
      <c r="J9" s="644" t="s">
        <v>101</v>
      </c>
      <c r="K9" s="41">
        <v>42847.753292916641</v>
      </c>
      <c r="L9" s="41"/>
      <c r="M9" s="10">
        <v>20657.612932759504</v>
      </c>
      <c r="N9" s="647"/>
      <c r="O9" s="640"/>
      <c r="P9" s="646"/>
      <c r="Q9" s="615"/>
    </row>
    <row r="10" spans="1:18" ht="15.75" x14ac:dyDescent="0.25">
      <c r="A10" s="650"/>
      <c r="B10" s="649"/>
      <c r="C10" s="649"/>
      <c r="D10" s="627"/>
      <c r="E10" s="627"/>
      <c r="F10" s="627"/>
      <c r="G10" s="627"/>
      <c r="H10" s="627"/>
      <c r="I10" s="627"/>
      <c r="J10" s="627" t="s">
        <v>102</v>
      </c>
      <c r="K10" s="41">
        <v>9012.9144081235736</v>
      </c>
      <c r="L10" s="41"/>
      <c r="M10" s="10">
        <v>1019.1399030432063</v>
      </c>
      <c r="N10" s="647"/>
      <c r="O10" s="640"/>
      <c r="P10" s="646"/>
      <c r="Q10" s="615"/>
    </row>
    <row r="11" spans="1:18" ht="15.75" x14ac:dyDescent="0.25">
      <c r="A11" s="650"/>
      <c r="B11" s="649"/>
      <c r="C11" s="649"/>
      <c r="D11" s="627"/>
      <c r="E11" s="627"/>
      <c r="F11" s="627"/>
      <c r="G11" s="627"/>
      <c r="H11" s="627"/>
      <c r="I11" s="627"/>
      <c r="J11" s="627" t="s">
        <v>103</v>
      </c>
      <c r="K11" s="41">
        <v>2151.3932821847084</v>
      </c>
      <c r="L11" s="41"/>
      <c r="M11" s="10">
        <v>1737.9269810201031</v>
      </c>
      <c r="N11" s="647"/>
      <c r="O11" s="640"/>
      <c r="P11" s="646"/>
      <c r="Q11" s="615"/>
    </row>
    <row r="12" spans="1:18" ht="15.75" x14ac:dyDescent="0.25">
      <c r="A12" s="650"/>
      <c r="B12" s="649"/>
      <c r="C12" s="649"/>
      <c r="D12" s="627"/>
      <c r="E12" s="627"/>
      <c r="F12" s="627"/>
      <c r="G12" s="627"/>
      <c r="H12" s="627"/>
      <c r="I12" s="627"/>
      <c r="J12" s="635" t="s">
        <v>104</v>
      </c>
      <c r="K12" s="10">
        <v>17825.631351295662</v>
      </c>
      <c r="L12" s="635"/>
      <c r="M12" s="10"/>
      <c r="N12" s="635"/>
      <c r="O12" s="646"/>
      <c r="P12" s="646"/>
      <c r="Q12" s="615"/>
    </row>
    <row r="13" spans="1:18" ht="15.75" x14ac:dyDescent="0.25">
      <c r="A13" s="650"/>
      <c r="B13" s="649"/>
      <c r="C13" s="649"/>
      <c r="D13" s="627"/>
      <c r="E13" s="627"/>
      <c r="F13" s="627"/>
      <c r="G13" s="627"/>
      <c r="H13" s="627"/>
      <c r="I13" s="627"/>
      <c r="J13" s="627" t="s">
        <v>105</v>
      </c>
      <c r="K13" s="10">
        <v>11123.931868435753</v>
      </c>
      <c r="L13" s="632"/>
      <c r="M13" s="10">
        <v>0</v>
      </c>
      <c r="N13" s="635"/>
      <c r="O13" s="646"/>
      <c r="P13" s="646"/>
      <c r="Q13" s="615"/>
    </row>
    <row r="14" spans="1:18" ht="15.75" x14ac:dyDescent="0.25">
      <c r="A14" s="650"/>
      <c r="B14" s="649"/>
      <c r="C14" s="649"/>
      <c r="D14" s="627"/>
      <c r="E14" s="627"/>
      <c r="F14" s="627"/>
      <c r="G14" s="627"/>
      <c r="H14" s="627"/>
      <c r="I14" s="627"/>
      <c r="J14" s="627"/>
      <c r="K14" s="10"/>
      <c r="L14" s="632"/>
      <c r="M14" s="10"/>
      <c r="N14" s="635"/>
      <c r="O14" s="646"/>
      <c r="P14" s="646"/>
      <c r="Q14" s="615"/>
    </row>
    <row r="15" spans="1:18" ht="15.75" x14ac:dyDescent="0.25">
      <c r="A15" s="650"/>
      <c r="B15" s="649"/>
      <c r="C15" s="649"/>
      <c r="D15" s="627"/>
      <c r="E15" s="627"/>
      <c r="F15" s="627"/>
      <c r="G15" s="627"/>
      <c r="H15" s="627"/>
      <c r="I15" s="627"/>
      <c r="J15" s="635" t="s">
        <v>106</v>
      </c>
      <c r="K15" s="62">
        <f>SUM(K8:K14)</f>
        <v>129699.92485957613</v>
      </c>
      <c r="L15" s="61"/>
      <c r="M15" s="19">
        <f>SUM(M8:M13)</f>
        <v>25458.479729362814</v>
      </c>
      <c r="N15" s="647"/>
      <c r="O15" s="640"/>
      <c r="P15" s="634"/>
      <c r="Q15" s="615"/>
      <c r="R15" s="613"/>
    </row>
    <row r="16" spans="1:18" ht="15.75" x14ac:dyDescent="0.25">
      <c r="A16" s="650"/>
      <c r="B16" s="649"/>
      <c r="C16" s="638"/>
      <c r="D16" s="627"/>
      <c r="E16" s="638"/>
      <c r="F16" s="638"/>
      <c r="G16" s="638"/>
      <c r="H16" s="638"/>
      <c r="I16" s="627"/>
      <c r="J16" s="627"/>
      <c r="K16" s="10"/>
      <c r="L16" s="632"/>
      <c r="M16" s="10"/>
      <c r="N16" s="635"/>
      <c r="O16" s="646"/>
      <c r="P16" s="643"/>
      <c r="Q16" s="615"/>
    </row>
    <row r="17" spans="3:19" x14ac:dyDescent="0.2">
      <c r="C17" s="638"/>
      <c r="D17" s="638"/>
      <c r="E17" s="638"/>
      <c r="F17" s="638"/>
      <c r="G17" s="638"/>
      <c r="H17" s="638"/>
      <c r="I17" s="627"/>
      <c r="J17" s="627"/>
      <c r="K17" s="627"/>
      <c r="L17" s="627"/>
      <c r="M17" s="647"/>
      <c r="N17" s="646"/>
      <c r="O17" s="646"/>
      <c r="P17" s="643"/>
      <c r="Q17" s="648"/>
      <c r="R17" s="636"/>
    </row>
    <row r="18" spans="3:19" x14ac:dyDescent="0.2">
      <c r="C18" s="638"/>
      <c r="D18" s="638"/>
      <c r="E18" s="638"/>
      <c r="F18" s="638"/>
      <c r="G18" s="638"/>
      <c r="H18" s="638"/>
      <c r="I18" s="627"/>
      <c r="J18" s="627"/>
      <c r="K18" s="627"/>
      <c r="L18" s="75"/>
      <c r="M18" s="647"/>
      <c r="N18" s="646"/>
      <c r="O18" s="646"/>
      <c r="P18" s="643"/>
      <c r="Q18" s="645"/>
      <c r="R18" s="636"/>
    </row>
    <row r="19" spans="3:19" x14ac:dyDescent="0.2">
      <c r="C19" s="638"/>
      <c r="D19" s="638"/>
      <c r="E19" s="638"/>
      <c r="F19" s="638"/>
      <c r="G19" s="638"/>
      <c r="H19" s="638"/>
      <c r="I19" s="638" t="s">
        <v>75</v>
      </c>
      <c r="J19" s="627" t="s">
        <v>100</v>
      </c>
      <c r="K19" s="41">
        <v>-37986.858121739999</v>
      </c>
      <c r="L19" s="41"/>
      <c r="M19" s="10">
        <v>-2045.8605616599998</v>
      </c>
      <c r="N19" s="641"/>
      <c r="O19" s="640"/>
      <c r="P19" s="634"/>
      <c r="Q19" s="639"/>
      <c r="R19" s="636"/>
      <c r="S19" s="642"/>
    </row>
    <row r="20" spans="3:19" ht="13.5" x14ac:dyDescent="0.2">
      <c r="C20" s="638"/>
      <c r="D20" s="638"/>
      <c r="E20" s="638"/>
      <c r="F20" s="638"/>
      <c r="G20" s="638"/>
      <c r="H20" s="638"/>
      <c r="I20" s="638"/>
      <c r="J20" s="644" t="s">
        <v>101</v>
      </c>
      <c r="K20" s="41">
        <v>-34124.288479961499</v>
      </c>
      <c r="L20" s="41"/>
      <c r="M20" s="10">
        <v>-20659.120079290398</v>
      </c>
      <c r="N20" s="641"/>
      <c r="O20" s="640"/>
      <c r="P20" s="643"/>
      <c r="Q20" s="639"/>
      <c r="R20" s="636"/>
      <c r="S20" s="642"/>
    </row>
    <row r="21" spans="3:19" x14ac:dyDescent="0.2">
      <c r="C21" s="638"/>
      <c r="D21" s="638"/>
      <c r="E21" s="638"/>
      <c r="F21" s="638"/>
      <c r="G21" s="638"/>
      <c r="H21" s="638"/>
      <c r="I21" s="638"/>
      <c r="J21" s="627" t="s">
        <v>102</v>
      </c>
      <c r="K21" s="41">
        <v>-4623.8034067944291</v>
      </c>
      <c r="L21" s="41"/>
      <c r="M21" s="10">
        <v>-1019.465154097266</v>
      </c>
      <c r="N21" s="641"/>
      <c r="O21" s="640"/>
      <c r="P21" s="637"/>
      <c r="Q21" s="639"/>
      <c r="R21" s="636"/>
      <c r="S21" s="642"/>
    </row>
    <row r="22" spans="3:19" x14ac:dyDescent="0.2">
      <c r="C22" s="638"/>
      <c r="D22" s="638"/>
      <c r="E22" s="638"/>
      <c r="F22" s="638"/>
      <c r="G22" s="638"/>
      <c r="H22" s="638"/>
      <c r="I22" s="638"/>
      <c r="J22" s="627" t="s">
        <v>103</v>
      </c>
      <c r="K22" s="41">
        <v>-2124.4244156764262</v>
      </c>
      <c r="L22" s="41"/>
      <c r="M22" s="10">
        <v>-1737.2659390725801</v>
      </c>
      <c r="N22" s="641"/>
      <c r="O22" s="640"/>
      <c r="P22" s="637"/>
      <c r="Q22" s="639"/>
      <c r="R22" s="636"/>
      <c r="S22" s="642"/>
    </row>
    <row r="23" spans="3:19" x14ac:dyDescent="0.2">
      <c r="C23" s="627"/>
      <c r="D23" s="627"/>
      <c r="E23" s="627"/>
      <c r="F23" s="627"/>
      <c r="G23" s="627"/>
      <c r="H23" s="627"/>
      <c r="I23" s="638"/>
      <c r="J23" s="627" t="s">
        <v>104</v>
      </c>
      <c r="K23" s="10">
        <v>-14225.787188869899</v>
      </c>
      <c r="L23" s="632"/>
      <c r="M23" s="10"/>
      <c r="N23" s="641"/>
      <c r="O23" s="640"/>
      <c r="P23" s="637"/>
      <c r="Q23" s="639"/>
      <c r="R23" s="636"/>
      <c r="S23" s="642"/>
    </row>
    <row r="24" spans="3:19" x14ac:dyDescent="0.2">
      <c r="C24" s="627"/>
      <c r="D24" s="627"/>
      <c r="E24" s="627"/>
      <c r="F24" s="627"/>
      <c r="G24" s="627"/>
      <c r="H24" s="627"/>
      <c r="I24" s="638"/>
      <c r="J24" s="635" t="s">
        <v>105</v>
      </c>
      <c r="K24" s="10"/>
      <c r="L24" s="635"/>
      <c r="M24" s="10">
        <v>0</v>
      </c>
      <c r="N24" s="641"/>
      <c r="O24" s="640"/>
      <c r="P24" s="637"/>
      <c r="Q24" s="639"/>
      <c r="R24" s="636"/>
    </row>
    <row r="25" spans="3:19" x14ac:dyDescent="0.2">
      <c r="C25" s="627"/>
      <c r="D25" s="627"/>
      <c r="E25" s="627"/>
      <c r="F25" s="627"/>
      <c r="G25" s="627"/>
      <c r="H25" s="627"/>
      <c r="I25" s="638"/>
      <c r="J25" s="627"/>
      <c r="K25" s="10"/>
      <c r="L25" s="632"/>
      <c r="M25" s="10"/>
      <c r="N25" s="612"/>
      <c r="O25" s="612"/>
      <c r="P25" s="637"/>
      <c r="Q25" s="636"/>
      <c r="R25" s="636"/>
    </row>
    <row r="26" spans="3:19" x14ac:dyDescent="0.2">
      <c r="C26" s="627"/>
      <c r="D26" s="627"/>
      <c r="E26" s="627"/>
      <c r="F26" s="627"/>
      <c r="G26" s="627"/>
      <c r="H26" s="627"/>
      <c r="I26" s="627"/>
      <c r="J26" s="635" t="s">
        <v>106</v>
      </c>
      <c r="K26" s="62">
        <f>SUM(K19:K25)</f>
        <v>-93085.161613042263</v>
      </c>
      <c r="L26" s="61"/>
      <c r="M26" s="62">
        <f>SUM(M19:M24)</f>
        <v>-25461.711734120243</v>
      </c>
      <c r="N26" s="612"/>
      <c r="O26" s="612"/>
      <c r="P26" s="634"/>
      <c r="R26" s="613"/>
    </row>
    <row r="27" spans="3:19" x14ac:dyDescent="0.2">
      <c r="K27" s="612"/>
      <c r="L27" s="612"/>
      <c r="M27" s="633"/>
      <c r="N27" s="612"/>
      <c r="O27" s="612"/>
      <c r="P27" s="612"/>
    </row>
    <row r="28" spans="3:19" x14ac:dyDescent="0.2">
      <c r="K28" s="612"/>
      <c r="L28" s="612"/>
      <c r="M28" s="633"/>
      <c r="N28" s="612"/>
      <c r="O28" s="612"/>
      <c r="P28" s="612"/>
    </row>
    <row r="29" spans="3:19" x14ac:dyDescent="0.2">
      <c r="K29" s="612"/>
      <c r="L29" s="612"/>
      <c r="M29" s="633"/>
      <c r="N29" s="612"/>
      <c r="O29" s="612"/>
      <c r="P29" s="612"/>
    </row>
    <row r="30" spans="3:19" x14ac:dyDescent="0.2">
      <c r="C30" s="627"/>
      <c r="D30" s="627"/>
      <c r="E30" s="627"/>
      <c r="F30" s="627"/>
      <c r="G30" s="627"/>
      <c r="H30" s="627"/>
      <c r="I30" s="630" t="s">
        <v>212</v>
      </c>
      <c r="J30" s="627" t="s">
        <v>213</v>
      </c>
      <c r="K30" s="10">
        <v>130606.16520317379</v>
      </c>
      <c r="L30" s="632"/>
      <c r="M30" s="10">
        <v>26887.491233096094</v>
      </c>
      <c r="N30" s="612"/>
      <c r="O30" s="612"/>
      <c r="P30" s="612"/>
    </row>
    <row r="31" spans="3:19" x14ac:dyDescent="0.2">
      <c r="C31" s="627"/>
      <c r="D31" s="627"/>
      <c r="E31" s="627"/>
      <c r="F31" s="627"/>
      <c r="G31" s="627"/>
      <c r="H31" s="627"/>
      <c r="I31" s="627"/>
      <c r="J31" s="627" t="s">
        <v>214</v>
      </c>
      <c r="K31" s="10">
        <v>432.50057728956745</v>
      </c>
      <c r="L31" s="632"/>
      <c r="M31" s="10">
        <v>97.845602869092545</v>
      </c>
      <c r="N31" s="612"/>
      <c r="O31" s="612"/>
      <c r="P31" s="612"/>
    </row>
    <row r="32" spans="3:19" x14ac:dyDescent="0.2">
      <c r="C32" s="627"/>
      <c r="D32" s="627"/>
      <c r="E32" s="627"/>
      <c r="F32" s="627"/>
      <c r="G32" s="627"/>
      <c r="H32" s="627"/>
      <c r="I32" s="627"/>
      <c r="J32" s="627"/>
      <c r="K32" s="19">
        <f>SUM(K30:K31)</f>
        <v>131038.66578046336</v>
      </c>
      <c r="L32" s="632"/>
      <c r="M32" s="19">
        <f>SUM(M30:M31)</f>
        <v>26985.336835965187</v>
      </c>
      <c r="N32" s="612"/>
      <c r="O32" s="612"/>
      <c r="P32" s="612"/>
    </row>
    <row r="33" spans="3:26" x14ac:dyDescent="0.2">
      <c r="K33" s="612"/>
      <c r="L33" s="612"/>
      <c r="M33" s="612"/>
      <c r="N33" s="612"/>
      <c r="O33" s="612"/>
      <c r="P33" s="612"/>
    </row>
    <row r="34" spans="3:26" x14ac:dyDescent="0.2">
      <c r="K34" s="612"/>
      <c r="L34" s="612"/>
      <c r="M34" s="612"/>
      <c r="N34" s="612"/>
      <c r="O34" s="612"/>
      <c r="P34" s="612"/>
    </row>
    <row r="35" spans="3:26" x14ac:dyDescent="0.2">
      <c r="K35" s="629"/>
      <c r="L35" s="629"/>
      <c r="M35" s="629"/>
      <c r="N35" s="612"/>
      <c r="O35" s="612"/>
      <c r="P35" s="612"/>
    </row>
    <row r="36" spans="3:26" x14ac:dyDescent="0.2">
      <c r="K36" s="629"/>
      <c r="L36" s="629"/>
      <c r="M36" s="629"/>
      <c r="T36" s="612"/>
      <c r="W36" s="612"/>
      <c r="X36" s="612"/>
      <c r="Y36" s="612"/>
    </row>
    <row r="37" spans="3:26" x14ac:dyDescent="0.2">
      <c r="K37" s="629"/>
      <c r="L37" s="629"/>
      <c r="M37" s="629"/>
      <c r="T37" s="612"/>
      <c r="W37" s="612"/>
      <c r="X37" s="612"/>
      <c r="Y37" s="612"/>
    </row>
    <row r="38" spans="3:26" x14ac:dyDescent="0.2">
      <c r="C38" s="630" t="s">
        <v>107</v>
      </c>
      <c r="D38" s="627" t="s">
        <v>108</v>
      </c>
      <c r="K38" s="629"/>
      <c r="L38" s="629"/>
      <c r="M38" s="629"/>
      <c r="T38" s="612"/>
      <c r="W38" s="612"/>
      <c r="X38" s="612"/>
      <c r="Y38" s="612"/>
    </row>
    <row r="39" spans="3:26" x14ac:dyDescent="0.2">
      <c r="C39" s="628" t="s">
        <v>215</v>
      </c>
      <c r="D39" s="627" t="s">
        <v>216</v>
      </c>
      <c r="M39" s="626"/>
      <c r="N39" s="625"/>
      <c r="O39" s="625"/>
      <c r="P39" s="624"/>
      <c r="Q39" s="624"/>
      <c r="W39" s="612"/>
      <c r="X39" s="612"/>
      <c r="Y39" s="623"/>
    </row>
    <row r="40" spans="3:26" x14ac:dyDescent="0.2">
      <c r="M40" s="614"/>
      <c r="N40" s="614"/>
      <c r="W40" s="612"/>
      <c r="X40" s="614"/>
      <c r="Y40" s="614"/>
    </row>
    <row r="41" spans="3:26" x14ac:dyDescent="0.2">
      <c r="K41" s="615"/>
      <c r="L41" s="615"/>
      <c r="M41" s="616"/>
      <c r="N41" s="616"/>
      <c r="W41" s="612"/>
      <c r="X41" s="622"/>
      <c r="Y41" s="614"/>
    </row>
    <row r="42" spans="3:26" x14ac:dyDescent="0.2">
      <c r="K42" s="615"/>
      <c r="L42" s="615"/>
      <c r="M42" s="621"/>
      <c r="N42" s="621"/>
      <c r="W42" s="612"/>
      <c r="X42" s="622"/>
      <c r="Y42" s="614"/>
    </row>
    <row r="43" spans="3:26" x14ac:dyDescent="0.2">
      <c r="K43" s="615"/>
      <c r="L43" s="615"/>
      <c r="M43" s="621"/>
      <c r="N43" s="620"/>
      <c r="W43" s="612"/>
      <c r="X43" s="619"/>
      <c r="Y43" s="618"/>
      <c r="Z43" s="617"/>
    </row>
    <row r="44" spans="3:26" x14ac:dyDescent="0.2">
      <c r="K44" s="615"/>
      <c r="L44" s="615"/>
      <c r="M44" s="621"/>
      <c r="N44" s="620"/>
      <c r="W44" s="612"/>
      <c r="X44" s="619"/>
      <c r="Y44" s="618"/>
      <c r="Z44" s="617"/>
    </row>
    <row r="45" spans="3:26" x14ac:dyDescent="0.2">
      <c r="K45" s="615"/>
      <c r="L45" s="615"/>
      <c r="M45" s="621"/>
      <c r="N45" s="620"/>
      <c r="W45" s="612"/>
      <c r="X45" s="619"/>
      <c r="Y45" s="618"/>
      <c r="Z45" s="617"/>
    </row>
    <row r="46" spans="3:26" x14ac:dyDescent="0.2">
      <c r="K46" s="615"/>
      <c r="L46" s="615"/>
      <c r="M46" s="621"/>
      <c r="N46" s="620"/>
      <c r="W46" s="612"/>
      <c r="X46" s="619"/>
      <c r="Y46" s="618"/>
      <c r="Z46" s="617"/>
    </row>
    <row r="47" spans="3:26" x14ac:dyDescent="0.2">
      <c r="K47" s="615"/>
      <c r="L47" s="615"/>
      <c r="M47" s="621"/>
      <c r="N47" s="620"/>
      <c r="W47" s="612"/>
      <c r="X47" s="619"/>
      <c r="Y47" s="618"/>
      <c r="Z47" s="617"/>
    </row>
    <row r="48" spans="3:26" x14ac:dyDescent="0.2">
      <c r="K48" s="615"/>
      <c r="L48" s="615"/>
      <c r="M48" s="616"/>
      <c r="N48" s="616"/>
      <c r="W48" s="612"/>
      <c r="X48" s="614"/>
      <c r="Y48" s="614"/>
    </row>
    <row r="49" spans="5:25" x14ac:dyDescent="0.2">
      <c r="E49" s="613"/>
      <c r="K49" s="615"/>
      <c r="L49" s="615"/>
      <c r="M49" s="615"/>
      <c r="N49" s="615"/>
      <c r="W49" s="612"/>
      <c r="X49" s="614"/>
      <c r="Y49" s="614"/>
    </row>
    <row r="50" spans="5:25" x14ac:dyDescent="0.2">
      <c r="E50" s="613"/>
      <c r="W50" s="612"/>
      <c r="X50" s="614"/>
      <c r="Y50" s="614"/>
    </row>
    <row r="51" spans="5:25" x14ac:dyDescent="0.2">
      <c r="E51" s="613"/>
      <c r="T51" s="612"/>
      <c r="W51" s="612"/>
      <c r="X51" s="612"/>
      <c r="Y51" s="612"/>
    </row>
    <row r="52" spans="5:25" x14ac:dyDescent="0.2">
      <c r="T52" s="612"/>
      <c r="W52" s="612"/>
      <c r="X52" s="612"/>
      <c r="Y52" s="612"/>
    </row>
    <row r="53" spans="5:25" x14ac:dyDescent="0.2">
      <c r="T53" s="612"/>
      <c r="W53" s="612"/>
      <c r="X53" s="612"/>
      <c r="Y53" s="612"/>
    </row>
    <row r="54" spans="5:25" x14ac:dyDescent="0.2">
      <c r="T54" s="612"/>
      <c r="W54" s="612"/>
      <c r="X54" s="612"/>
      <c r="Y54" s="612"/>
    </row>
    <row r="55" spans="5:25" x14ac:dyDescent="0.2">
      <c r="T55" s="612"/>
      <c r="W55" s="612"/>
      <c r="X55" s="612"/>
      <c r="Y55" s="612"/>
    </row>
    <row r="56" spans="5:25" x14ac:dyDescent="0.2">
      <c r="T56" s="612"/>
      <c r="W56" s="612"/>
      <c r="X56" s="612"/>
      <c r="Y56" s="612"/>
    </row>
  </sheetData>
  <pageMargins left="0.74803149606299213" right="0.74803149606299213" top="0.98425196850393704" bottom="0.98425196850393704" header="0.51181102362204722" footer="0.51181102362204722"/>
  <pageSetup paperSize="9" scale="84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40847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98172.403693389657</v>
      </c>
      <c r="N8" s="220">
        <v>30179.978910571372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50859.61369492051</v>
      </c>
      <c r="N10" s="226">
        <v>7029.408086478119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50033.792091250369</v>
      </c>
      <c r="N12" s="216">
        <v>6362.8609725067063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49075.380463724337</v>
      </c>
      <c r="M14" s="21"/>
      <c r="N14" s="216">
        <v>5872.3828451528498</v>
      </c>
    </row>
    <row r="15" spans="1:15" ht="15" customHeight="1" x14ac:dyDescent="0.25">
      <c r="D15" s="30" t="s">
        <v>12</v>
      </c>
      <c r="E15" s="31" t="s">
        <v>13</v>
      </c>
      <c r="L15" s="206">
        <v>48182.833366400599</v>
      </c>
      <c r="N15" s="206">
        <v>5872.3828451528498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892.54709732373794</v>
      </c>
      <c r="M19" s="11"/>
      <c r="N19" s="206">
        <v>2.9802322387695299E-14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892.54709732373794</v>
      </c>
      <c r="M21" s="34"/>
      <c r="N21" s="230">
        <v>2.9802322387695299E-14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958.41162752603304</v>
      </c>
      <c r="M23" s="21"/>
      <c r="N23" s="216">
        <v>490.47812735385611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958.41162752603304</v>
      </c>
      <c r="M24" s="11"/>
      <c r="N24" s="206">
        <v>490.47812735385611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0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0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825.82160367014171</v>
      </c>
      <c r="M32" s="21"/>
      <c r="N32" s="216">
        <v>666.54711397141273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610.46614828213478</v>
      </c>
      <c r="M34" s="11"/>
      <c r="N34" s="206">
        <v>269.07941142232687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2.3280759981120367</v>
      </c>
      <c r="M35" s="11"/>
      <c r="N35" s="206">
        <v>133.59779727776038</v>
      </c>
      <c r="O35" s="13"/>
    </row>
    <row r="36" spans="2:16" s="8" customFormat="1" ht="15.75" customHeight="1" x14ac:dyDescent="0.2">
      <c r="B36" s="7"/>
      <c r="F36" s="32" t="s">
        <v>16</v>
      </c>
      <c r="L36" s="232">
        <v>1.8239309981120366</v>
      </c>
      <c r="M36" s="11"/>
      <c r="N36" s="232">
        <v>133.59779727776038</v>
      </c>
      <c r="O36" s="13"/>
    </row>
    <row r="37" spans="2:16" s="8" customFormat="1" ht="12" x14ac:dyDescent="0.2">
      <c r="B37" s="7"/>
      <c r="F37" s="32" t="s">
        <v>17</v>
      </c>
      <c r="L37" s="232">
        <v>0.50414499999999995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213.02737938989495</v>
      </c>
      <c r="M38" s="11"/>
      <c r="N38" s="206">
        <v>263.86990527132548</v>
      </c>
      <c r="O38" s="13"/>
    </row>
    <row r="39" spans="2:16" s="8" customFormat="1" ht="12" x14ac:dyDescent="0.2">
      <c r="B39" s="7"/>
      <c r="F39" s="32" t="s">
        <v>16</v>
      </c>
      <c r="L39" s="232">
        <v>6.1087860144839308E-2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212.96629152975007</v>
      </c>
      <c r="M40" s="11"/>
      <c r="N40" s="232">
        <v>263.86990527132548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7799.316931767924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14908.669007677299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17177.363533200169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226">
        <v>7427.4405258237539</v>
      </c>
      <c r="M51" s="11"/>
      <c r="N51" s="226">
        <v>23150.570824093251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-273.67937055290599</v>
      </c>
      <c r="M54" s="11"/>
      <c r="N54" s="206">
        <v>-92.119900935850112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-334.039373830432</v>
      </c>
      <c r="M55" s="34"/>
      <c r="N55" s="230">
        <v>-215.58302567569802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7701.1198963766601</v>
      </c>
      <c r="M56" s="11"/>
      <c r="N56" s="206">
        <v>23242.690725029097</v>
      </c>
      <c r="O56" s="13"/>
    </row>
    <row r="57" spans="2:16" s="44" customFormat="1" ht="15.75" customHeight="1" x14ac:dyDescent="0.2">
      <c r="G57" s="14" t="s">
        <v>32</v>
      </c>
      <c r="L57" s="230">
        <v>7533.6440378166599</v>
      </c>
      <c r="M57" s="45"/>
      <c r="N57" s="230">
        <v>14700.014691104499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205.21499707090058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205.21499707090058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40847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-19869.879229532402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-4617.9448663742833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-7005.0100746468897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-8246.9242885112308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-31306.197869352021</v>
      </c>
      <c r="M79" s="47"/>
      <c r="N79" s="226">
        <v>-6393.7816150612352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-37526.298858208662</v>
      </c>
      <c r="M81" s="50"/>
      <c r="N81" s="226">
        <v>-6451.8338781433295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-2204.2072875772355</v>
      </c>
      <c r="M83" s="47"/>
      <c r="N83" s="206">
        <v>-499.108850301009</v>
      </c>
    </row>
    <row r="84" spans="2:14" s="8" customFormat="1" ht="12" x14ac:dyDescent="0.2">
      <c r="I84" s="13"/>
      <c r="J84" s="49" t="s">
        <v>39</v>
      </c>
      <c r="K84" s="49"/>
      <c r="L84" s="206">
        <v>-24309.472799345927</v>
      </c>
      <c r="M84" s="47"/>
      <c r="N84" s="206">
        <v>-2020.49442421916</v>
      </c>
    </row>
    <row r="85" spans="2:14" s="8" customFormat="1" ht="12" x14ac:dyDescent="0.2">
      <c r="I85" s="13"/>
      <c r="J85" s="48" t="s">
        <v>40</v>
      </c>
      <c r="K85" s="48"/>
      <c r="L85" s="206">
        <v>-11012.618771285501</v>
      </c>
      <c r="M85" s="47"/>
      <c r="N85" s="206">
        <v>-3932.2306036231598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6220.1009888566441</v>
      </c>
      <c r="M87" s="47"/>
      <c r="N87" s="226">
        <v>58.052263082094306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760.31578448304299</v>
      </c>
      <c r="M89" s="47"/>
      <c r="N89" s="206">
        <v>38.956063082094303</v>
      </c>
    </row>
    <row r="90" spans="2:14" s="8" customFormat="1" ht="12" x14ac:dyDescent="0.2">
      <c r="I90" s="13"/>
      <c r="J90" s="49" t="s">
        <v>39</v>
      </c>
      <c r="K90" s="49"/>
      <c r="L90" s="206">
        <v>1473.2184574532801</v>
      </c>
      <c r="M90" s="47"/>
      <c r="N90" s="206">
        <v>19.0962</v>
      </c>
    </row>
    <row r="91" spans="2:14" s="8" customFormat="1" ht="12" x14ac:dyDescent="0.2">
      <c r="I91" s="13"/>
      <c r="J91" s="48" t="s">
        <v>40</v>
      </c>
      <c r="K91" s="48"/>
      <c r="L91" s="206">
        <v>3986.5667469203199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14217.254715983154</v>
      </c>
      <c r="M93" s="50"/>
      <c r="N93" s="226">
        <v>-7.9591712406810524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-8764.8893215395929</v>
      </c>
      <c r="M94" s="80"/>
      <c r="N94" s="216">
        <v>-19.420245240681002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-7226.4577944860102</v>
      </c>
      <c r="M95" s="11"/>
      <c r="N95" s="206">
        <v>-19.420245240681002</v>
      </c>
    </row>
    <row r="96" spans="2:14" s="8" customFormat="1" ht="12" x14ac:dyDescent="0.2">
      <c r="J96" s="49" t="s">
        <v>39</v>
      </c>
      <c r="L96" s="206">
        <v>-1173.3637099711098</v>
      </c>
      <c r="M96" s="11"/>
      <c r="N96" s="206">
        <v>0</v>
      </c>
    </row>
    <row r="97" spans="1:14" s="8" customFormat="1" x14ac:dyDescent="0.25">
      <c r="A97" s="1"/>
      <c r="J97" s="48" t="s">
        <v>40</v>
      </c>
      <c r="L97" s="206">
        <v>-365.06781708247104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23105.331356522747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1563.6409909973929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21541.690365525352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0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-874.44262500000002</v>
      </c>
      <c r="M104" s="80"/>
      <c r="N104" s="216">
        <v>-1041.583926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-874.44262500000002</v>
      </c>
      <c r="M105" s="11"/>
      <c r="N105" s="206">
        <v>-1041.583926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751.25530600000002</v>
      </c>
      <c r="M109" s="80"/>
      <c r="N109" s="216">
        <v>1053.0450000000001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751.25530600000002</v>
      </c>
      <c r="M110" s="11"/>
      <c r="N110" s="206">
        <v>1053.0450000000001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-17088.943153368866</v>
      </c>
      <c r="M113" s="80"/>
      <c r="N113" s="216">
        <v>-26271.620015834316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40847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40847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8598.6278414683093</v>
      </c>
      <c r="M148" s="52"/>
      <c r="N148" s="265">
        <v>19.092505984751998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30944.925931357364</v>
      </c>
      <c r="M149" s="52"/>
      <c r="N149" s="265">
        <v>23829.330907715303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-68.442786657201552</v>
      </c>
      <c r="M151" s="52"/>
      <c r="N151" s="263">
        <v>-92.119900935882001</v>
      </c>
    </row>
    <row r="152" spans="1:17" x14ac:dyDescent="0.25">
      <c r="I152" s="8" t="s">
        <v>66</v>
      </c>
      <c r="J152" s="44"/>
      <c r="K152" s="44"/>
      <c r="L152" s="239">
        <v>186.68204704616045</v>
      </c>
      <c r="N152" s="239">
        <v>160.60136191514999</v>
      </c>
    </row>
    <row r="153" spans="1:17" x14ac:dyDescent="0.25">
      <c r="I153" s="8" t="s">
        <v>67</v>
      </c>
      <c r="J153" s="44"/>
      <c r="K153" s="44"/>
      <c r="L153" s="239">
        <v>-145.08017528766501</v>
      </c>
      <c r="N153" s="239">
        <v>-241.98225062794398</v>
      </c>
    </row>
    <row r="154" spans="1:17" x14ac:dyDescent="0.25">
      <c r="I154" s="8" t="s">
        <v>68</v>
      </c>
      <c r="J154" s="44"/>
      <c r="K154" s="44"/>
      <c r="L154" s="239">
        <v>-110.04465841569701</v>
      </c>
      <c r="N154" s="239">
        <v>-10.739012223088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97571.640438461327</v>
      </c>
      <c r="M169" s="311"/>
      <c r="N169" s="311">
        <v>29230.514885835488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-273.67937055290599</v>
      </c>
      <c r="M170" s="311"/>
      <c r="N170" s="311">
        <v>-92.119900935850112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-874.44262548122504</v>
      </c>
      <c r="M171" s="311"/>
      <c r="N171" s="312">
        <v>-1041.58392567173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98172.403693389642</v>
      </c>
      <c r="M172" s="311"/>
      <c r="N172" s="311">
        <v>30179.978910571368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75"/>
      <c r="N4" s="13"/>
    </row>
    <row r="5" spans="1:15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5" ht="12.75" customHeight="1" x14ac:dyDescent="0.25">
      <c r="C6" s="7"/>
      <c r="D6" s="157" t="s">
        <v>138</v>
      </c>
      <c r="E6" s="123">
        <v>40787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20403</v>
      </c>
      <c r="M8" s="41"/>
      <c r="N8" s="41">
        <v>2339</v>
      </c>
    </row>
    <row r="9" spans="1:15" x14ac:dyDescent="0.25">
      <c r="C9" s="7"/>
      <c r="J9" s="76" t="s">
        <v>123</v>
      </c>
      <c r="K9" s="13"/>
      <c r="L9" s="41">
        <v>28538</v>
      </c>
      <c r="M9" s="41"/>
      <c r="N9" s="41">
        <v>21119</v>
      </c>
    </row>
    <row r="10" spans="1:15" x14ac:dyDescent="0.25">
      <c r="C10" s="7"/>
      <c r="J10" s="8" t="s">
        <v>102</v>
      </c>
      <c r="K10" s="13"/>
      <c r="L10" s="41">
        <v>5638</v>
      </c>
      <c r="M10" s="41"/>
      <c r="N10" s="41">
        <v>5090</v>
      </c>
    </row>
    <row r="11" spans="1:15" x14ac:dyDescent="0.25">
      <c r="C11" s="7"/>
      <c r="J11" s="8" t="s">
        <v>103</v>
      </c>
      <c r="K11" s="13"/>
      <c r="L11" s="41">
        <v>8</v>
      </c>
      <c r="M11" s="41"/>
      <c r="N11" s="41">
        <v>6</v>
      </c>
    </row>
    <row r="12" spans="1:15" x14ac:dyDescent="0.25">
      <c r="C12" s="7"/>
      <c r="J12" s="13" t="s">
        <v>104</v>
      </c>
      <c r="K12" s="13"/>
      <c r="L12" s="10">
        <v>22360</v>
      </c>
      <c r="M12" s="13"/>
    </row>
    <row r="13" spans="1:15" x14ac:dyDescent="0.25">
      <c r="C13" s="7"/>
      <c r="J13" s="8" t="s">
        <v>105</v>
      </c>
      <c r="L13" s="10">
        <v>16160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93107</v>
      </c>
      <c r="M15" s="61"/>
      <c r="N15" s="62">
        <v>28554</v>
      </c>
    </row>
    <row r="17" spans="9:14" s="8" customFormat="1" ht="12" x14ac:dyDescent="0.2"/>
    <row r="18" spans="9:14" s="8" customFormat="1" ht="12" x14ac:dyDescent="0.2">
      <c r="M18" s="75"/>
    </row>
    <row r="19" spans="9:14" s="8" customFormat="1" ht="12" x14ac:dyDescent="0.2">
      <c r="I19" s="8" t="s">
        <v>75</v>
      </c>
      <c r="J19" s="8" t="s">
        <v>100</v>
      </c>
      <c r="K19" s="13"/>
      <c r="L19" s="41">
        <v>-11620</v>
      </c>
      <c r="M19" s="41"/>
      <c r="N19" s="41">
        <v>-2341</v>
      </c>
    </row>
    <row r="20" spans="9:14" s="8" customFormat="1" ht="12" x14ac:dyDescent="0.2">
      <c r="J20" s="76" t="s">
        <v>123</v>
      </c>
      <c r="K20" s="13"/>
      <c r="L20" s="41">
        <v>-19809</v>
      </c>
      <c r="M20" s="41"/>
      <c r="N20" s="41">
        <v>-21120</v>
      </c>
    </row>
    <row r="21" spans="9:14" s="8" customFormat="1" ht="12" x14ac:dyDescent="0.2">
      <c r="J21" s="8" t="s">
        <v>102</v>
      </c>
      <c r="K21" s="13"/>
      <c r="L21" s="41">
        <v>-1426</v>
      </c>
      <c r="M21" s="41"/>
      <c r="N21" s="41">
        <v>-5090</v>
      </c>
    </row>
    <row r="22" spans="9:14" s="8" customFormat="1" ht="12" x14ac:dyDescent="0.2">
      <c r="J22" s="8" t="s">
        <v>103</v>
      </c>
      <c r="K22" s="13"/>
      <c r="L22" s="41">
        <v>-1</v>
      </c>
      <c r="M22" s="41"/>
      <c r="N22" s="41">
        <v>-5</v>
      </c>
    </row>
    <row r="23" spans="9:14" s="8" customFormat="1" ht="12" x14ac:dyDescent="0.2">
      <c r="J23" s="8" t="s">
        <v>104</v>
      </c>
      <c r="L23" s="10">
        <v>-15826</v>
      </c>
      <c r="M23" s="11"/>
      <c r="N23" s="10"/>
    </row>
    <row r="24" spans="9:14" s="8" customFormat="1" ht="12" x14ac:dyDescent="0.2">
      <c r="J24" s="13" t="s">
        <v>105</v>
      </c>
      <c r="K24" s="13"/>
      <c r="L24" s="10"/>
      <c r="M24" s="13"/>
      <c r="N24" s="41">
        <v>0</v>
      </c>
    </row>
    <row r="26" spans="9:14" s="8" customFormat="1" ht="12.75" x14ac:dyDescent="0.2">
      <c r="J26" s="13" t="s">
        <v>106</v>
      </c>
      <c r="K26" s="13"/>
      <c r="L26" s="62">
        <v>-48682</v>
      </c>
      <c r="M26" s="61"/>
      <c r="N26" s="62">
        <v>-28556</v>
      </c>
    </row>
    <row r="30" spans="9:14" s="8" customFormat="1" ht="12" x14ac:dyDescent="0.2">
      <c r="I30" s="30" t="s">
        <v>212</v>
      </c>
      <c r="J30" s="8" t="s">
        <v>213</v>
      </c>
      <c r="L30" s="10">
        <v>94336</v>
      </c>
      <c r="M30" s="11"/>
      <c r="N30" s="10">
        <v>23147</v>
      </c>
    </row>
    <row r="31" spans="9:14" s="8" customFormat="1" ht="12" x14ac:dyDescent="0.2">
      <c r="J31" s="8" t="s">
        <v>214</v>
      </c>
      <c r="L31" s="10">
        <v>6</v>
      </c>
      <c r="M31" s="11"/>
      <c r="N31" s="10">
        <v>5991</v>
      </c>
    </row>
    <row r="32" spans="9:14" s="8" customFormat="1" ht="12" x14ac:dyDescent="0.2">
      <c r="L32" s="19">
        <v>94342</v>
      </c>
      <c r="M32" s="11"/>
      <c r="N32" s="19">
        <v>29138</v>
      </c>
    </row>
    <row r="38" spans="3:4" s="8" customFormat="1" ht="12" x14ac:dyDescent="0.2">
      <c r="C38" s="30" t="s">
        <v>107</v>
      </c>
      <c r="D38" s="8" t="s">
        <v>108</v>
      </c>
    </row>
    <row r="39" spans="3:4" s="8" customFormat="1" ht="12" x14ac:dyDescent="0.2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40787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94342.318397866926</v>
      </c>
      <c r="N8" s="220">
        <v>29138.514543130339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49166.80201576338</v>
      </c>
      <c r="N10" s="226">
        <v>7075.2078574822535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48525.207053364182</v>
      </c>
      <c r="N12" s="216">
        <v>6213.6478915001198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47423.90346330429</v>
      </c>
      <c r="M14" s="21"/>
      <c r="N14" s="216">
        <v>5742.0307330409205</v>
      </c>
    </row>
    <row r="15" spans="1:15" ht="15" customHeight="1" x14ac:dyDescent="0.25">
      <c r="D15" s="30" t="s">
        <v>12</v>
      </c>
      <c r="E15" s="31" t="s">
        <v>13</v>
      </c>
      <c r="L15" s="206">
        <v>46562.245722599502</v>
      </c>
      <c r="N15" s="206">
        <v>5742.0307330409205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861.65774070479199</v>
      </c>
      <c r="M19" s="11"/>
      <c r="N19" s="206">
        <v>0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861.65774070479199</v>
      </c>
      <c r="M21" s="34"/>
      <c r="N21" s="230">
        <v>0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1101.30359005989</v>
      </c>
      <c r="M23" s="21"/>
      <c r="N23" s="216">
        <v>471.61715845920008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1101.30359005989</v>
      </c>
      <c r="M24" s="11"/>
      <c r="N24" s="206">
        <v>471.61715845920008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0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0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641.59496239919736</v>
      </c>
      <c r="M32" s="21"/>
      <c r="N32" s="216">
        <v>861.55996598213392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383.8159818476019</v>
      </c>
      <c r="M34" s="11"/>
      <c r="N34" s="206">
        <v>268.16152774843675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1.2542808094204871</v>
      </c>
      <c r="M35" s="11"/>
      <c r="N35" s="206">
        <v>133.56783562287433</v>
      </c>
      <c r="O35" s="13"/>
    </row>
    <row r="36" spans="2:16" s="8" customFormat="1" ht="15.75" customHeight="1" x14ac:dyDescent="0.2">
      <c r="B36" s="7"/>
      <c r="F36" s="32" t="s">
        <v>16</v>
      </c>
      <c r="L36" s="232">
        <v>0.75013580942048719</v>
      </c>
      <c r="M36" s="11"/>
      <c r="N36" s="232">
        <v>133.56783562287433</v>
      </c>
      <c r="O36" s="13"/>
    </row>
    <row r="37" spans="2:16" s="8" customFormat="1" ht="12" x14ac:dyDescent="0.2">
      <c r="B37" s="7"/>
      <c r="F37" s="32" t="s">
        <v>17</v>
      </c>
      <c r="L37" s="232">
        <v>0.50414499999999995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256.5246997421749</v>
      </c>
      <c r="M38" s="11"/>
      <c r="N38" s="206">
        <v>459.83060261082284</v>
      </c>
      <c r="O38" s="13"/>
    </row>
    <row r="39" spans="2:16" s="8" customFormat="1" ht="12" x14ac:dyDescent="0.2">
      <c r="B39" s="7"/>
      <c r="F39" s="32" t="s">
        <v>16</v>
      </c>
      <c r="L39" s="232">
        <v>0.19775184062489581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256.32694790155</v>
      </c>
      <c r="M40" s="11"/>
      <c r="N40" s="232">
        <v>459.83060261082284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7679.9100219164429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14680.418497868099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16159.98987655521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226">
        <v>6655.1979857637953</v>
      </c>
      <c r="M51" s="11"/>
      <c r="N51" s="226">
        <v>22063.306685648087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-556.14179150096504</v>
      </c>
      <c r="M54" s="11"/>
      <c r="N54" s="206">
        <v>24.945302773888102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-766.46260160719703</v>
      </c>
      <c r="M55" s="34"/>
      <c r="N55" s="230">
        <v>-36.473089743370601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7211.3397772647604</v>
      </c>
      <c r="M56" s="11"/>
      <c r="N56" s="206">
        <v>22038.361382874198</v>
      </c>
      <c r="O56" s="13"/>
    </row>
    <row r="57" spans="2:16" s="44" customFormat="1" ht="15.75" customHeight="1" x14ac:dyDescent="0.2">
      <c r="G57" s="14" t="s">
        <v>32</v>
      </c>
      <c r="L57" s="230">
        <v>6667.7846151997801</v>
      </c>
      <c r="M57" s="45"/>
      <c r="N57" s="230">
        <v>13519.962479031799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190.6673734855039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190.6673734855039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40787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-18838.59694709754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-4858.8311718857476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-5937.4261547900296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-8042.3396204217597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-20205.711030812981</v>
      </c>
      <c r="M79" s="47"/>
      <c r="N79" s="226">
        <v>-6352.0064679646848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-26469.297198594842</v>
      </c>
      <c r="M81" s="50"/>
      <c r="N81" s="226">
        <v>-6428.2625972201404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-936.30377401585179</v>
      </c>
      <c r="M83" s="47"/>
      <c r="N83" s="206">
        <v>-1118.6309885656599</v>
      </c>
    </row>
    <row r="84" spans="2:14" s="8" customFormat="1" ht="12" x14ac:dyDescent="0.2">
      <c r="I84" s="13"/>
      <c r="J84" s="49" t="s">
        <v>39</v>
      </c>
      <c r="K84" s="49"/>
      <c r="L84" s="206">
        <v>-14533.945754917188</v>
      </c>
      <c r="M84" s="47"/>
      <c r="N84" s="206">
        <v>-1456.0097747826801</v>
      </c>
    </row>
    <row r="85" spans="2:14" s="8" customFormat="1" ht="12" x14ac:dyDescent="0.2">
      <c r="I85" s="13"/>
      <c r="J85" s="48" t="s">
        <v>40</v>
      </c>
      <c r="K85" s="48"/>
      <c r="L85" s="206">
        <v>-10999.047669661801</v>
      </c>
      <c r="M85" s="47"/>
      <c r="N85" s="206">
        <v>-3853.6218338717999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6263.5861677818584</v>
      </c>
      <c r="M87" s="47"/>
      <c r="N87" s="226">
        <v>76.256129255456003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497.458945585528</v>
      </c>
      <c r="M89" s="47"/>
      <c r="N89" s="206">
        <v>56.820129255456003</v>
      </c>
    </row>
    <row r="90" spans="2:14" s="8" customFormat="1" ht="12" x14ac:dyDescent="0.2">
      <c r="I90" s="13"/>
      <c r="J90" s="49" t="s">
        <v>39</v>
      </c>
      <c r="K90" s="49"/>
      <c r="L90" s="206">
        <v>1514.3019463820001</v>
      </c>
      <c r="M90" s="47"/>
      <c r="N90" s="206">
        <v>19.436</v>
      </c>
    </row>
    <row r="91" spans="2:14" s="8" customFormat="1" ht="12" x14ac:dyDescent="0.2">
      <c r="I91" s="13"/>
      <c r="J91" s="48" t="s">
        <v>40</v>
      </c>
      <c r="K91" s="48"/>
      <c r="L91" s="206">
        <v>4251.8252758143299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2729.7468643487855</v>
      </c>
      <c r="M93" s="50"/>
      <c r="N93" s="226">
        <v>-32.865221995767953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-8322.550564244013</v>
      </c>
      <c r="M94" s="80"/>
      <c r="N94" s="216">
        <v>-18.680863995768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-6216.1961145279101</v>
      </c>
      <c r="M95" s="11"/>
      <c r="N95" s="206">
        <v>0</v>
      </c>
    </row>
    <row r="96" spans="2:14" s="8" customFormat="1" ht="12" x14ac:dyDescent="0.2">
      <c r="J96" s="49" t="s">
        <v>39</v>
      </c>
      <c r="L96" s="206">
        <v>-2042.4075440469101</v>
      </c>
      <c r="M96" s="11"/>
      <c r="N96" s="206">
        <v>-18.680863995768</v>
      </c>
    </row>
    <row r="97" spans="1:14" s="8" customFormat="1" x14ac:dyDescent="0.25">
      <c r="A97" s="1"/>
      <c r="J97" s="48" t="s">
        <v>40</v>
      </c>
      <c r="L97" s="206">
        <v>-63.946905669191992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10989.229970592798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209.02798866052842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10780.20198193227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0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-1791.450468</v>
      </c>
      <c r="M104" s="80"/>
      <c r="N104" s="216">
        <v>-559.94180400000005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-1791.450468</v>
      </c>
      <c r="M105" s="11"/>
      <c r="N105" s="206">
        <v>-559.94180400000005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1854.517926</v>
      </c>
      <c r="M109" s="80"/>
      <c r="N109" s="216">
        <v>545.75744599999996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1854.517926</v>
      </c>
      <c r="M110" s="11"/>
      <c r="N110" s="206">
        <v>545.75744599999996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-17475.964166464197</v>
      </c>
      <c r="M113" s="80"/>
      <c r="N113" s="216">
        <v>-25223.468637057991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40787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40787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8155.0048605293605</v>
      </c>
      <c r="M148" s="52"/>
      <c r="N148" s="265">
        <v>18.348385826159998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19722.510975433899</v>
      </c>
      <c r="M149" s="52"/>
      <c r="N149" s="265">
        <v>22890.799286727201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-365.5385950551821</v>
      </c>
      <c r="M151" s="52"/>
      <c r="N151" s="263">
        <v>24.945302773913003</v>
      </c>
    </row>
    <row r="152" spans="1:17" x14ac:dyDescent="0.25">
      <c r="I152" s="8" t="s">
        <v>66</v>
      </c>
      <c r="J152" s="44"/>
      <c r="K152" s="44"/>
      <c r="L152" s="239">
        <v>366.44065588917698</v>
      </c>
      <c r="N152" s="239">
        <v>129.072682669199</v>
      </c>
    </row>
    <row r="153" spans="1:17" x14ac:dyDescent="0.25">
      <c r="I153" s="8" t="s">
        <v>67</v>
      </c>
      <c r="J153" s="44"/>
      <c r="K153" s="44"/>
      <c r="L153" s="239">
        <v>-617.86236189858005</v>
      </c>
      <c r="N153" s="239">
        <v>-93.750707961822002</v>
      </c>
    </row>
    <row r="154" spans="1:17" x14ac:dyDescent="0.25">
      <c r="I154" s="8" t="s">
        <v>68</v>
      </c>
      <c r="J154" s="44"/>
      <c r="K154" s="44"/>
      <c r="L154" s="239">
        <v>-114.116889045779</v>
      </c>
      <c r="N154" s="239">
        <v>-10.376671933463999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93107.00972166592</v>
      </c>
      <c r="M169" s="311"/>
      <c r="N169" s="311">
        <v>28553.62743657294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-556.14179150096504</v>
      </c>
      <c r="M170" s="311"/>
      <c r="N170" s="311">
        <v>24.945302773888102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-1791.4504677019602</v>
      </c>
      <c r="M171" s="311"/>
      <c r="N171" s="312">
        <v>-559.94180378351109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94342.318397866911</v>
      </c>
      <c r="M172" s="311"/>
      <c r="N172" s="311">
        <v>29138.514543130339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40756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98048.396134018243</v>
      </c>
      <c r="N8" s="220">
        <v>27766.487490547406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51788.001354069194</v>
      </c>
      <c r="N10" s="226">
        <v>7462.5052887463708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51081.958955972754</v>
      </c>
      <c r="N12" s="216">
        <v>6510.673751844196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49789.376583608362</v>
      </c>
      <c r="M14" s="21"/>
      <c r="N14" s="216">
        <v>6005.2606962063583</v>
      </c>
    </row>
    <row r="15" spans="1:15" ht="15" customHeight="1" x14ac:dyDescent="0.25">
      <c r="D15" s="30" t="s">
        <v>12</v>
      </c>
      <c r="E15" s="31" t="s">
        <v>13</v>
      </c>
      <c r="L15" s="206">
        <v>48865.2447102191</v>
      </c>
      <c r="N15" s="206">
        <v>5450.3013809863496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924.13187338926195</v>
      </c>
      <c r="M19" s="11"/>
      <c r="N19" s="206">
        <v>554.95931522000797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924.13187338926195</v>
      </c>
      <c r="M21" s="34"/>
      <c r="N21" s="230">
        <v>554.95931522000797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1292.582372364398</v>
      </c>
      <c r="M23" s="21"/>
      <c r="N23" s="216">
        <v>505.413055637838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1004.73711152379</v>
      </c>
      <c r="M24" s="11"/>
      <c r="N24" s="206">
        <v>505.413055637838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287.84526084060798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287.84526084060798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706.04239809644082</v>
      </c>
      <c r="M32" s="21"/>
      <c r="N32" s="216">
        <v>951.83153690217512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511.81332696773495</v>
      </c>
      <c r="M34" s="11"/>
      <c r="N34" s="206">
        <v>275.64818242186135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1.9270814088200363</v>
      </c>
      <c r="M35" s="11"/>
      <c r="N35" s="206">
        <v>139.20154681745097</v>
      </c>
      <c r="O35" s="13"/>
    </row>
    <row r="36" spans="2:16" s="8" customFormat="1" ht="15.75" customHeight="1" x14ac:dyDescent="0.2">
      <c r="B36" s="7"/>
      <c r="F36" s="32" t="s">
        <v>16</v>
      </c>
      <c r="L36" s="232">
        <v>1.4229364088200362</v>
      </c>
      <c r="M36" s="11"/>
      <c r="N36" s="232">
        <v>139.20154681745097</v>
      </c>
      <c r="O36" s="13"/>
    </row>
    <row r="37" spans="2:16" s="8" customFormat="1" ht="12" x14ac:dyDescent="0.2">
      <c r="B37" s="7"/>
      <c r="F37" s="32" t="s">
        <v>17</v>
      </c>
      <c r="L37" s="232">
        <v>0.50414499999999995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192.3019897198858</v>
      </c>
      <c r="M38" s="11"/>
      <c r="N38" s="206">
        <v>536.98180766286282</v>
      </c>
      <c r="O38" s="13"/>
    </row>
    <row r="39" spans="2:16" s="8" customFormat="1" ht="12" x14ac:dyDescent="0.2">
      <c r="B39" s="7"/>
      <c r="F39" s="32" t="s">
        <v>16</v>
      </c>
      <c r="L39" s="232">
        <v>0.26175563941942603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192.04023408046635</v>
      </c>
      <c r="M40" s="11"/>
      <c r="N40" s="232">
        <v>536.98180766286282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7570.4454981034978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15122.617880358099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18090.092036922855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226">
        <v>5477.2393645645998</v>
      </c>
      <c r="M51" s="11"/>
      <c r="N51" s="226">
        <v>20303.982201801035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-611.20277574349996</v>
      </c>
      <c r="M54" s="11"/>
      <c r="N54" s="206">
        <v>-434.72174875426299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-886.65786808540201</v>
      </c>
      <c r="M55" s="34"/>
      <c r="N55" s="230">
        <v>-427.28370397533604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6088.4421403080996</v>
      </c>
      <c r="M56" s="11"/>
      <c r="N56" s="206">
        <v>20738.703950555297</v>
      </c>
      <c r="O56" s="13"/>
    </row>
    <row r="57" spans="2:16" s="44" customFormat="1" ht="15.75" customHeight="1" x14ac:dyDescent="0.2">
      <c r="G57" s="14" t="s">
        <v>32</v>
      </c>
      <c r="L57" s="230">
        <v>4361.4571878589604</v>
      </c>
      <c r="M57" s="45"/>
      <c r="N57" s="230">
        <v>11461.765726879801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-112.05997028635593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-112.05997028635593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40756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-17976.447744214089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-4467.7310088544773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-4564.3165991526103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-8944.4001362069994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-28771.022879388482</v>
      </c>
      <c r="M79" s="47"/>
      <c r="N79" s="226">
        <v>-6649.4925157815978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-35427.321184629545</v>
      </c>
      <c r="M81" s="50"/>
      <c r="N81" s="226">
        <v>-7231.42898563377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-18745.494335786905</v>
      </c>
      <c r="M83" s="47"/>
      <c r="N83" s="206">
        <v>-1303.3688493614502</v>
      </c>
    </row>
    <row r="84" spans="2:14" s="8" customFormat="1" ht="12" x14ac:dyDescent="0.2">
      <c r="I84" s="13"/>
      <c r="J84" s="49" t="s">
        <v>39</v>
      </c>
      <c r="K84" s="49"/>
      <c r="L84" s="206">
        <v>-3446.3610254217037</v>
      </c>
      <c r="M84" s="47"/>
      <c r="N84" s="206">
        <v>-1471.4578581434598</v>
      </c>
    </row>
    <row r="85" spans="2:14" s="8" customFormat="1" ht="12" x14ac:dyDescent="0.2">
      <c r="I85" s="13"/>
      <c r="J85" s="48" t="s">
        <v>40</v>
      </c>
      <c r="K85" s="48"/>
      <c r="L85" s="206">
        <v>-13235.465823420936</v>
      </c>
      <c r="M85" s="47"/>
      <c r="N85" s="206">
        <v>-4456.6022781288602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6656.2983052410682</v>
      </c>
      <c r="M87" s="47"/>
      <c r="N87" s="226">
        <v>581.93646985217185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484.64715194877897</v>
      </c>
      <c r="M89" s="47"/>
      <c r="N89" s="206">
        <v>557.10326985217193</v>
      </c>
    </row>
    <row r="90" spans="2:14" s="8" customFormat="1" ht="12" x14ac:dyDescent="0.2">
      <c r="I90" s="13"/>
      <c r="J90" s="49" t="s">
        <v>39</v>
      </c>
      <c r="K90" s="49"/>
      <c r="L90" s="206">
        <v>1281.9212836985701</v>
      </c>
      <c r="M90" s="47"/>
      <c r="N90" s="206">
        <v>24.833200000000001</v>
      </c>
    </row>
    <row r="91" spans="2:14" s="8" customFormat="1" ht="12" x14ac:dyDescent="0.2">
      <c r="I91" s="13"/>
      <c r="J91" s="48" t="s">
        <v>40</v>
      </c>
      <c r="K91" s="48"/>
      <c r="L91" s="206">
        <v>4889.7298695937197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10937.931256703863</v>
      </c>
      <c r="M93" s="50"/>
      <c r="N93" s="226">
        <v>-203.58063994775389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-7739.4730920308475</v>
      </c>
      <c r="M94" s="80"/>
      <c r="N94" s="216">
        <v>-20.048231947754001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-6365.7868597854513</v>
      </c>
      <c r="M95" s="11"/>
      <c r="N95" s="206">
        <v>0</v>
      </c>
    </row>
    <row r="96" spans="2:14" s="8" customFormat="1" ht="12" x14ac:dyDescent="0.2">
      <c r="J96" s="49" t="s">
        <v>39</v>
      </c>
      <c r="L96" s="206">
        <v>-1305.0586571242702</v>
      </c>
      <c r="M96" s="11"/>
      <c r="N96" s="206">
        <v>-20.048231947754001</v>
      </c>
    </row>
    <row r="97" spans="1:14" s="8" customFormat="1" x14ac:dyDescent="0.25">
      <c r="A97" s="1"/>
      <c r="J97" s="48" t="s">
        <v>40</v>
      </c>
      <c r="L97" s="206">
        <v>-68.627575121126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18335.95445473471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16710.398661340194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1625.5557933945174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0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-601.98079299999995</v>
      </c>
      <c r="M104" s="80"/>
      <c r="N104" s="216">
        <v>-1708.249648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-601.98079299999995</v>
      </c>
      <c r="M105" s="11"/>
      <c r="N105" s="206">
        <v>-1708.249648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943.43068700000003</v>
      </c>
      <c r="M109" s="80"/>
      <c r="N109" s="216">
        <v>1524.7172399999999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943.43068700000003</v>
      </c>
      <c r="M110" s="11"/>
      <c r="N110" s="206">
        <v>1524.7172399999999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-17833.091622684617</v>
      </c>
      <c r="M113" s="80"/>
      <c r="N113" s="216">
        <v>-24829.52089994344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40756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40756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7599.7142260157598</v>
      </c>
      <c r="M148" s="52"/>
      <c r="N148" s="265">
        <v>19.611481633545999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26981.819847838382</v>
      </c>
      <c r="M149" s="52"/>
      <c r="N149" s="265">
        <v>21476.3184293329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-723.25245180820366</v>
      </c>
      <c r="M151" s="52"/>
      <c r="N151" s="263">
        <v>-434.72174875426077</v>
      </c>
    </row>
    <row r="152" spans="1:17" x14ac:dyDescent="0.25">
      <c r="I152" s="8" t="s">
        <v>66</v>
      </c>
      <c r="J152" s="44"/>
      <c r="K152" s="44"/>
      <c r="L152" s="239">
        <v>39.164430650487333</v>
      </c>
      <c r="N152" s="239">
        <v>-88.301934027620703</v>
      </c>
    </row>
    <row r="153" spans="1:17" x14ac:dyDescent="0.25">
      <c r="I153" s="8" t="s">
        <v>67</v>
      </c>
      <c r="J153" s="44"/>
      <c r="K153" s="44"/>
      <c r="L153" s="239">
        <v>-670.04054755134098</v>
      </c>
      <c r="N153" s="239">
        <v>-382.60062901725405</v>
      </c>
    </row>
    <row r="154" spans="1:17" x14ac:dyDescent="0.25">
      <c r="I154" s="8" t="s">
        <v>68</v>
      </c>
      <c r="J154" s="44"/>
      <c r="K154" s="44"/>
      <c r="L154" s="239">
        <v>-92.376334907350113</v>
      </c>
      <c r="N154" s="239">
        <v>36.180814290613995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98057.618117197082</v>
      </c>
      <c r="M169" s="311"/>
      <c r="N169" s="311">
        <v>26492.95959081922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-611.20277574349996</v>
      </c>
      <c r="M170" s="311"/>
      <c r="N170" s="311">
        <v>-434.72174875426299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-601.98079256466997</v>
      </c>
      <c r="M171" s="311"/>
      <c r="N171" s="312">
        <v>-1708.2496484824501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98048.396134018258</v>
      </c>
      <c r="M172" s="311"/>
      <c r="N172" s="311">
        <v>27766.48749054741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40725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94240.189635988092</v>
      </c>
      <c r="N8" s="220">
        <v>26860.429407963296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50528.550822410267</v>
      </c>
      <c r="N10" s="226">
        <v>7353.1219388599402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50127.590274580114</v>
      </c>
      <c r="N12" s="216">
        <v>6469.7734901179556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49362.365153122322</v>
      </c>
      <c r="M14" s="21"/>
      <c r="N14" s="216">
        <v>5966.7941946688197</v>
      </c>
    </row>
    <row r="15" spans="1:15" ht="15" customHeight="1" x14ac:dyDescent="0.25">
      <c r="D15" s="30" t="s">
        <v>12</v>
      </c>
      <c r="E15" s="31" t="s">
        <v>13</v>
      </c>
      <c r="L15" s="206">
        <v>48529.107100659894</v>
      </c>
      <c r="N15" s="206">
        <v>5414.0280019836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833.25805246242794</v>
      </c>
      <c r="M19" s="11"/>
      <c r="N19" s="206">
        <v>552.76619268521995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833.25805246242794</v>
      </c>
      <c r="M21" s="34"/>
      <c r="N21" s="230">
        <v>552.76619268521995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765.22512145779092</v>
      </c>
      <c r="M23" s="21"/>
      <c r="N23" s="216">
        <v>502.97929544913609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765.22512145779092</v>
      </c>
      <c r="M24" s="11"/>
      <c r="N24" s="206">
        <v>502.97929544913609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0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0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400.96054783015165</v>
      </c>
      <c r="M32" s="21"/>
      <c r="N32" s="216">
        <v>883.34844874198507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331.99101611927028</v>
      </c>
      <c r="M34" s="11"/>
      <c r="N34" s="206">
        <v>255.72981278446639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1.3446327565668612</v>
      </c>
      <c r="M35" s="11"/>
      <c r="N35" s="206">
        <v>139.95242839230008</v>
      </c>
      <c r="O35" s="13"/>
    </row>
    <row r="36" spans="2:16" s="8" customFormat="1" ht="15.75" customHeight="1" x14ac:dyDescent="0.2">
      <c r="B36" s="7"/>
      <c r="F36" s="32" t="s">
        <v>16</v>
      </c>
      <c r="L36" s="232">
        <v>0.84045275656686125</v>
      </c>
      <c r="M36" s="11"/>
      <c r="N36" s="232">
        <v>139.95242839230008</v>
      </c>
      <c r="O36" s="13"/>
    </row>
    <row r="37" spans="2:16" s="8" customFormat="1" ht="12" x14ac:dyDescent="0.2">
      <c r="B37" s="7"/>
      <c r="F37" s="32" t="s">
        <v>17</v>
      </c>
      <c r="L37" s="232">
        <v>0.50417999999999996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67.624898954314546</v>
      </c>
      <c r="M38" s="11"/>
      <c r="N38" s="206">
        <v>487.66620756521866</v>
      </c>
      <c r="O38" s="13"/>
    </row>
    <row r="39" spans="2:16" s="8" customFormat="1" ht="12" x14ac:dyDescent="0.2">
      <c r="B39" s="7"/>
      <c r="F39" s="32" t="s">
        <v>16</v>
      </c>
      <c r="L39" s="232">
        <v>0.46637140254825338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67.158527551766298</v>
      </c>
      <c r="M40" s="11"/>
      <c r="N40" s="232">
        <v>487.66620756521866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7521.7119355001905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15025.268423903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16244.729425463311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226">
        <v>4919.9290287113181</v>
      </c>
      <c r="M51" s="11"/>
      <c r="N51" s="226">
        <v>19507.307469103358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-207.76561456240202</v>
      </c>
      <c r="M54" s="11"/>
      <c r="N54" s="206">
        <v>10.684294895159999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-401.04814906279097</v>
      </c>
      <c r="M55" s="34"/>
      <c r="N55" s="230">
        <v>-182.10307256458199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5127.6946432737195</v>
      </c>
      <c r="M56" s="11"/>
      <c r="N56" s="206">
        <v>19496.623174208198</v>
      </c>
      <c r="O56" s="13"/>
    </row>
    <row r="57" spans="2:16" s="44" customFormat="1" ht="15.75" customHeight="1" x14ac:dyDescent="0.2">
      <c r="G57" s="14" t="s">
        <v>32</v>
      </c>
      <c r="L57" s="230">
        <v>3816.24536783037</v>
      </c>
      <c r="M57" s="45"/>
      <c r="N57" s="230">
        <v>10122.999640488801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166.64627828523615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166.64627828523615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40725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-15573.265152574893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-5608.5779629119043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-2330.2550730106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-7634.4321166523905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-28477.254000706816</v>
      </c>
      <c r="M79" s="47"/>
      <c r="N79" s="226">
        <v>-6998.9394707557603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-35084.750923304804</v>
      </c>
      <c r="M81" s="50"/>
      <c r="N81" s="226">
        <v>-7431.7895005354994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-7917.4366200635468</v>
      </c>
      <c r="M83" s="47"/>
      <c r="N83" s="206">
        <v>-1493.9133029759</v>
      </c>
    </row>
    <row r="84" spans="2:14" s="8" customFormat="1" ht="12" x14ac:dyDescent="0.2">
      <c r="I84" s="13"/>
      <c r="J84" s="49" t="s">
        <v>39</v>
      </c>
      <c r="K84" s="49"/>
      <c r="L84" s="206">
        <v>-16144.157570289055</v>
      </c>
      <c r="M84" s="47"/>
      <c r="N84" s="206">
        <v>-1499.6895165794201</v>
      </c>
    </row>
    <row r="85" spans="2:14" s="8" customFormat="1" ht="12" x14ac:dyDescent="0.2">
      <c r="I85" s="13"/>
      <c r="J85" s="48" t="s">
        <v>40</v>
      </c>
      <c r="K85" s="48"/>
      <c r="L85" s="206">
        <v>-11023.1567329522</v>
      </c>
      <c r="M85" s="47"/>
      <c r="N85" s="206">
        <v>-4438.1866809801795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6607.4969225979821</v>
      </c>
      <c r="M87" s="47"/>
      <c r="N87" s="226">
        <v>432.85002977973903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942.43398566220299</v>
      </c>
      <c r="M89" s="47"/>
      <c r="N89" s="206">
        <v>429.89172977973902</v>
      </c>
    </row>
    <row r="90" spans="2:14" s="8" customFormat="1" ht="12" x14ac:dyDescent="0.2">
      <c r="I90" s="13"/>
      <c r="J90" s="49" t="s">
        <v>39</v>
      </c>
      <c r="K90" s="49"/>
      <c r="L90" s="206">
        <v>1001.85823159363</v>
      </c>
      <c r="M90" s="47"/>
      <c r="N90" s="206">
        <v>2.9582999999999999</v>
      </c>
    </row>
    <row r="91" spans="2:14" s="8" customFormat="1" ht="12" x14ac:dyDescent="0.2">
      <c r="I91" s="13"/>
      <c r="J91" s="48" t="s">
        <v>40</v>
      </c>
      <c r="K91" s="48"/>
      <c r="L91" s="206">
        <v>4663.2047053421493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12322.883217358267</v>
      </c>
      <c r="M93" s="50"/>
      <c r="N93" s="226">
        <v>-438.66855814708805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-6243.7361809473214</v>
      </c>
      <c r="M94" s="80"/>
      <c r="N94" s="216">
        <v>-24.211600147087999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-4864.3378159034592</v>
      </c>
      <c r="M95" s="11"/>
      <c r="N95" s="206">
        <v>-24.211600147087999</v>
      </c>
    </row>
    <row r="96" spans="2:14" s="8" customFormat="1" ht="12" x14ac:dyDescent="0.2">
      <c r="J96" s="49" t="s">
        <v>39</v>
      </c>
      <c r="L96" s="206">
        <v>-1357.7059629719699</v>
      </c>
      <c r="M96" s="11"/>
      <c r="N96" s="206">
        <v>0</v>
      </c>
    </row>
    <row r="97" spans="1:14" s="8" customFormat="1" x14ac:dyDescent="0.25">
      <c r="A97" s="1"/>
      <c r="J97" s="48" t="s">
        <v>40</v>
      </c>
      <c r="L97" s="206">
        <v>-21.692402071892001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18497.640927305587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6678.3531158021897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11819.287811503398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0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-794.78642500000001</v>
      </c>
      <c r="M104" s="80"/>
      <c r="N104" s="216">
        <v>-2508.4329579999999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-794.78642500000001</v>
      </c>
      <c r="M105" s="11"/>
      <c r="N105" s="206">
        <v>-2508.4329579999999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863.76489600000002</v>
      </c>
      <c r="M109" s="80"/>
      <c r="N109" s="216">
        <v>2093.9760000000001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863.76489600000002</v>
      </c>
      <c r="M110" s="11"/>
      <c r="N110" s="206">
        <v>2093.9760000000001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-16154.370783348551</v>
      </c>
      <c r="M113" s="80"/>
      <c r="N113" s="216">
        <v>-23010.873181477742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40725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40725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6146.4801444596496</v>
      </c>
      <c r="M148" s="52"/>
      <c r="N148" s="265">
        <v>24.196153624508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25222.381513620858</v>
      </c>
      <c r="M149" s="52"/>
      <c r="N149" s="265">
        <v>20099.433706170599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-41.054681949132934</v>
      </c>
      <c r="M151" s="52"/>
      <c r="N151" s="263">
        <v>10.68429489516396</v>
      </c>
    </row>
    <row r="152" spans="1:17" x14ac:dyDescent="0.25">
      <c r="I152" s="8" t="s">
        <v>66</v>
      </c>
      <c r="J152" s="44"/>
      <c r="K152" s="44"/>
      <c r="L152" s="239">
        <v>334.76325225194705</v>
      </c>
      <c r="N152" s="239">
        <v>321.85166032632299</v>
      </c>
    </row>
    <row r="153" spans="1:17" x14ac:dyDescent="0.25">
      <c r="I153" s="8" t="s">
        <v>67</v>
      </c>
      <c r="J153" s="44"/>
      <c r="K153" s="44"/>
      <c r="L153" s="239">
        <v>-381.54176102667753</v>
      </c>
      <c r="N153" s="239">
        <v>-358.52980768094301</v>
      </c>
    </row>
    <row r="154" spans="1:17" x14ac:dyDescent="0.25">
      <c r="I154" s="8" t="s">
        <v>68</v>
      </c>
      <c r="J154" s="44"/>
      <c r="K154" s="44"/>
      <c r="L154" s="239">
        <v>5.7238268255975706</v>
      </c>
      <c r="N154" s="239">
        <v>47.362442249784003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93653.16882589864</v>
      </c>
      <c r="M169" s="311"/>
      <c r="N169" s="311">
        <v>24341.312155437587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-207.76561456240202</v>
      </c>
      <c r="M170" s="311"/>
      <c r="N170" s="311">
        <v>10.684294895159999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-794.78642465186488</v>
      </c>
      <c r="M171" s="311"/>
      <c r="N171" s="312">
        <v>-2508.4329576305499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94240.189635988092</v>
      </c>
      <c r="M172" s="311"/>
      <c r="N172" s="311">
        <v>26860.429407963296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75"/>
      <c r="N4" s="13"/>
    </row>
    <row r="5" spans="1:15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5" ht="12.75" customHeight="1" x14ac:dyDescent="0.25">
      <c r="C6" s="7"/>
      <c r="D6" s="157" t="s">
        <v>138</v>
      </c>
      <c r="E6" s="123">
        <v>40695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20525.147238976799</v>
      </c>
      <c r="M8" s="41"/>
      <c r="N8" s="41">
        <v>2473.0743192399996</v>
      </c>
    </row>
    <row r="9" spans="1:15" x14ac:dyDescent="0.25">
      <c r="C9" s="7"/>
      <c r="J9" s="76" t="s">
        <v>123</v>
      </c>
      <c r="K9" s="13"/>
      <c r="L9" s="41">
        <v>28123.353857780854</v>
      </c>
      <c r="M9" s="41"/>
      <c r="N9" s="41">
        <v>17489.317230151497</v>
      </c>
    </row>
    <row r="10" spans="1:15" x14ac:dyDescent="0.25">
      <c r="C10" s="7"/>
      <c r="J10" s="8" t="s">
        <v>102</v>
      </c>
      <c r="K10" s="13"/>
      <c r="L10" s="41">
        <v>5450.297698018815</v>
      </c>
      <c r="M10" s="41"/>
      <c r="N10" s="41">
        <v>3768.4913960500207</v>
      </c>
    </row>
    <row r="11" spans="1:15" x14ac:dyDescent="0.25">
      <c r="C11" s="7"/>
      <c r="J11" s="8" t="s">
        <v>103</v>
      </c>
      <c r="K11" s="13"/>
      <c r="L11" s="41">
        <v>9.3487787176436594</v>
      </c>
      <c r="M11" s="41"/>
      <c r="N11" s="41">
        <v>2.2808270262858961</v>
      </c>
    </row>
    <row r="12" spans="1:15" x14ac:dyDescent="0.25">
      <c r="C12" s="7"/>
      <c r="J12" s="13" t="s">
        <v>104</v>
      </c>
      <c r="K12" s="13"/>
      <c r="L12" s="10">
        <v>22041.255992545015</v>
      </c>
      <c r="M12" s="13"/>
    </row>
    <row r="13" spans="1:15" x14ac:dyDescent="0.25">
      <c r="C13" s="7"/>
      <c r="J13" s="8" t="s">
        <v>105</v>
      </c>
      <c r="L13" s="10">
        <v>15017.747574150733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91167.151140189861</v>
      </c>
      <c r="M15" s="61"/>
      <c r="N15" s="62">
        <v>23733.163772467804</v>
      </c>
    </row>
    <row r="17" spans="9:14" s="8" customFormat="1" ht="12" x14ac:dyDescent="0.2"/>
    <row r="18" spans="9:14" s="8" customFormat="1" ht="12" x14ac:dyDescent="0.2">
      <c r="M18" s="75"/>
    </row>
    <row r="19" spans="9:14" s="8" customFormat="1" ht="12" x14ac:dyDescent="0.2">
      <c r="I19" s="8" t="s">
        <v>75</v>
      </c>
      <c r="J19" s="8" t="s">
        <v>100</v>
      </c>
      <c r="K19" s="13"/>
      <c r="L19" s="41">
        <v>-11704.312729170002</v>
      </c>
      <c r="M19" s="41"/>
      <c r="N19" s="41">
        <v>-2474.4741911000006</v>
      </c>
    </row>
    <row r="20" spans="9:14" s="8" customFormat="1" ht="12" x14ac:dyDescent="0.2">
      <c r="J20" s="76" t="s">
        <v>123</v>
      </c>
      <c r="K20" s="13"/>
      <c r="L20" s="41">
        <v>-19280.634126557998</v>
      </c>
      <c r="M20" s="41"/>
      <c r="N20" s="41">
        <v>-17488.414125942778</v>
      </c>
    </row>
    <row r="21" spans="9:14" s="8" customFormat="1" ht="12" x14ac:dyDescent="0.2">
      <c r="J21" s="8" t="s">
        <v>102</v>
      </c>
      <c r="K21" s="13"/>
      <c r="L21" s="41">
        <v>-1410.8582240921096</v>
      </c>
      <c r="M21" s="41"/>
      <c r="N21" s="41">
        <v>-3767.5181854878697</v>
      </c>
    </row>
    <row r="22" spans="9:14" s="8" customFormat="1" ht="12" x14ac:dyDescent="0.2">
      <c r="J22" s="8" t="s">
        <v>103</v>
      </c>
      <c r="K22" s="13"/>
      <c r="L22" s="41">
        <v>-1.3374649239079999</v>
      </c>
      <c r="M22" s="41"/>
      <c r="N22" s="41">
        <v>0.59337043363803332</v>
      </c>
    </row>
    <row r="23" spans="9:14" s="8" customFormat="1" ht="12" x14ac:dyDescent="0.2">
      <c r="J23" s="8" t="s">
        <v>104</v>
      </c>
      <c r="L23" s="10">
        <v>-16219.286410892901</v>
      </c>
      <c r="M23" s="11"/>
      <c r="N23" s="10"/>
    </row>
    <row r="24" spans="9:14" s="8" customFormat="1" ht="12" x14ac:dyDescent="0.2">
      <c r="J24" s="13" t="s">
        <v>105</v>
      </c>
      <c r="K24" s="13"/>
      <c r="L24" s="10"/>
      <c r="M24" s="13"/>
      <c r="N24" s="41">
        <v>0</v>
      </c>
    </row>
    <row r="26" spans="9:14" s="8" customFormat="1" ht="12.75" x14ac:dyDescent="0.2">
      <c r="J26" s="13" t="s">
        <v>106</v>
      </c>
      <c r="K26" s="13"/>
      <c r="L26" s="62">
        <v>-48616.428955636919</v>
      </c>
      <c r="M26" s="61"/>
      <c r="N26" s="62">
        <v>-23729.81313209701</v>
      </c>
    </row>
    <row r="30" spans="9:14" s="8" customFormat="1" ht="12" x14ac:dyDescent="0.2">
      <c r="I30" s="30" t="s">
        <v>212</v>
      </c>
      <c r="J30" s="8" t="s">
        <v>213</v>
      </c>
      <c r="L30" s="10">
        <v>90774.69448573429</v>
      </c>
      <c r="M30" s="11"/>
      <c r="N30" s="10">
        <v>17726.683640048246</v>
      </c>
    </row>
    <row r="31" spans="9:14" s="8" customFormat="1" ht="12" x14ac:dyDescent="0.2">
      <c r="J31" s="8" t="s">
        <v>214</v>
      </c>
      <c r="L31" s="10">
        <v>8.0113137937296415</v>
      </c>
      <c r="M31" s="11"/>
      <c r="N31" s="10">
        <v>5670.6128787848756</v>
      </c>
    </row>
    <row r="32" spans="9:14" s="8" customFormat="1" ht="12" x14ac:dyDescent="0.2">
      <c r="L32" s="19">
        <v>90782.705799528019</v>
      </c>
      <c r="M32" s="11"/>
      <c r="N32" s="19">
        <v>23397.296518833122</v>
      </c>
    </row>
    <row r="38" spans="3:4" s="8" customFormat="1" ht="12" x14ac:dyDescent="0.2">
      <c r="C38" s="30" t="s">
        <v>107</v>
      </c>
      <c r="D38" s="8" t="s">
        <v>108</v>
      </c>
    </row>
    <row r="39" spans="3:4" s="8" customFormat="1" ht="12" x14ac:dyDescent="0.2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40695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90782.705799528121</v>
      </c>
      <c r="N8" s="220">
        <v>23397.296518833147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49706.705052403311</v>
      </c>
      <c r="N10" s="226">
        <v>7116.961477593034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49271.293806865368</v>
      </c>
      <c r="N12" s="216">
        <v>6453.714745906469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48324.532133260793</v>
      </c>
      <c r="M14" s="21"/>
      <c r="N14" s="216">
        <v>5947.7504262614702</v>
      </c>
    </row>
    <row r="15" spans="1:15" ht="15" customHeight="1" x14ac:dyDescent="0.25">
      <c r="D15" s="30" t="s">
        <v>12</v>
      </c>
      <c r="E15" s="31" t="s">
        <v>13</v>
      </c>
      <c r="L15" s="206">
        <v>47589.611324013298</v>
      </c>
      <c r="N15" s="206">
        <v>5394.0213767444693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734.92080924750007</v>
      </c>
      <c r="M19" s="11"/>
      <c r="N19" s="206">
        <v>553.72904951699991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734.92080924750007</v>
      </c>
      <c r="M21" s="34"/>
      <c r="N21" s="230">
        <v>553.72904951699991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946.76167360456998</v>
      </c>
      <c r="M23" s="21"/>
      <c r="N23" s="216">
        <v>505.96431964499999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946.76167360456998</v>
      </c>
      <c r="M24" s="11"/>
      <c r="N24" s="206">
        <v>505.96431964499999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0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0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435.41124553794003</v>
      </c>
      <c r="M32" s="21"/>
      <c r="N32" s="216">
        <v>663.246731686565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423.71235822623561</v>
      </c>
      <c r="M34" s="11"/>
      <c r="N34" s="206">
        <v>269.37065710350072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0.96755310134933081</v>
      </c>
      <c r="M35" s="11"/>
      <c r="N35" s="206">
        <v>140.71303199249559</v>
      </c>
      <c r="O35" s="13"/>
    </row>
    <row r="36" spans="2:16" s="8" customFormat="1" ht="15.75" customHeight="1" x14ac:dyDescent="0.2">
      <c r="B36" s="7"/>
      <c r="F36" s="32" t="s">
        <v>16</v>
      </c>
      <c r="L36" s="232">
        <v>0.46337310134933085</v>
      </c>
      <c r="M36" s="11"/>
      <c r="N36" s="232">
        <v>140.71303199249559</v>
      </c>
      <c r="O36" s="13"/>
    </row>
    <row r="37" spans="2:16" s="8" customFormat="1" ht="12" x14ac:dyDescent="0.2">
      <c r="B37" s="7"/>
      <c r="F37" s="32" t="s">
        <v>17</v>
      </c>
      <c r="L37" s="232">
        <v>0.50417999999999996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10.731334210355094</v>
      </c>
      <c r="M38" s="11"/>
      <c r="N38" s="206">
        <v>253.16304259056872</v>
      </c>
      <c r="O38" s="13"/>
    </row>
    <row r="39" spans="2:16" s="8" customFormat="1" ht="12" x14ac:dyDescent="0.2">
      <c r="B39" s="7"/>
      <c r="F39" s="32" t="s">
        <v>16</v>
      </c>
      <c r="L39" s="232">
        <v>0.47052500164683753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10.260809208708256</v>
      </c>
      <c r="M40" s="11"/>
      <c r="N40" s="232">
        <v>253.16304259056872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7101.7887592045154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14939.4672333405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15017.747574150733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113</v>
      </c>
      <c r="G51" s="14"/>
      <c r="L51" s="226">
        <v>4016.9971804290476</v>
      </c>
      <c r="M51" s="11"/>
      <c r="N51" s="226">
        <v>16280.335041240112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-856.1782363935929</v>
      </c>
      <c r="M54" s="11"/>
      <c r="N54" s="206">
        <v>-335.86725363468702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-1139.4358566594003</v>
      </c>
      <c r="M55" s="34"/>
      <c r="N55" s="230">
        <v>-332.11431070728003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4873.1754168226407</v>
      </c>
      <c r="M56" s="11"/>
      <c r="N56" s="206">
        <v>16616.202294874798</v>
      </c>
      <c r="O56" s="13"/>
    </row>
    <row r="57" spans="2:16" s="44" customFormat="1" ht="15.75" customHeight="1" x14ac:dyDescent="0.2">
      <c r="G57" s="14" t="s">
        <v>32</v>
      </c>
      <c r="L57" s="230">
        <v>3321.4266968571401</v>
      </c>
      <c r="M57" s="45"/>
      <c r="N57" s="230">
        <v>9392.2197396622014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-384.0722121518836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-384.0722121518836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40695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-11830.625547590918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-3501.5870875177079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-2269.2611185166797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-6059.7773415565298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-23178.618689056984</v>
      </c>
      <c r="M79" s="47"/>
      <c r="N79" s="226">
        <v>-7942.3959531132796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-30918.369927886124</v>
      </c>
      <c r="M81" s="50"/>
      <c r="N81" s="226">
        <v>-8856.0020512454412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-1852.81249991959</v>
      </c>
      <c r="M83" s="47"/>
      <c r="N83" s="206">
        <v>-3079.4427453085605</v>
      </c>
    </row>
    <row r="84" spans="2:14" s="8" customFormat="1" ht="12" x14ac:dyDescent="0.2">
      <c r="I84" s="13"/>
      <c r="J84" s="49" t="s">
        <v>39</v>
      </c>
      <c r="K84" s="49"/>
      <c r="L84" s="206">
        <v>-18919.630563105231</v>
      </c>
      <c r="M84" s="47"/>
      <c r="N84" s="206">
        <v>-1505.5054396995802</v>
      </c>
    </row>
    <row r="85" spans="2:14" s="8" customFormat="1" ht="12" x14ac:dyDescent="0.2">
      <c r="I85" s="13"/>
      <c r="J85" s="48" t="s">
        <v>40</v>
      </c>
      <c r="K85" s="48"/>
      <c r="L85" s="206">
        <v>-10145.9268648613</v>
      </c>
      <c r="M85" s="47"/>
      <c r="N85" s="206">
        <v>-4271.0538662373001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7739.7512388291407</v>
      </c>
      <c r="M87" s="47"/>
      <c r="N87" s="226">
        <v>913.60609813216206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1284.56600309955</v>
      </c>
      <c r="M89" s="47"/>
      <c r="N89" s="206">
        <v>912.7802981321621</v>
      </c>
    </row>
    <row r="90" spans="2:14" s="8" customFormat="1" ht="12" x14ac:dyDescent="0.2">
      <c r="I90" s="13"/>
      <c r="J90" s="49" t="s">
        <v>39</v>
      </c>
      <c r="K90" s="49"/>
      <c r="L90" s="206">
        <v>1389.2592944559203</v>
      </c>
      <c r="M90" s="47"/>
      <c r="N90" s="206">
        <v>0.82579999999999998</v>
      </c>
    </row>
    <row r="91" spans="2:14" s="8" customFormat="1" ht="12" x14ac:dyDescent="0.2">
      <c r="I91" s="13"/>
      <c r="J91" s="48" t="s">
        <v>40</v>
      </c>
      <c r="K91" s="48"/>
      <c r="L91" s="206">
        <v>5065.9259412736701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7826.2467690779567</v>
      </c>
      <c r="M93" s="50"/>
      <c r="N93" s="226">
        <v>-195.10849031799998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-6141.5807897240102</v>
      </c>
      <c r="M94" s="80"/>
      <c r="N94" s="216">
        <v>-195.10849031799998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-5132.39396020401</v>
      </c>
      <c r="M95" s="11"/>
      <c r="N95" s="206">
        <v>-170.68125666</v>
      </c>
    </row>
    <row r="96" spans="2:14" s="8" customFormat="1" ht="12" x14ac:dyDescent="0.2">
      <c r="J96" s="49" t="s">
        <v>39</v>
      </c>
      <c r="L96" s="206">
        <v>-970.30496657949993</v>
      </c>
      <c r="M96" s="11"/>
      <c r="N96" s="206">
        <v>-24.427233658000002</v>
      </c>
    </row>
    <row r="97" spans="1:14" s="8" customFormat="1" x14ac:dyDescent="0.25">
      <c r="A97" s="1"/>
      <c r="J97" s="48" t="s">
        <v>40</v>
      </c>
      <c r="L97" s="206">
        <v>-38.881862940500007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13828.848253801967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0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13828.848253801967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0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-471.73289599999998</v>
      </c>
      <c r="M104" s="80"/>
      <c r="N104" s="216">
        <v>0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-471.73289599999998</v>
      </c>
      <c r="M105" s="11"/>
      <c r="N105" s="206">
        <v>0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610.71220100000005</v>
      </c>
      <c r="M109" s="80"/>
      <c r="N109" s="216">
        <v>0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610.71220100000005</v>
      </c>
      <c r="M110" s="11"/>
      <c r="N110" s="206">
        <v>0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-15352.371919979027</v>
      </c>
      <c r="M113" s="80"/>
      <c r="N113" s="216">
        <v>-19968.129991022197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40695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40695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6024.4255881430608</v>
      </c>
      <c r="M148" s="52"/>
      <c r="N148" s="265">
        <v>190.62708839850001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20602.702589577115</v>
      </c>
      <c r="M149" s="52"/>
      <c r="N149" s="265">
        <v>16978.432968811303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-1240.3449985954771</v>
      </c>
      <c r="M151" s="52"/>
      <c r="N151" s="263">
        <v>-335.86725363463984</v>
      </c>
    </row>
    <row r="152" spans="1:17" x14ac:dyDescent="0.25">
      <c r="I152" s="8" t="s">
        <v>66</v>
      </c>
      <c r="J152" s="44"/>
      <c r="K152" s="44"/>
      <c r="L152" s="239">
        <v>-360.7948527740881</v>
      </c>
      <c r="N152" s="239">
        <v>-28.651270212142904</v>
      </c>
    </row>
    <row r="153" spans="1:17" x14ac:dyDescent="0.25">
      <c r="I153" s="8" t="s">
        <v>67</v>
      </c>
      <c r="J153" s="44"/>
      <c r="K153" s="44"/>
      <c r="L153" s="239">
        <v>-901.88855742647252</v>
      </c>
      <c r="N153" s="239">
        <v>-358.739720130997</v>
      </c>
    </row>
    <row r="154" spans="1:17" x14ac:dyDescent="0.25">
      <c r="I154" s="8" t="s">
        <v>68</v>
      </c>
      <c r="J154" s="44"/>
      <c r="K154" s="44"/>
      <c r="L154" s="239">
        <v>22.338411605083397</v>
      </c>
      <c r="N154" s="239">
        <v>51.523736708500003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91167.151140189831</v>
      </c>
      <c r="M169" s="311"/>
      <c r="N169" s="311">
        <v>23733.163772467829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-856.1782363935929</v>
      </c>
      <c r="M170" s="311"/>
      <c r="N170" s="311">
        <v>-335.86725363468702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-471.73289573185008</v>
      </c>
      <c r="M171" s="311"/>
      <c r="N171" s="312">
        <v>0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90782.705799528092</v>
      </c>
      <c r="M172" s="311"/>
      <c r="N172" s="311">
        <v>23397.296518833144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06" customWidth="1"/>
    <col min="13" max="13" width="9.140625" style="11"/>
    <col min="14" max="14" width="16.5703125" style="206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00"/>
      <c r="M1" s="5"/>
      <c r="N1" s="200"/>
      <c r="O1" s="6"/>
    </row>
    <row r="2" spans="1:15" x14ac:dyDescent="0.25">
      <c r="J2" s="89" t="s">
        <v>1</v>
      </c>
      <c r="N2" s="208"/>
    </row>
    <row r="3" spans="1:15" x14ac:dyDescent="0.25">
      <c r="A3" s="14"/>
      <c r="C3" s="125" t="s">
        <v>98</v>
      </c>
      <c r="D3" s="126">
        <v>40664</v>
      </c>
      <c r="E3" s="16"/>
      <c r="F3" s="16"/>
      <c r="G3" s="16"/>
      <c r="I3" s="16"/>
      <c r="J3" s="16"/>
      <c r="K3" s="16"/>
      <c r="L3" s="214" t="s">
        <v>3</v>
      </c>
      <c r="M3" s="18"/>
      <c r="N3" s="214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16"/>
      <c r="N4" s="216"/>
    </row>
    <row r="5" spans="1:15" ht="12" customHeight="1" x14ac:dyDescent="0.25"/>
    <row r="6" spans="1:15" s="16" customFormat="1" x14ac:dyDescent="0.25">
      <c r="A6" s="20" t="s">
        <v>5</v>
      </c>
      <c r="L6" s="216"/>
      <c r="M6" s="21"/>
      <c r="N6" s="216"/>
      <c r="O6" s="22"/>
    </row>
    <row r="8" spans="1:15" ht="16.5" x14ac:dyDescent="0.25">
      <c r="B8" s="2" t="s">
        <v>6</v>
      </c>
      <c r="C8" s="1" t="s">
        <v>7</v>
      </c>
      <c r="L8" s="220">
        <v>91096.283643245726</v>
      </c>
      <c r="N8" s="220">
        <v>26697.698927674952</v>
      </c>
    </row>
    <row r="9" spans="1:15" s="24" customFormat="1" ht="15" x14ac:dyDescent="0.2">
      <c r="A9" s="3"/>
      <c r="L9" s="222"/>
      <c r="M9" s="26"/>
      <c r="N9" s="222"/>
      <c r="O9" s="27"/>
    </row>
    <row r="10" spans="1:15" x14ac:dyDescent="0.25">
      <c r="B10" s="7">
        <v>1</v>
      </c>
      <c r="C10" s="28" t="s">
        <v>8</v>
      </c>
      <c r="L10" s="226">
        <v>48806.667623321599</v>
      </c>
      <c r="N10" s="226">
        <v>7281.8815943540212</v>
      </c>
    </row>
    <row r="11" spans="1:15" ht="7.5" customHeight="1" x14ac:dyDescent="0.25">
      <c r="L11" s="216"/>
      <c r="N11" s="216"/>
    </row>
    <row r="12" spans="1:15" ht="15.75" customHeight="1" x14ac:dyDescent="0.25">
      <c r="C12" s="8" t="s">
        <v>9</v>
      </c>
      <c r="D12" s="8" t="s">
        <v>10</v>
      </c>
      <c r="L12" s="216">
        <v>48319.277375833357</v>
      </c>
      <c r="N12" s="216">
        <v>6551.3638034347805</v>
      </c>
    </row>
    <row r="13" spans="1:15" ht="7.5" customHeight="1" x14ac:dyDescent="0.25"/>
    <row r="14" spans="1:15" ht="15" customHeight="1" x14ac:dyDescent="0.25">
      <c r="D14" s="8" t="s">
        <v>11</v>
      </c>
      <c r="L14" s="216">
        <v>47669.461633441431</v>
      </c>
      <c r="M14" s="21"/>
      <c r="N14" s="216">
        <v>6551.3638034347805</v>
      </c>
    </row>
    <row r="15" spans="1:15" ht="15" customHeight="1" x14ac:dyDescent="0.25">
      <c r="D15" s="30" t="s">
        <v>12</v>
      </c>
      <c r="E15" s="31" t="s">
        <v>13</v>
      </c>
      <c r="L15" s="206">
        <v>46878.814099828298</v>
      </c>
      <c r="N15" s="206">
        <v>5999.9466279722801</v>
      </c>
    </row>
    <row r="16" spans="1:15" ht="15" customHeight="1" x14ac:dyDescent="0.25">
      <c r="D16" s="30" t="s">
        <v>14</v>
      </c>
      <c r="E16" s="8" t="s">
        <v>15</v>
      </c>
      <c r="L16" s="206">
        <v>0</v>
      </c>
      <c r="N16" s="206">
        <v>0</v>
      </c>
    </row>
    <row r="17" spans="3:14" s="8" customFormat="1" ht="15" customHeight="1" x14ac:dyDescent="0.2">
      <c r="F17" s="32" t="s">
        <v>16</v>
      </c>
      <c r="L17" s="230">
        <v>0</v>
      </c>
      <c r="M17" s="34"/>
      <c r="N17" s="230">
        <v>0</v>
      </c>
    </row>
    <row r="18" spans="3:14" s="8" customFormat="1" ht="15" customHeight="1" x14ac:dyDescent="0.2">
      <c r="F18" s="32" t="s">
        <v>17</v>
      </c>
      <c r="L18" s="230">
        <v>0</v>
      </c>
      <c r="M18" s="34"/>
      <c r="N18" s="230">
        <v>0</v>
      </c>
    </row>
    <row r="19" spans="3:14" s="8" customFormat="1" ht="15" customHeight="1" x14ac:dyDescent="0.2">
      <c r="D19" s="30" t="s">
        <v>18</v>
      </c>
      <c r="E19" s="8" t="s">
        <v>19</v>
      </c>
      <c r="L19" s="206">
        <v>790.64753361312501</v>
      </c>
      <c r="M19" s="11"/>
      <c r="N19" s="206">
        <v>551.41717546249993</v>
      </c>
    </row>
    <row r="20" spans="3:14" s="8" customFormat="1" ht="15" customHeight="1" x14ac:dyDescent="0.2">
      <c r="F20" s="32" t="s">
        <v>16</v>
      </c>
      <c r="L20" s="230">
        <v>0</v>
      </c>
      <c r="M20" s="34"/>
      <c r="N20" s="230">
        <v>0</v>
      </c>
    </row>
    <row r="21" spans="3:14" s="8" customFormat="1" ht="15" customHeight="1" x14ac:dyDescent="0.2">
      <c r="F21" s="32" t="s">
        <v>17</v>
      </c>
      <c r="L21" s="230">
        <v>790.64753361312501</v>
      </c>
      <c r="M21" s="34"/>
      <c r="N21" s="230">
        <v>551.41717546249993</v>
      </c>
    </row>
    <row r="22" spans="3:14" s="8" customFormat="1" ht="7.5" customHeight="1" x14ac:dyDescent="0.2">
      <c r="F22" s="32"/>
      <c r="L22" s="230"/>
      <c r="M22" s="34"/>
      <c r="N22" s="230"/>
    </row>
    <row r="23" spans="3:14" s="8" customFormat="1" ht="12" x14ac:dyDescent="0.2">
      <c r="D23" s="8" t="s">
        <v>20</v>
      </c>
      <c r="L23" s="216">
        <v>649.81574239192605</v>
      </c>
      <c r="M23" s="21"/>
      <c r="N23" s="216">
        <v>0</v>
      </c>
    </row>
    <row r="24" spans="3:14" s="8" customFormat="1" ht="15" customHeight="1" x14ac:dyDescent="0.2">
      <c r="D24" s="30" t="s">
        <v>12</v>
      </c>
      <c r="E24" s="31" t="s">
        <v>13</v>
      </c>
      <c r="L24" s="206">
        <v>649.81574239192605</v>
      </c>
      <c r="M24" s="11"/>
      <c r="N24" s="206">
        <v>0</v>
      </c>
    </row>
    <row r="25" spans="3:14" s="8" customFormat="1" ht="15" customHeight="1" x14ac:dyDescent="0.2">
      <c r="D25" s="30" t="s">
        <v>14</v>
      </c>
      <c r="E25" s="8" t="s">
        <v>15</v>
      </c>
      <c r="L25" s="206">
        <v>0</v>
      </c>
      <c r="M25" s="11"/>
      <c r="N25" s="206">
        <v>0</v>
      </c>
    </row>
    <row r="26" spans="3:14" s="8" customFormat="1" ht="15" customHeight="1" x14ac:dyDescent="0.2">
      <c r="F26" s="32" t="s">
        <v>16</v>
      </c>
      <c r="L26" s="230">
        <v>0</v>
      </c>
      <c r="M26" s="34"/>
      <c r="N26" s="230">
        <v>0</v>
      </c>
    </row>
    <row r="27" spans="3:14" s="8" customFormat="1" ht="15" customHeight="1" x14ac:dyDescent="0.2">
      <c r="F27" s="32" t="s">
        <v>17</v>
      </c>
      <c r="L27" s="230">
        <v>0</v>
      </c>
      <c r="M27" s="34"/>
      <c r="N27" s="230">
        <v>0</v>
      </c>
    </row>
    <row r="28" spans="3:14" s="8" customFormat="1" ht="15" customHeight="1" x14ac:dyDescent="0.2">
      <c r="D28" s="30" t="s">
        <v>18</v>
      </c>
      <c r="E28" s="8" t="s">
        <v>19</v>
      </c>
      <c r="L28" s="206">
        <v>0</v>
      </c>
      <c r="M28" s="11"/>
      <c r="N28" s="206">
        <v>0</v>
      </c>
    </row>
    <row r="29" spans="3:14" s="8" customFormat="1" ht="15" customHeight="1" x14ac:dyDescent="0.2">
      <c r="F29" s="32" t="s">
        <v>16</v>
      </c>
      <c r="L29" s="230">
        <v>0</v>
      </c>
      <c r="M29" s="34"/>
      <c r="N29" s="230">
        <v>0</v>
      </c>
    </row>
    <row r="30" spans="3:14" s="8" customFormat="1" ht="15" customHeight="1" x14ac:dyDescent="0.2">
      <c r="F30" s="32" t="s">
        <v>17</v>
      </c>
      <c r="L30" s="230">
        <v>0</v>
      </c>
      <c r="M30" s="34"/>
      <c r="N30" s="230">
        <v>0</v>
      </c>
    </row>
    <row r="31" spans="3:14" s="8" customFormat="1" ht="12" x14ac:dyDescent="0.2">
      <c r="L31" s="216"/>
      <c r="M31" s="11"/>
      <c r="N31" s="216"/>
    </row>
    <row r="32" spans="3:14" s="8" customFormat="1" ht="15" customHeight="1" x14ac:dyDescent="0.2">
      <c r="C32" s="8" t="s">
        <v>21</v>
      </c>
      <c r="D32" s="8" t="s">
        <v>90</v>
      </c>
      <c r="F32" s="32"/>
      <c r="L32" s="216">
        <v>487.39024748823965</v>
      </c>
      <c r="M32" s="21"/>
      <c r="N32" s="216">
        <v>730.51779091924118</v>
      </c>
    </row>
    <row r="33" spans="2:16" s="8" customFormat="1" ht="7.5" customHeight="1" x14ac:dyDescent="0.2">
      <c r="B33" s="7"/>
      <c r="L33" s="216"/>
      <c r="M33" s="11"/>
      <c r="N33" s="216"/>
      <c r="O33" s="13"/>
    </row>
    <row r="34" spans="2:16" s="8" customFormat="1" ht="12" x14ac:dyDescent="0.2">
      <c r="B34" s="7"/>
      <c r="D34" s="30" t="s">
        <v>12</v>
      </c>
      <c r="E34" s="8" t="s">
        <v>22</v>
      </c>
      <c r="L34" s="206">
        <v>405.95922370954497</v>
      </c>
      <c r="M34" s="11"/>
      <c r="N34" s="206">
        <v>263.70450046631493</v>
      </c>
      <c r="O34" s="13"/>
    </row>
    <row r="35" spans="2:16" s="8" customFormat="1" ht="12" x14ac:dyDescent="0.2">
      <c r="B35" s="7"/>
      <c r="D35" s="30" t="s">
        <v>14</v>
      </c>
      <c r="E35" s="8" t="s">
        <v>23</v>
      </c>
      <c r="L35" s="206">
        <v>1.6348458804455392</v>
      </c>
      <c r="M35" s="11"/>
      <c r="N35" s="206">
        <v>140.23026766379525</v>
      </c>
      <c r="O35" s="13"/>
    </row>
    <row r="36" spans="2:16" s="8" customFormat="1" ht="15.75" customHeight="1" x14ac:dyDescent="0.2">
      <c r="B36" s="7"/>
      <c r="F36" s="32" t="s">
        <v>16</v>
      </c>
      <c r="L36" s="232">
        <v>1.1305958804455392</v>
      </c>
      <c r="M36" s="11"/>
      <c r="N36" s="232">
        <v>140.23026766379525</v>
      </c>
      <c r="O36" s="13"/>
    </row>
    <row r="37" spans="2:16" s="8" customFormat="1" ht="12" x14ac:dyDescent="0.2">
      <c r="B37" s="7"/>
      <c r="F37" s="32" t="s">
        <v>17</v>
      </c>
      <c r="L37" s="232">
        <v>0.50424999999999998</v>
      </c>
      <c r="M37" s="11"/>
      <c r="N37" s="232">
        <v>0</v>
      </c>
      <c r="O37" s="13"/>
    </row>
    <row r="38" spans="2:16" s="8" customFormat="1" ht="12" x14ac:dyDescent="0.2">
      <c r="B38" s="7"/>
      <c r="D38" s="30" t="s">
        <v>18</v>
      </c>
      <c r="E38" s="8" t="s">
        <v>24</v>
      </c>
      <c r="L38" s="206">
        <v>79.796177898249169</v>
      </c>
      <c r="M38" s="11"/>
      <c r="N38" s="206">
        <v>326.58302278913106</v>
      </c>
      <c r="O38" s="13"/>
    </row>
    <row r="39" spans="2:16" s="8" customFormat="1" ht="12" x14ac:dyDescent="0.2">
      <c r="B39" s="7"/>
      <c r="F39" s="32" t="s">
        <v>16</v>
      </c>
      <c r="L39" s="232">
        <v>0</v>
      </c>
      <c r="M39" s="11"/>
      <c r="N39" s="232">
        <v>0</v>
      </c>
      <c r="O39" s="13"/>
    </row>
    <row r="40" spans="2:16" s="8" customFormat="1" ht="12" x14ac:dyDescent="0.2">
      <c r="B40" s="7"/>
      <c r="F40" s="32" t="s">
        <v>17</v>
      </c>
      <c r="L40" s="232">
        <v>79.796177898249169</v>
      </c>
      <c r="M40" s="11"/>
      <c r="N40" s="232">
        <v>326.58302278913106</v>
      </c>
      <c r="O40" s="13"/>
    </row>
    <row r="41" spans="2:16" s="8" customFormat="1" ht="7.5" customHeight="1" x14ac:dyDescent="0.2">
      <c r="B41" s="7"/>
      <c r="L41" s="232"/>
      <c r="M41" s="11"/>
      <c r="N41" s="232"/>
      <c r="O41" s="13"/>
    </row>
    <row r="42" spans="2:16" s="8" customFormat="1" ht="12" x14ac:dyDescent="0.2">
      <c r="B42" s="7"/>
      <c r="D42" s="30"/>
      <c r="L42" s="206"/>
      <c r="M42" s="83"/>
      <c r="N42" s="206"/>
      <c r="O42" s="13"/>
    </row>
    <row r="43" spans="2:16" s="8" customFormat="1" ht="7.5" customHeight="1" x14ac:dyDescent="0.2">
      <c r="B43" s="7"/>
      <c r="L43" s="216"/>
      <c r="M43" s="11"/>
      <c r="N43" s="216"/>
      <c r="O43" s="13"/>
    </row>
    <row r="44" spans="2:16" s="8" customFormat="1" ht="12.75" x14ac:dyDescent="0.2">
      <c r="B44" s="7">
        <v>2</v>
      </c>
      <c r="C44" s="28" t="s">
        <v>25</v>
      </c>
      <c r="L44" s="226">
        <v>7107.4598384841001</v>
      </c>
      <c r="M44" s="11"/>
      <c r="N44" s="226">
        <v>0</v>
      </c>
      <c r="O44" s="13"/>
      <c r="P44" s="234"/>
    </row>
    <row r="46" spans="2:16" s="8" customFormat="1" ht="12.75" x14ac:dyDescent="0.2">
      <c r="B46" s="7">
        <v>3</v>
      </c>
      <c r="C46" s="28" t="s">
        <v>26</v>
      </c>
      <c r="L46" s="226">
        <v>14914.372730930299</v>
      </c>
      <c r="M46" s="11"/>
      <c r="N46" s="226">
        <v>0</v>
      </c>
      <c r="O46" s="13"/>
      <c r="P46" s="234"/>
    </row>
    <row r="47" spans="2:16" s="8" customFormat="1" ht="12.75" x14ac:dyDescent="0.2">
      <c r="B47" s="7"/>
      <c r="C47" s="28"/>
      <c r="L47" s="206"/>
      <c r="M47" s="11"/>
      <c r="N47" s="206"/>
      <c r="O47" s="13"/>
      <c r="P47" s="234"/>
    </row>
    <row r="48" spans="2:16" s="8" customFormat="1" ht="12.75" x14ac:dyDescent="0.2">
      <c r="B48" s="7">
        <v>4</v>
      </c>
      <c r="C48" s="28" t="s">
        <v>27</v>
      </c>
      <c r="H48" s="14"/>
      <c r="I48" s="8" t="s">
        <v>28</v>
      </c>
      <c r="L48" s="226">
        <v>15326.949512161395</v>
      </c>
      <c r="M48" s="11"/>
      <c r="N48" s="226">
        <v>0</v>
      </c>
      <c r="O48" s="13"/>
      <c r="P48" s="234"/>
    </row>
    <row r="49" spans="2:16" s="8" customFormat="1" ht="12.75" x14ac:dyDescent="0.2">
      <c r="B49" s="7"/>
      <c r="C49" s="24"/>
      <c r="H49" s="14"/>
      <c r="I49" s="8" t="s">
        <v>29</v>
      </c>
      <c r="L49" s="235">
        <v>9975238.5510000009</v>
      </c>
      <c r="M49" s="11"/>
      <c r="N49" s="235">
        <v>0</v>
      </c>
      <c r="O49" s="13"/>
      <c r="P49" s="236"/>
    </row>
    <row r="50" spans="2:16" s="8" customFormat="1" ht="12.75" x14ac:dyDescent="0.2">
      <c r="B50" s="7"/>
      <c r="C50" s="24"/>
      <c r="L50" s="206"/>
      <c r="M50" s="11"/>
      <c r="N50" s="206"/>
      <c r="O50" s="13"/>
    </row>
    <row r="51" spans="2:16" s="8" customFormat="1" ht="12.75" x14ac:dyDescent="0.2">
      <c r="B51" s="7">
        <v>5</v>
      </c>
      <c r="C51" s="28" t="s">
        <v>30</v>
      </c>
      <c r="G51" s="14"/>
      <c r="L51" s="226">
        <v>4940.833938348339</v>
      </c>
      <c r="M51" s="11"/>
      <c r="N51" s="226">
        <v>19415.817333320931</v>
      </c>
      <c r="O51" s="13"/>
      <c r="P51" s="39"/>
    </row>
    <row r="52" spans="2:16" s="8" customFormat="1" ht="7.5" customHeight="1" x14ac:dyDescent="0.2">
      <c r="B52" s="7"/>
      <c r="C52" s="16"/>
      <c r="G52" s="14"/>
      <c r="L52" s="216"/>
      <c r="M52" s="11"/>
      <c r="N52" s="216"/>
      <c r="O52" s="13"/>
    </row>
    <row r="53" spans="2:16" s="8" customFormat="1" ht="15.75" customHeight="1" x14ac:dyDescent="0.2">
      <c r="B53" s="7"/>
      <c r="C53" s="16"/>
      <c r="E53" s="40" t="s">
        <v>31</v>
      </c>
      <c r="F53" s="8" t="s">
        <v>94</v>
      </c>
      <c r="G53" s="14"/>
      <c r="L53" s="239">
        <v>0</v>
      </c>
      <c r="M53" s="11"/>
      <c r="N53" s="206">
        <v>0</v>
      </c>
      <c r="O53" s="13"/>
      <c r="P53" s="236"/>
    </row>
    <row r="54" spans="2:16" s="8" customFormat="1" ht="15.75" customHeight="1" x14ac:dyDescent="0.2">
      <c r="B54" s="7"/>
      <c r="C54" s="16"/>
      <c r="F54" s="8" t="s">
        <v>332</v>
      </c>
      <c r="G54" s="14"/>
      <c r="L54" s="206">
        <v>-144.348864132741</v>
      </c>
      <c r="M54" s="11"/>
      <c r="N54" s="206">
        <v>-191.13525094957001</v>
      </c>
      <c r="O54" s="13"/>
      <c r="P54" s="236"/>
    </row>
    <row r="55" spans="2:16" s="8" customFormat="1" ht="15.75" customHeight="1" x14ac:dyDescent="0.2">
      <c r="B55" s="7"/>
      <c r="C55" s="16"/>
      <c r="G55" s="14" t="s">
        <v>32</v>
      </c>
      <c r="L55" s="230">
        <v>-272.73517780908202</v>
      </c>
      <c r="M55" s="34"/>
      <c r="N55" s="230">
        <v>-212.038813600602</v>
      </c>
      <c r="O55" s="13"/>
      <c r="P55" s="236"/>
    </row>
    <row r="56" spans="2:16" s="8" customFormat="1" ht="15.75" customHeight="1" x14ac:dyDescent="0.2">
      <c r="B56" s="7"/>
      <c r="C56" s="16"/>
      <c r="F56" s="8" t="s">
        <v>33</v>
      </c>
      <c r="G56" s="14"/>
      <c r="L56" s="206">
        <v>5085.1828024810802</v>
      </c>
      <c r="M56" s="11"/>
      <c r="N56" s="206">
        <v>19606.952584270501</v>
      </c>
      <c r="O56" s="13"/>
    </row>
    <row r="57" spans="2:16" s="44" customFormat="1" ht="15.75" customHeight="1" x14ac:dyDescent="0.2">
      <c r="G57" s="14" t="s">
        <v>32</v>
      </c>
      <c r="L57" s="230">
        <v>3815.6125543973303</v>
      </c>
      <c r="M57" s="45"/>
      <c r="N57" s="230">
        <v>10744.3530639772</v>
      </c>
      <c r="O57" s="27"/>
      <c r="P57" s="24"/>
    </row>
    <row r="58" spans="2:16" s="8" customFormat="1" ht="9" customHeight="1" x14ac:dyDescent="0.2">
      <c r="B58" s="7"/>
      <c r="L58" s="206"/>
      <c r="M58" s="11"/>
      <c r="N58" s="206"/>
      <c r="O58" s="13"/>
    </row>
    <row r="59" spans="2:16" s="8" customFormat="1" ht="54.75" customHeight="1" x14ac:dyDescent="0.25">
      <c r="B59" s="2" t="s">
        <v>34</v>
      </c>
      <c r="C59" s="1" t="s">
        <v>35</v>
      </c>
      <c r="L59" s="216">
        <v>59.033244851311863</v>
      </c>
      <c r="M59" s="21"/>
      <c r="N59" s="216">
        <v>0</v>
      </c>
      <c r="O59" s="13"/>
    </row>
    <row r="60" spans="2:16" s="8" customFormat="1" ht="12" x14ac:dyDescent="0.2">
      <c r="B60" s="7"/>
      <c r="E60" s="40" t="s">
        <v>31</v>
      </c>
      <c r="G60" s="297" t="s">
        <v>140</v>
      </c>
      <c r="H60" s="297"/>
      <c r="I60" s="297"/>
      <c r="J60" s="297"/>
      <c r="K60" s="297"/>
      <c r="L60" s="243">
        <v>0</v>
      </c>
      <c r="M60" s="299"/>
      <c r="N60" s="243">
        <v>0</v>
      </c>
      <c r="O60" s="13"/>
    </row>
    <row r="61" spans="2:16" s="8" customFormat="1" ht="12" x14ac:dyDescent="0.2">
      <c r="B61" s="7"/>
      <c r="G61" s="297" t="s">
        <v>79</v>
      </c>
      <c r="H61" s="297"/>
      <c r="I61" s="297"/>
      <c r="J61" s="297"/>
      <c r="K61" s="297"/>
      <c r="L61" s="243">
        <v>59.033244851311863</v>
      </c>
      <c r="M61" s="299"/>
      <c r="N61" s="243">
        <v>0</v>
      </c>
      <c r="O61" s="13"/>
    </row>
    <row r="62" spans="2:16" s="8" customFormat="1" ht="12" x14ac:dyDescent="0.2">
      <c r="B62" s="7"/>
      <c r="G62" s="297" t="s">
        <v>353</v>
      </c>
      <c r="H62" s="297"/>
      <c r="I62" s="297"/>
      <c r="J62" s="297"/>
      <c r="K62" s="297"/>
      <c r="L62" s="243">
        <v>0</v>
      </c>
      <c r="M62" s="243"/>
      <c r="N62" s="243">
        <v>0</v>
      </c>
      <c r="O62" s="13"/>
    </row>
    <row r="63" spans="2:16" s="8" customFormat="1" ht="12" x14ac:dyDescent="0.2">
      <c r="B63" s="7"/>
      <c r="G63" s="297"/>
      <c r="H63" s="297"/>
      <c r="I63" s="297"/>
      <c r="J63" s="297"/>
      <c r="K63" s="297"/>
      <c r="L63" s="243"/>
      <c r="M63" s="243"/>
      <c r="N63" s="300"/>
      <c r="O63" s="13"/>
    </row>
    <row r="64" spans="2:16" s="8" customFormat="1" ht="12" x14ac:dyDescent="0.2">
      <c r="B64" s="7"/>
      <c r="G64" s="297"/>
      <c r="H64" s="297"/>
      <c r="I64" s="297"/>
      <c r="J64" s="297"/>
      <c r="K64" s="297"/>
      <c r="L64" s="243"/>
      <c r="M64" s="243"/>
      <c r="N64" s="300"/>
      <c r="O64" s="13"/>
    </row>
    <row r="65" spans="1:14" s="8" customFormat="1" x14ac:dyDescent="0.25">
      <c r="A65" s="1"/>
      <c r="B65" s="7"/>
      <c r="G65" s="297"/>
      <c r="H65" s="297"/>
      <c r="I65" s="297"/>
      <c r="J65" s="297"/>
      <c r="K65" s="297"/>
      <c r="L65" s="243"/>
      <c r="M65" s="243"/>
      <c r="N65" s="300"/>
    </row>
    <row r="66" spans="1:14" s="8" customFormat="1" x14ac:dyDescent="0.25">
      <c r="A66" s="1"/>
      <c r="B66" s="7"/>
      <c r="G66" s="297"/>
      <c r="H66" s="297"/>
      <c r="I66" s="297"/>
      <c r="J66" s="297"/>
      <c r="K66" s="297"/>
      <c r="L66" s="243"/>
      <c r="M66" s="243"/>
      <c r="N66" s="300"/>
    </row>
    <row r="67" spans="1:14" s="8" customFormat="1" x14ac:dyDescent="0.25">
      <c r="A67" s="1"/>
      <c r="B67" s="7"/>
      <c r="G67" s="297"/>
      <c r="H67" s="297"/>
      <c r="I67" s="297"/>
      <c r="J67" s="297"/>
      <c r="K67" s="297"/>
      <c r="L67" s="243"/>
      <c r="M67" s="243"/>
      <c r="N67" s="300"/>
    </row>
    <row r="68" spans="1:14" s="8" customFormat="1" x14ac:dyDescent="0.25">
      <c r="A68" s="20" t="s">
        <v>80</v>
      </c>
      <c r="B68" s="7"/>
      <c r="L68" s="206"/>
      <c r="M68" s="11"/>
      <c r="N68" s="89" t="s">
        <v>1</v>
      </c>
    </row>
    <row r="70" spans="1:14" s="8" customFormat="1" x14ac:dyDescent="0.25">
      <c r="A70" s="14"/>
      <c r="B70" s="7"/>
      <c r="C70" s="174" t="s">
        <v>98</v>
      </c>
      <c r="D70" s="126">
        <v>40664</v>
      </c>
      <c r="L70" s="214" t="s">
        <v>3</v>
      </c>
      <c r="M70" s="18"/>
      <c r="N70" s="214" t="s">
        <v>4</v>
      </c>
    </row>
    <row r="72" spans="1:14" s="8" customFormat="1" x14ac:dyDescent="0.25">
      <c r="A72" s="1"/>
      <c r="B72" s="46">
        <v>1</v>
      </c>
      <c r="C72" s="28" t="s">
        <v>36</v>
      </c>
      <c r="I72" s="16" t="s">
        <v>37</v>
      </c>
      <c r="J72" s="13"/>
      <c r="K72" s="13"/>
      <c r="L72" s="226">
        <v>0</v>
      </c>
      <c r="M72" s="47"/>
      <c r="N72" s="226">
        <v>-14885.527979298546</v>
      </c>
    </row>
    <row r="73" spans="1:14" s="8" customFormat="1" x14ac:dyDescent="0.25">
      <c r="A73" s="1"/>
      <c r="B73" s="7"/>
      <c r="C73" s="16"/>
      <c r="D73" s="14"/>
      <c r="I73" s="13"/>
      <c r="L73" s="206"/>
      <c r="M73" s="47"/>
      <c r="N73" s="206"/>
    </row>
    <row r="74" spans="1:14" s="8" customFormat="1" x14ac:dyDescent="0.25">
      <c r="A74" s="1"/>
      <c r="B74" s="7"/>
      <c r="I74" s="8" t="s">
        <v>31</v>
      </c>
      <c r="J74" s="48" t="s">
        <v>38</v>
      </c>
      <c r="K74" s="48"/>
      <c r="L74" s="206">
        <v>0</v>
      </c>
      <c r="M74" s="47"/>
      <c r="N74" s="206">
        <v>-5969.4449830535959</v>
      </c>
    </row>
    <row r="75" spans="1:14" s="8" customFormat="1" x14ac:dyDescent="0.25">
      <c r="A75" s="1"/>
      <c r="B75" s="7"/>
      <c r="I75" s="13"/>
      <c r="J75" s="49" t="s">
        <v>39</v>
      </c>
      <c r="K75" s="49"/>
      <c r="L75" s="206">
        <v>0</v>
      </c>
      <c r="M75" s="47"/>
      <c r="N75" s="206">
        <v>-3482.2469594620597</v>
      </c>
    </row>
    <row r="76" spans="1:14" s="8" customFormat="1" x14ac:dyDescent="0.25">
      <c r="A76" s="1"/>
      <c r="B76" s="7"/>
      <c r="I76" s="13"/>
      <c r="J76" s="48" t="s">
        <v>40</v>
      </c>
      <c r="K76" s="48"/>
      <c r="L76" s="206">
        <v>0</v>
      </c>
      <c r="M76" s="47"/>
      <c r="N76" s="206">
        <v>-5433.83603678289</v>
      </c>
    </row>
    <row r="77" spans="1:14" s="8" customFormat="1" ht="12.75" customHeight="1" x14ac:dyDescent="0.25">
      <c r="A77" s="1"/>
      <c r="B77" s="7"/>
      <c r="L77" s="239"/>
      <c r="M77" s="47"/>
      <c r="N77" s="239"/>
    </row>
    <row r="78" spans="1:14" s="8" customFormat="1" x14ac:dyDescent="0.25">
      <c r="A78" s="1"/>
      <c r="B78" s="46">
        <v>2</v>
      </c>
      <c r="C78" s="28" t="s">
        <v>41</v>
      </c>
      <c r="I78" s="13"/>
      <c r="J78" s="13"/>
      <c r="K78" s="13"/>
      <c r="L78" s="206"/>
      <c r="M78" s="47"/>
      <c r="N78" s="206"/>
    </row>
    <row r="79" spans="1:14" s="8" customFormat="1" x14ac:dyDescent="0.25">
      <c r="A79" s="1"/>
      <c r="B79" s="46"/>
      <c r="C79" s="28" t="s">
        <v>42</v>
      </c>
      <c r="I79" s="13"/>
      <c r="J79" s="13"/>
      <c r="K79" s="13"/>
      <c r="L79" s="226">
        <v>-19465.630216909842</v>
      </c>
      <c r="M79" s="47"/>
      <c r="N79" s="226">
        <v>-7438.9190690939158</v>
      </c>
    </row>
    <row r="80" spans="1:14" s="8" customFormat="1" ht="12.75" customHeight="1" x14ac:dyDescent="0.25">
      <c r="A80" s="1"/>
      <c r="B80" s="46"/>
      <c r="C80" s="28" t="s">
        <v>43</v>
      </c>
      <c r="D80" s="14"/>
      <c r="I80" s="13"/>
      <c r="J80" s="13"/>
      <c r="K80" s="13"/>
      <c r="L80" s="206"/>
      <c r="M80" s="47"/>
      <c r="N80" s="206"/>
    </row>
    <row r="81" spans="2:14" s="8" customFormat="1" ht="12.75" x14ac:dyDescent="0.2">
      <c r="B81" s="7"/>
      <c r="C81" s="8" t="s">
        <v>9</v>
      </c>
      <c r="D81" s="8" t="s">
        <v>44</v>
      </c>
      <c r="I81" s="16" t="s">
        <v>37</v>
      </c>
      <c r="J81" s="13"/>
      <c r="K81" s="13"/>
      <c r="L81" s="226">
        <v>-26959.886603397492</v>
      </c>
      <c r="M81" s="50"/>
      <c r="N81" s="226">
        <v>-7495.3384638145408</v>
      </c>
    </row>
    <row r="82" spans="2:14" s="8" customFormat="1" ht="9" customHeight="1" x14ac:dyDescent="0.2">
      <c r="B82" s="7"/>
      <c r="I82" s="13"/>
      <c r="L82" s="206"/>
      <c r="M82" s="47"/>
      <c r="N82" s="206"/>
    </row>
    <row r="83" spans="2:14" s="8" customFormat="1" ht="12" x14ac:dyDescent="0.2">
      <c r="I83" s="8" t="s">
        <v>31</v>
      </c>
      <c r="J83" s="48" t="s">
        <v>38</v>
      </c>
      <c r="K83" s="48"/>
      <c r="L83" s="206">
        <v>-6943.5841748759876</v>
      </c>
      <c r="M83" s="47"/>
      <c r="N83" s="206">
        <v>-1608.93402898166</v>
      </c>
    </row>
    <row r="84" spans="2:14" s="8" customFormat="1" ht="12" x14ac:dyDescent="0.2">
      <c r="I84" s="13"/>
      <c r="J84" s="49" t="s">
        <v>39</v>
      </c>
      <c r="K84" s="49"/>
      <c r="L84" s="206">
        <v>-6897.0776274984437</v>
      </c>
      <c r="M84" s="47"/>
      <c r="N84" s="206">
        <v>-3128.7510259106307</v>
      </c>
    </row>
    <row r="85" spans="2:14" s="8" customFormat="1" ht="12" x14ac:dyDescent="0.2">
      <c r="I85" s="13"/>
      <c r="J85" s="48" t="s">
        <v>40</v>
      </c>
      <c r="K85" s="48"/>
      <c r="L85" s="206">
        <v>-13119.22480102306</v>
      </c>
      <c r="M85" s="47"/>
      <c r="N85" s="206">
        <v>-2757.6534089222505</v>
      </c>
    </row>
    <row r="86" spans="2:14" s="8" customFormat="1" ht="13.5" customHeight="1" x14ac:dyDescent="0.2">
      <c r="I86" s="13"/>
      <c r="J86" s="48"/>
      <c r="K86" s="48"/>
      <c r="L86" s="206"/>
      <c r="M86" s="47"/>
      <c r="N86" s="206"/>
    </row>
    <row r="87" spans="2:14" s="8" customFormat="1" ht="12.75" x14ac:dyDescent="0.2">
      <c r="C87" s="8" t="s">
        <v>21</v>
      </c>
      <c r="D87" s="8" t="s">
        <v>45</v>
      </c>
      <c r="I87" s="16" t="s">
        <v>46</v>
      </c>
      <c r="J87" s="13"/>
      <c r="K87" s="13"/>
      <c r="L87" s="226">
        <v>7494.2563864876465</v>
      </c>
      <c r="M87" s="47"/>
      <c r="N87" s="226">
        <v>56.419394720625014</v>
      </c>
    </row>
    <row r="88" spans="2:14" s="8" customFormat="1" ht="9" customHeight="1" x14ac:dyDescent="0.2">
      <c r="I88" s="13"/>
      <c r="L88" s="206"/>
      <c r="M88" s="47"/>
      <c r="N88" s="206"/>
    </row>
    <row r="89" spans="2:14" s="8" customFormat="1" ht="12" x14ac:dyDescent="0.2">
      <c r="I89" s="8" t="s">
        <v>31</v>
      </c>
      <c r="J89" s="48" t="s">
        <v>38</v>
      </c>
      <c r="K89" s="48"/>
      <c r="L89" s="206">
        <v>594.57331483009602</v>
      </c>
      <c r="M89" s="47"/>
      <c r="N89" s="206">
        <v>55.59669472062501</v>
      </c>
    </row>
    <row r="90" spans="2:14" s="8" customFormat="1" ht="12" x14ac:dyDescent="0.2">
      <c r="I90" s="13"/>
      <c r="J90" s="49" t="s">
        <v>39</v>
      </c>
      <c r="K90" s="49"/>
      <c r="L90" s="206">
        <v>1648.4590149065803</v>
      </c>
      <c r="M90" s="47"/>
      <c r="N90" s="206">
        <v>0.82269999999999999</v>
      </c>
    </row>
    <row r="91" spans="2:14" s="8" customFormat="1" ht="12" x14ac:dyDescent="0.2">
      <c r="I91" s="13"/>
      <c r="J91" s="48" t="s">
        <v>40</v>
      </c>
      <c r="K91" s="48"/>
      <c r="L91" s="206">
        <v>5251.2240567509698</v>
      </c>
      <c r="M91" s="47"/>
      <c r="N91" s="206">
        <v>0</v>
      </c>
    </row>
    <row r="92" spans="2:14" s="8" customFormat="1" ht="12" customHeight="1" x14ac:dyDescent="0.2">
      <c r="I92" s="13"/>
      <c r="J92" s="13"/>
      <c r="K92" s="13"/>
      <c r="L92" s="206"/>
      <c r="M92" s="47"/>
      <c r="N92" s="206"/>
    </row>
    <row r="93" spans="2:14" s="8" customFormat="1" ht="12.75" x14ac:dyDescent="0.2">
      <c r="B93" s="46">
        <v>3</v>
      </c>
      <c r="C93" s="28" t="s">
        <v>217</v>
      </c>
      <c r="L93" s="226">
        <v>3722.4932353717049</v>
      </c>
      <c r="M93" s="50"/>
      <c r="N93" s="226">
        <v>-561.79606405875006</v>
      </c>
    </row>
    <row r="94" spans="2:14" s="8" customFormat="1" ht="35.25" customHeight="1" x14ac:dyDescent="0.2">
      <c r="C94" s="8" t="s">
        <v>218</v>
      </c>
      <c r="I94" s="16" t="s">
        <v>46</v>
      </c>
      <c r="J94" s="13"/>
      <c r="K94" s="13"/>
      <c r="L94" s="216">
        <v>-6453.7632974264652</v>
      </c>
      <c r="M94" s="80"/>
      <c r="N94" s="216">
        <v>-520.12437705875004</v>
      </c>
    </row>
    <row r="95" spans="2:14" s="8" customFormat="1" ht="18.75" customHeight="1" x14ac:dyDescent="0.2">
      <c r="I95" s="8" t="s">
        <v>31</v>
      </c>
      <c r="J95" s="48" t="s">
        <v>38</v>
      </c>
      <c r="L95" s="206">
        <v>-5287.2337631289593</v>
      </c>
      <c r="M95" s="11"/>
      <c r="N95" s="206">
        <v>-495.90772300125002</v>
      </c>
    </row>
    <row r="96" spans="2:14" s="8" customFormat="1" ht="12" x14ac:dyDescent="0.2">
      <c r="J96" s="49" t="s">
        <v>39</v>
      </c>
      <c r="L96" s="206">
        <v>-1127.9828598306301</v>
      </c>
      <c r="M96" s="11"/>
      <c r="N96" s="206">
        <v>-24.216654057500001</v>
      </c>
    </row>
    <row r="97" spans="1:14" s="8" customFormat="1" x14ac:dyDescent="0.25">
      <c r="A97" s="1"/>
      <c r="J97" s="48" t="s">
        <v>40</v>
      </c>
      <c r="L97" s="206">
        <v>-38.546674466875004</v>
      </c>
      <c r="M97" s="11"/>
      <c r="N97" s="206">
        <v>0</v>
      </c>
    </row>
    <row r="98" spans="1:14" s="8" customFormat="1" ht="9" customHeight="1" x14ac:dyDescent="0.25">
      <c r="A98" s="1"/>
      <c r="B98" s="7"/>
      <c r="L98" s="206"/>
      <c r="M98" s="11"/>
      <c r="N98" s="206"/>
    </row>
    <row r="99" spans="1:14" s="8" customFormat="1" x14ac:dyDescent="0.25">
      <c r="A99" s="1"/>
      <c r="B99" s="7"/>
      <c r="C99" s="8" t="s">
        <v>219</v>
      </c>
      <c r="H99" s="30"/>
      <c r="I99" s="16" t="s">
        <v>46</v>
      </c>
      <c r="J99" s="13"/>
      <c r="K99" s="13"/>
      <c r="L99" s="216">
        <v>10361.78576179817</v>
      </c>
      <c r="M99" s="80"/>
      <c r="N99" s="216">
        <v>0</v>
      </c>
    </row>
    <row r="100" spans="1:14" s="8" customFormat="1" ht="19.5" customHeight="1" x14ac:dyDescent="0.25">
      <c r="A100" s="1"/>
      <c r="I100" s="8" t="s">
        <v>31</v>
      </c>
      <c r="J100" s="48" t="s">
        <v>38</v>
      </c>
      <c r="L100" s="206">
        <v>5852.9242416939487</v>
      </c>
      <c r="M100" s="11"/>
      <c r="N100" s="206">
        <v>0</v>
      </c>
    </row>
    <row r="101" spans="1:14" s="8" customFormat="1" x14ac:dyDescent="0.25">
      <c r="A101" s="1"/>
      <c r="B101" s="7"/>
      <c r="J101" s="49" t="s">
        <v>39</v>
      </c>
      <c r="L101" s="206">
        <v>4400.3302694937329</v>
      </c>
      <c r="M101" s="11"/>
      <c r="N101" s="206">
        <v>0</v>
      </c>
    </row>
    <row r="102" spans="1:14" s="8" customFormat="1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06">
        <v>108.53125061048829</v>
      </c>
      <c r="M102" s="11"/>
      <c r="N102" s="206">
        <v>0</v>
      </c>
    </row>
    <row r="103" spans="1:14" s="8" customFormat="1" x14ac:dyDescent="0.25">
      <c r="A103" s="51"/>
      <c r="B103" s="13"/>
      <c r="C103" s="13"/>
      <c r="D103" s="13"/>
      <c r="E103" s="13"/>
      <c r="F103" s="13"/>
      <c r="G103" s="13"/>
      <c r="H103" s="13"/>
      <c r="J103" s="48"/>
      <c r="L103" s="206"/>
      <c r="M103" s="11"/>
      <c r="N103" s="206"/>
    </row>
    <row r="104" spans="1:14" s="8" customFormat="1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16">
        <v>-906.79545700000006</v>
      </c>
      <c r="M104" s="80"/>
      <c r="N104" s="216">
        <v>-185.42168699999999</v>
      </c>
    </row>
    <row r="105" spans="1:14" s="8" customFormat="1" x14ac:dyDescent="0.25">
      <c r="A105" s="51"/>
      <c r="B105" s="13"/>
      <c r="I105" s="8" t="s">
        <v>31</v>
      </c>
      <c r="J105" s="48" t="s">
        <v>38</v>
      </c>
      <c r="L105" s="206">
        <v>-906.79545700000006</v>
      </c>
      <c r="M105" s="11"/>
      <c r="N105" s="206">
        <v>-185.42168699999999</v>
      </c>
    </row>
    <row r="106" spans="1:14" s="8" customFormat="1" x14ac:dyDescent="0.25">
      <c r="A106" s="51"/>
      <c r="B106" s="13"/>
      <c r="J106" s="49" t="s">
        <v>39</v>
      </c>
      <c r="L106" s="206">
        <v>0</v>
      </c>
      <c r="M106" s="11"/>
      <c r="N106" s="206">
        <v>0</v>
      </c>
    </row>
    <row r="107" spans="1:14" s="8" customFormat="1" x14ac:dyDescent="0.25">
      <c r="A107" s="51"/>
      <c r="B107" s="13"/>
      <c r="J107" s="48" t="s">
        <v>40</v>
      </c>
      <c r="L107" s="206">
        <v>0</v>
      </c>
      <c r="M107" s="11"/>
      <c r="N107" s="206">
        <v>0</v>
      </c>
    </row>
    <row r="108" spans="1:14" s="8" customFormat="1" x14ac:dyDescent="0.25">
      <c r="A108" s="51"/>
      <c r="B108" s="13"/>
      <c r="L108" s="206"/>
      <c r="M108" s="11"/>
      <c r="N108" s="206"/>
    </row>
    <row r="109" spans="1:14" s="8" customFormat="1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16">
        <v>721.26622799999996</v>
      </c>
      <c r="M109" s="80"/>
      <c r="N109" s="216">
        <v>143.75</v>
      </c>
    </row>
    <row r="110" spans="1:14" s="8" customFormat="1" x14ac:dyDescent="0.25">
      <c r="A110" s="51"/>
      <c r="B110" s="13"/>
      <c r="I110" s="8" t="s">
        <v>31</v>
      </c>
      <c r="J110" s="48" t="s">
        <v>38</v>
      </c>
      <c r="L110" s="206">
        <v>721.26622799999996</v>
      </c>
      <c r="M110" s="11"/>
      <c r="N110" s="206">
        <v>143.75</v>
      </c>
    </row>
    <row r="111" spans="1:14" s="8" customFormat="1" x14ac:dyDescent="0.25">
      <c r="A111" s="51"/>
      <c r="B111" s="13"/>
      <c r="J111" s="49" t="s">
        <v>39</v>
      </c>
      <c r="L111" s="206">
        <v>0</v>
      </c>
      <c r="M111" s="11"/>
      <c r="N111" s="206">
        <v>0</v>
      </c>
    </row>
    <row r="112" spans="1:14" s="8" customFormat="1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06">
        <v>0</v>
      </c>
      <c r="M112" s="11"/>
      <c r="N112" s="206">
        <v>0</v>
      </c>
    </row>
    <row r="113" spans="1:14" s="8" customFormat="1" ht="42" customHeight="1" x14ac:dyDescent="0.25">
      <c r="A113" s="1"/>
      <c r="B113" s="20" t="s">
        <v>47</v>
      </c>
      <c r="L113" s="216">
        <v>-15743.136981538139</v>
      </c>
      <c r="M113" s="80"/>
      <c r="N113" s="216">
        <v>-22886.243112451215</v>
      </c>
    </row>
    <row r="114" spans="1:14" s="8" customFormat="1" x14ac:dyDescent="0.25">
      <c r="A114" s="1"/>
      <c r="B114" s="20"/>
      <c r="L114" s="226"/>
      <c r="M114" s="52"/>
      <c r="N114" s="226"/>
    </row>
    <row r="115" spans="1:14" s="8" customFormat="1" x14ac:dyDescent="0.25">
      <c r="A115" s="1"/>
      <c r="B115" s="1"/>
      <c r="L115" s="206"/>
      <c r="M115" s="11"/>
      <c r="N115" s="206"/>
    </row>
    <row r="116" spans="1:14" s="8" customFormat="1" x14ac:dyDescent="0.25">
      <c r="A116" s="1"/>
      <c r="L116" s="206"/>
      <c r="M116" s="11"/>
      <c r="N116" s="206"/>
    </row>
    <row r="117" spans="1:14" s="8" customFormat="1" ht="17.25" customHeight="1" x14ac:dyDescent="0.25">
      <c r="A117" s="1"/>
      <c r="L117" s="206"/>
      <c r="M117" s="11"/>
      <c r="N117" s="206"/>
    </row>
    <row r="118" spans="1:14" s="8" customFormat="1" x14ac:dyDescent="0.25">
      <c r="A118" s="20" t="s">
        <v>84</v>
      </c>
      <c r="L118" s="206"/>
      <c r="M118" s="11"/>
      <c r="N118" s="206"/>
    </row>
    <row r="120" spans="1:14" s="8" customFormat="1" x14ac:dyDescent="0.25">
      <c r="A120" s="14"/>
      <c r="B120" s="14"/>
      <c r="C120" s="174" t="s">
        <v>98</v>
      </c>
      <c r="D120" s="126">
        <v>40664</v>
      </c>
      <c r="I120" s="91" t="s">
        <v>1</v>
      </c>
      <c r="L120" s="214" t="s">
        <v>3</v>
      </c>
      <c r="M120" s="18"/>
      <c r="N120" s="214" t="s">
        <v>4</v>
      </c>
    </row>
    <row r="121" spans="1:14" s="8" customFormat="1" x14ac:dyDescent="0.25">
      <c r="A121" s="1"/>
      <c r="B121" s="7"/>
      <c r="I121" s="16"/>
      <c r="J121" s="16"/>
      <c r="K121" s="16"/>
      <c r="L121" s="11"/>
      <c r="M121" s="11"/>
      <c r="N121" s="11"/>
    </row>
    <row r="122" spans="1:14" s="8" customFormat="1" x14ac:dyDescent="0.25">
      <c r="A122" s="1"/>
      <c r="B122" s="46">
        <v>1</v>
      </c>
      <c r="C122" s="54" t="s">
        <v>48</v>
      </c>
      <c r="I122" s="13"/>
      <c r="J122" s="13"/>
      <c r="K122" s="13"/>
      <c r="L122" s="226">
        <v>0</v>
      </c>
      <c r="M122" s="11"/>
      <c r="N122" s="226">
        <v>0</v>
      </c>
    </row>
    <row r="123" spans="1:14" s="8" customFormat="1" x14ac:dyDescent="0.25">
      <c r="A123" s="1"/>
      <c r="B123" s="7"/>
      <c r="I123" s="13"/>
      <c r="J123" s="13"/>
      <c r="K123" s="13"/>
      <c r="L123" s="206"/>
      <c r="M123" s="47"/>
      <c r="N123" s="206"/>
    </row>
    <row r="124" spans="1:14" s="8" customFormat="1" x14ac:dyDescent="0.25">
      <c r="A124" s="1"/>
      <c r="B124" s="7"/>
      <c r="C124" s="8" t="s">
        <v>9</v>
      </c>
      <c r="D124" s="8" t="s">
        <v>49</v>
      </c>
      <c r="I124" s="13"/>
      <c r="J124" s="13"/>
      <c r="K124" s="13"/>
      <c r="L124" s="208">
        <v>0</v>
      </c>
      <c r="M124" s="55"/>
      <c r="N124" s="208">
        <v>0</v>
      </c>
    </row>
    <row r="125" spans="1:14" s="8" customFormat="1" x14ac:dyDescent="0.25">
      <c r="A125" s="1"/>
      <c r="B125" s="7"/>
      <c r="C125" s="8" t="s">
        <v>21</v>
      </c>
      <c r="D125" s="8" t="s">
        <v>50</v>
      </c>
      <c r="I125" s="258"/>
      <c r="J125" s="13"/>
      <c r="K125" s="13"/>
      <c r="L125" s="208">
        <v>0</v>
      </c>
      <c r="M125" s="55"/>
      <c r="N125" s="208">
        <v>0</v>
      </c>
    </row>
    <row r="126" spans="1:14" s="8" customFormat="1" x14ac:dyDescent="0.25">
      <c r="A126" s="1"/>
      <c r="B126" s="7"/>
      <c r="I126" s="13"/>
      <c r="J126" s="13"/>
      <c r="K126" s="13"/>
      <c r="L126" s="206"/>
      <c r="M126" s="47"/>
      <c r="N126" s="206"/>
    </row>
    <row r="127" spans="1:14" s="8" customFormat="1" x14ac:dyDescent="0.25">
      <c r="A127" s="1"/>
      <c r="B127" s="7"/>
      <c r="I127" s="13"/>
      <c r="J127" s="13"/>
      <c r="K127" s="13"/>
      <c r="L127" s="206"/>
      <c r="M127" s="47"/>
      <c r="N127" s="206"/>
    </row>
    <row r="128" spans="1:14" s="8" customFormat="1" x14ac:dyDescent="0.25">
      <c r="A128" s="1"/>
      <c r="B128" s="46">
        <v>2</v>
      </c>
      <c r="C128" s="28" t="s">
        <v>51</v>
      </c>
      <c r="I128" s="13"/>
      <c r="J128" s="13"/>
      <c r="K128" s="13"/>
      <c r="L128" s="226">
        <v>0</v>
      </c>
      <c r="M128" s="80"/>
      <c r="N128" s="226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258" t="s">
        <v>53</v>
      </c>
      <c r="K131" s="258"/>
      <c r="L131" s="226">
        <v>0</v>
      </c>
      <c r="M131" s="47"/>
      <c r="N131" s="226">
        <v>0</v>
      </c>
      <c r="P131" s="236"/>
    </row>
    <row r="132" spans="1:17" s="24" customFormat="1" ht="15" x14ac:dyDescent="0.2">
      <c r="A132" s="3"/>
      <c r="E132" s="57"/>
      <c r="J132" s="260"/>
      <c r="K132" s="260"/>
      <c r="L132" s="206"/>
      <c r="M132" s="59"/>
      <c r="N132" s="206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258" t="s">
        <v>53</v>
      </c>
      <c r="K133" s="258"/>
      <c r="L133" s="206">
        <v>0</v>
      </c>
      <c r="M133" s="47"/>
      <c r="N133" s="206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06">
        <v>0</v>
      </c>
      <c r="M134" s="47"/>
      <c r="N134" s="206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06">
        <v>0</v>
      </c>
      <c r="M135" s="47"/>
      <c r="N135" s="206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14" t="s">
        <v>3</v>
      </c>
      <c r="M140" s="18"/>
      <c r="N140" s="214" t="s">
        <v>4</v>
      </c>
    </row>
    <row r="141" spans="1:17" s="14" customFormat="1" ht="28.5" customHeight="1" x14ac:dyDescent="0.2">
      <c r="C141" s="174" t="s">
        <v>98</v>
      </c>
      <c r="D141" s="126">
        <v>40664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263">
        <v>0</v>
      </c>
      <c r="M142" s="26"/>
      <c r="N142" s="263">
        <v>0</v>
      </c>
    </row>
    <row r="143" spans="1:17" x14ac:dyDescent="0.25">
      <c r="D143" s="8" t="s">
        <v>43</v>
      </c>
      <c r="I143" s="44"/>
      <c r="J143" s="44"/>
      <c r="K143" s="44"/>
      <c r="L143" s="264"/>
      <c r="M143" s="26"/>
      <c r="N143" s="26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263">
        <v>0</v>
      </c>
      <c r="M144" s="26"/>
      <c r="N144" s="263">
        <v>0</v>
      </c>
    </row>
    <row r="145" spans="1:17" x14ac:dyDescent="0.25">
      <c r="I145" s="44"/>
      <c r="J145" s="44"/>
      <c r="K145" s="44"/>
      <c r="L145" s="264"/>
      <c r="M145" s="26"/>
      <c r="N145" s="26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263">
        <v>0</v>
      </c>
      <c r="M146" s="26"/>
      <c r="N146" s="263">
        <v>0</v>
      </c>
    </row>
    <row r="147" spans="1:17" x14ac:dyDescent="0.25">
      <c r="I147" s="44"/>
      <c r="J147" s="44"/>
      <c r="K147" s="44"/>
      <c r="L147" s="264"/>
      <c r="M147" s="26"/>
      <c r="N147" s="26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265">
        <v>6363.7024216121108</v>
      </c>
      <c r="M148" s="52"/>
      <c r="N148" s="265">
        <v>509.891473286875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265">
        <v>17454.503490363422</v>
      </c>
      <c r="M149" s="52"/>
      <c r="N149" s="265">
        <v>20079.2254941545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264"/>
      <c r="M150" s="26"/>
      <c r="N150" s="264"/>
    </row>
    <row r="151" spans="1:17" x14ac:dyDescent="0.25">
      <c r="C151" s="8" t="s">
        <v>64</v>
      </c>
      <c r="D151" s="8" t="s">
        <v>65</v>
      </c>
      <c r="J151" s="44"/>
      <c r="K151" s="44"/>
      <c r="L151" s="263">
        <v>-85.349230601698579</v>
      </c>
      <c r="M151" s="52"/>
      <c r="N151" s="263">
        <v>-191.13525094959823</v>
      </c>
    </row>
    <row r="152" spans="1:17" x14ac:dyDescent="0.25">
      <c r="I152" s="8" t="s">
        <v>66</v>
      </c>
      <c r="J152" s="44"/>
      <c r="K152" s="44"/>
      <c r="L152" s="239">
        <v>84.574867489005456</v>
      </c>
      <c r="N152" s="239">
        <v>69.758513562251792</v>
      </c>
    </row>
    <row r="153" spans="1:17" x14ac:dyDescent="0.25">
      <c r="I153" s="8" t="s">
        <v>67</v>
      </c>
      <c r="J153" s="44"/>
      <c r="K153" s="44"/>
      <c r="L153" s="239">
        <v>-194.16042580594393</v>
      </c>
      <c r="N153" s="239">
        <v>-320.95628108122503</v>
      </c>
    </row>
    <row r="154" spans="1:17" x14ac:dyDescent="0.25">
      <c r="I154" s="8" t="s">
        <v>68</v>
      </c>
      <c r="J154" s="44"/>
      <c r="K154" s="44"/>
      <c r="L154" s="239">
        <v>24.236327715239906</v>
      </c>
      <c r="N154" s="239">
        <v>60.062516569374999</v>
      </c>
    </row>
    <row r="155" spans="1:17" x14ac:dyDescent="0.25">
      <c r="I155" s="8" t="s">
        <v>69</v>
      </c>
      <c r="J155" s="44"/>
      <c r="K155" s="44"/>
      <c r="L155" s="239">
        <v>0</v>
      </c>
      <c r="N155" s="239">
        <v>0</v>
      </c>
    </row>
    <row r="156" spans="1:17" x14ac:dyDescent="0.25">
      <c r="I156" s="44"/>
      <c r="J156" s="44"/>
      <c r="K156" s="44"/>
      <c r="L156" s="264"/>
      <c r="M156" s="26"/>
      <c r="N156" s="26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263">
        <v>0</v>
      </c>
      <c r="M157" s="26"/>
      <c r="N157" s="263">
        <v>0</v>
      </c>
    </row>
    <row r="158" spans="1:17" x14ac:dyDescent="0.25">
      <c r="D158" s="8" t="s">
        <v>43</v>
      </c>
      <c r="I158" s="44"/>
      <c r="J158" s="44"/>
      <c r="K158" s="44"/>
      <c r="L158" s="264"/>
      <c r="M158" s="26"/>
      <c r="N158" s="264"/>
    </row>
    <row r="159" spans="1:17" x14ac:dyDescent="0.25">
      <c r="I159" s="44"/>
      <c r="J159" s="44"/>
      <c r="K159" s="44"/>
      <c r="L159" s="264"/>
      <c r="M159" s="26"/>
      <c r="N159" s="26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270"/>
      <c r="M160" s="68"/>
      <c r="N160" s="270"/>
    </row>
    <row r="161" spans="1:14" s="8" customFormat="1" x14ac:dyDescent="0.25">
      <c r="A161" s="1"/>
      <c r="B161" s="7"/>
      <c r="I161" s="13"/>
      <c r="J161" s="13"/>
      <c r="K161" s="13"/>
      <c r="L161" s="206"/>
      <c r="M161" s="47"/>
      <c r="N161" s="206"/>
    </row>
    <row r="162" spans="1:14" s="8" customFormat="1" x14ac:dyDescent="0.25">
      <c r="A162" s="1"/>
      <c r="B162" s="1"/>
      <c r="I162" s="13"/>
      <c r="J162" s="13"/>
      <c r="K162" s="13"/>
      <c r="L162" s="206"/>
      <c r="M162" s="47"/>
      <c r="N162" s="206"/>
    </row>
    <row r="163" spans="1:14" s="8" customFormat="1" x14ac:dyDescent="0.25">
      <c r="A163" s="1"/>
      <c r="B163" s="7"/>
    </row>
    <row r="164" spans="1:14" s="8" customFormat="1" ht="15" customHeight="1" x14ac:dyDescent="0.25">
      <c r="A164" s="1"/>
      <c r="B164" s="7"/>
      <c r="C164" s="1"/>
      <c r="J164" s="13"/>
      <c r="K164" s="13"/>
      <c r="L164" s="13"/>
      <c r="M164" s="272"/>
      <c r="N164" s="13"/>
    </row>
    <row r="165" spans="1:14" s="8" customFormat="1" ht="15" customHeight="1" x14ac:dyDescent="0.25">
      <c r="A165" s="1"/>
      <c r="B165" s="7"/>
      <c r="C165" s="7"/>
      <c r="J165" s="13"/>
      <c r="K165" s="13"/>
      <c r="L165" s="273"/>
      <c r="M165" s="18"/>
      <c r="N165" s="273"/>
    </row>
    <row r="166" spans="1:14" s="8" customFormat="1" ht="12.75" customHeight="1" x14ac:dyDescent="0.25">
      <c r="A166" s="1" t="s">
        <v>224</v>
      </c>
      <c r="B166" s="7"/>
      <c r="C166" s="7"/>
      <c r="D166" s="14"/>
      <c r="G166" s="14"/>
      <c r="J166" s="13"/>
      <c r="K166" s="13"/>
      <c r="L166" s="13"/>
      <c r="M166" s="272"/>
      <c r="N166" s="13"/>
    </row>
    <row r="167" spans="1:14" s="8" customFormat="1" x14ac:dyDescent="0.25">
      <c r="A167" s="1"/>
      <c r="B167" s="7"/>
      <c r="C167" s="7"/>
      <c r="J167" s="13"/>
      <c r="K167" s="13"/>
      <c r="L167" s="13"/>
      <c r="M167" s="272"/>
      <c r="N167" s="13"/>
    </row>
    <row r="168" spans="1:14" s="8" customFormat="1" x14ac:dyDescent="0.25">
      <c r="A168" s="1"/>
      <c r="B168" s="7"/>
      <c r="C168" s="7"/>
      <c r="K168" s="13"/>
      <c r="L168" s="214" t="s">
        <v>3</v>
      </c>
      <c r="M168" s="18"/>
      <c r="N168" s="214" t="s">
        <v>4</v>
      </c>
    </row>
    <row r="169" spans="1:14" s="8" customFormat="1" x14ac:dyDescent="0.25">
      <c r="A169" s="1"/>
      <c r="B169" s="7"/>
      <c r="C169" s="7"/>
      <c r="J169" s="310" t="s">
        <v>225</v>
      </c>
      <c r="K169" s="13"/>
      <c r="L169" s="311">
        <v>90333.83705014555</v>
      </c>
      <c r="M169" s="311"/>
      <c r="N169" s="311">
        <v>26703.412491857645</v>
      </c>
    </row>
    <row r="170" spans="1:14" s="8" customFormat="1" x14ac:dyDescent="0.25">
      <c r="A170" s="1"/>
      <c r="B170" s="7"/>
      <c r="C170" s="7"/>
      <c r="J170" s="310" t="s">
        <v>226</v>
      </c>
      <c r="K170" s="13"/>
      <c r="L170" s="311">
        <v>-144.348864132741</v>
      </c>
      <c r="M170" s="311"/>
      <c r="N170" s="311">
        <v>-191.13525094957001</v>
      </c>
    </row>
    <row r="171" spans="1:14" s="8" customFormat="1" x14ac:dyDescent="0.25">
      <c r="A171" s="1"/>
      <c r="B171" s="7"/>
      <c r="C171" s="7"/>
      <c r="I171" s="310"/>
      <c r="J171" s="310" t="s">
        <v>227</v>
      </c>
      <c r="K171" s="13"/>
      <c r="L171" s="312">
        <v>-906.79545723292415</v>
      </c>
      <c r="M171" s="311"/>
      <c r="N171" s="312">
        <v>-185.42168676687501</v>
      </c>
    </row>
    <row r="172" spans="1:14" s="8" customFormat="1" x14ac:dyDescent="0.25">
      <c r="A172" s="1"/>
      <c r="B172" s="7"/>
      <c r="C172" s="7"/>
      <c r="J172" s="310" t="s">
        <v>228</v>
      </c>
      <c r="K172" s="13"/>
      <c r="L172" s="311">
        <v>91096.283643245726</v>
      </c>
      <c r="M172" s="311"/>
      <c r="N172" s="311">
        <v>26697.698927674952</v>
      </c>
    </row>
    <row r="173" spans="1:14" s="8" customFormat="1" x14ac:dyDescent="0.25">
      <c r="A173" s="1"/>
      <c r="B173" s="7"/>
      <c r="C173" s="7"/>
      <c r="D173" s="44"/>
      <c r="E173" s="44"/>
      <c r="F173" s="44"/>
      <c r="J173" s="97"/>
      <c r="K173" s="13"/>
      <c r="L173" s="265"/>
      <c r="M173" s="263"/>
      <c r="N173" s="265"/>
    </row>
    <row r="174" spans="1:14" s="8" customFormat="1" x14ac:dyDescent="0.25">
      <c r="A174" s="1"/>
      <c r="B174" s="7"/>
      <c r="C174" s="7"/>
      <c r="D174" s="44"/>
      <c r="E174" s="44"/>
      <c r="F174" s="44"/>
    </row>
    <row r="175" spans="1:14" s="8" customFormat="1" x14ac:dyDescent="0.25">
      <c r="A175" s="1"/>
      <c r="B175" s="7"/>
      <c r="C175" s="7"/>
      <c r="D175" s="278"/>
      <c r="E175" s="44"/>
      <c r="F175" s="44"/>
      <c r="M175" s="272"/>
    </row>
    <row r="176" spans="1:14" s="8" customFormat="1" x14ac:dyDescent="0.25">
      <c r="A176" s="1"/>
      <c r="B176" s="7"/>
      <c r="D176" s="8" t="s">
        <v>229</v>
      </c>
      <c r="K176" s="13"/>
      <c r="L176" s="239"/>
      <c r="M176" s="239"/>
      <c r="N176" s="239"/>
    </row>
    <row r="177" spans="1:14" s="8" customFormat="1" x14ac:dyDescent="0.25">
      <c r="A177" s="1"/>
      <c r="B177" s="7"/>
      <c r="D177" s="8" t="s">
        <v>230</v>
      </c>
      <c r="J177" s="76"/>
      <c r="K177" s="13"/>
      <c r="L177" s="239"/>
      <c r="M177" s="239"/>
      <c r="N177" s="239"/>
    </row>
    <row r="178" spans="1:14" s="8" customFormat="1" x14ac:dyDescent="0.25">
      <c r="A178" s="1"/>
      <c r="B178" s="7"/>
      <c r="K178" s="13"/>
      <c r="L178" s="239"/>
      <c r="M178" s="239"/>
      <c r="N178" s="239"/>
    </row>
    <row r="179" spans="1:14" s="8" customFormat="1" x14ac:dyDescent="0.25">
      <c r="A179" s="1"/>
      <c r="B179" s="7"/>
      <c r="K179" s="13"/>
      <c r="L179" s="239"/>
      <c r="M179" s="239"/>
      <c r="N179" s="239"/>
    </row>
    <row r="180" spans="1:14" s="8" customFormat="1" x14ac:dyDescent="0.25">
      <c r="A180" s="1"/>
      <c r="B180" s="7"/>
      <c r="J180" s="13"/>
      <c r="K180" s="13"/>
      <c r="L180" s="272"/>
      <c r="M180" s="13"/>
      <c r="N180" s="272"/>
    </row>
    <row r="181" spans="1:14" s="8" customFormat="1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270"/>
      <c r="M181" s="68"/>
      <c r="N181" s="270"/>
    </row>
    <row r="186" spans="1:14" s="8" customFormat="1" x14ac:dyDescent="0.25">
      <c r="A186" s="1"/>
      <c r="B186" s="7"/>
      <c r="F186" s="30"/>
      <c r="L186" s="206"/>
      <c r="M186" s="11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97" customWidth="1"/>
    <col min="2" max="2" width="5" style="203" customWidth="1"/>
    <col min="3" max="3" width="10.85546875" style="204" customWidth="1"/>
    <col min="4" max="4" width="8.5703125" style="204" customWidth="1"/>
    <col min="5" max="5" width="7.28515625" style="204" customWidth="1"/>
    <col min="6" max="6" width="9.140625" style="204"/>
    <col min="7" max="7" width="9.42578125" style="204" customWidth="1"/>
    <col min="8" max="8" width="11.7109375" style="204" customWidth="1"/>
    <col min="9" max="9" width="30.140625" style="204" customWidth="1"/>
    <col min="10" max="10" width="9.140625" style="204"/>
    <col min="11" max="11" width="5" style="204" customWidth="1"/>
    <col min="12" max="12" width="17.5703125" style="206" customWidth="1"/>
    <col min="13" max="13" width="9.140625" style="207"/>
    <col min="14" max="14" width="16.5703125" style="206" customWidth="1"/>
    <col min="15" max="15" width="9.140625" style="209"/>
    <col min="16" max="16" width="21.42578125" style="204" customWidth="1"/>
    <col min="17" max="16384" width="9.140625" style="204"/>
  </cols>
  <sheetData>
    <row r="1" spans="1:15" s="199" customFormat="1" x14ac:dyDescent="0.25">
      <c r="A1" s="197" t="s">
        <v>0</v>
      </c>
      <c r="B1" s="198"/>
      <c r="G1" s="197"/>
      <c r="L1" s="200"/>
      <c r="M1" s="201"/>
      <c r="N1" s="200"/>
      <c r="O1" s="202"/>
    </row>
    <row r="2" spans="1:15" x14ac:dyDescent="0.25">
      <c r="J2" s="205" t="s">
        <v>1</v>
      </c>
      <c r="N2" s="208"/>
    </row>
    <row r="3" spans="1:15" x14ac:dyDescent="0.25">
      <c r="A3" s="210"/>
      <c r="C3" s="211" t="s">
        <v>98</v>
      </c>
      <c r="D3" s="212">
        <v>40634</v>
      </c>
      <c r="E3" s="213"/>
      <c r="F3" s="213"/>
      <c r="G3" s="213"/>
      <c r="I3" s="213"/>
      <c r="J3" s="213"/>
      <c r="K3" s="213"/>
      <c r="L3" s="214" t="s">
        <v>3</v>
      </c>
      <c r="M3" s="215"/>
      <c r="N3" s="214" t="s">
        <v>4</v>
      </c>
    </row>
    <row r="4" spans="1:15" ht="6" customHeight="1" x14ac:dyDescent="0.25">
      <c r="F4" s="213"/>
      <c r="G4" s="213"/>
      <c r="H4" s="213"/>
      <c r="I4" s="213"/>
      <c r="J4" s="213"/>
      <c r="K4" s="213"/>
      <c r="L4" s="216"/>
      <c r="N4" s="216"/>
    </row>
    <row r="5" spans="1:15" ht="12" customHeight="1" x14ac:dyDescent="0.25"/>
    <row r="6" spans="1:15" s="213" customFormat="1" x14ac:dyDescent="0.25">
      <c r="A6" s="217" t="s">
        <v>5</v>
      </c>
      <c r="L6" s="216"/>
      <c r="M6" s="218"/>
      <c r="N6" s="216"/>
      <c r="O6" s="219"/>
    </row>
    <row r="8" spans="1:15" ht="16.5" x14ac:dyDescent="0.25">
      <c r="B8" s="198" t="s">
        <v>6</v>
      </c>
      <c r="C8" s="197" t="s">
        <v>7</v>
      </c>
      <c r="L8" s="220">
        <v>90735.250120117402</v>
      </c>
      <c r="N8" s="220">
        <v>27908.570046498273</v>
      </c>
    </row>
    <row r="9" spans="1:15" s="221" customFormat="1" ht="15" x14ac:dyDescent="0.2">
      <c r="A9" s="199"/>
      <c r="L9" s="222"/>
      <c r="M9" s="223"/>
      <c r="N9" s="222"/>
      <c r="O9" s="224"/>
    </row>
    <row r="10" spans="1:15" x14ac:dyDescent="0.25">
      <c r="B10" s="203">
        <v>1</v>
      </c>
      <c r="C10" s="225" t="s">
        <v>8</v>
      </c>
      <c r="L10" s="226">
        <v>49120.973130949671</v>
      </c>
      <c r="N10" s="226">
        <v>7841.3168541527984</v>
      </c>
    </row>
    <row r="11" spans="1:15" ht="7.5" customHeight="1" x14ac:dyDescent="0.25">
      <c r="L11" s="216"/>
      <c r="N11" s="216"/>
    </row>
    <row r="12" spans="1:15" ht="15.75" customHeight="1" x14ac:dyDescent="0.25">
      <c r="C12" s="204" t="s">
        <v>9</v>
      </c>
      <c r="D12" s="204" t="s">
        <v>10</v>
      </c>
      <c r="L12" s="216">
        <v>48802.561329267577</v>
      </c>
      <c r="N12" s="216">
        <v>7048.40658022769</v>
      </c>
    </row>
    <row r="13" spans="1:15" ht="7.5" customHeight="1" x14ac:dyDescent="0.25"/>
    <row r="14" spans="1:15" ht="15" customHeight="1" x14ac:dyDescent="0.25">
      <c r="D14" s="204" t="s">
        <v>11</v>
      </c>
      <c r="L14" s="216">
        <v>47916.918992477935</v>
      </c>
      <c r="M14" s="218"/>
      <c r="N14" s="216">
        <v>7048.40658022769</v>
      </c>
    </row>
    <row r="15" spans="1:15" ht="15" customHeight="1" x14ac:dyDescent="0.25">
      <c r="D15" s="227" t="s">
        <v>12</v>
      </c>
      <c r="E15" s="228" t="s">
        <v>13</v>
      </c>
      <c r="L15" s="206">
        <v>47140.893748665003</v>
      </c>
      <c r="N15" s="206">
        <v>6490.4869037487215</v>
      </c>
    </row>
    <row r="16" spans="1:15" ht="15" customHeight="1" x14ac:dyDescent="0.25">
      <c r="D16" s="227" t="s">
        <v>14</v>
      </c>
      <c r="E16" s="204" t="s">
        <v>15</v>
      </c>
      <c r="L16" s="206">
        <v>0</v>
      </c>
      <c r="N16" s="206">
        <v>0</v>
      </c>
    </row>
    <row r="17" spans="3:14" s="204" customFormat="1" ht="15" customHeight="1" x14ac:dyDescent="0.2">
      <c r="F17" s="229" t="s">
        <v>16</v>
      </c>
      <c r="L17" s="230">
        <v>0</v>
      </c>
      <c r="M17" s="231"/>
      <c r="N17" s="230">
        <v>0</v>
      </c>
    </row>
    <row r="18" spans="3:14" s="204" customFormat="1" ht="15" customHeight="1" x14ac:dyDescent="0.2">
      <c r="F18" s="229" t="s">
        <v>17</v>
      </c>
      <c r="L18" s="230">
        <v>0</v>
      </c>
      <c r="M18" s="231"/>
      <c r="N18" s="230">
        <v>0</v>
      </c>
    </row>
    <row r="19" spans="3:14" s="204" customFormat="1" ht="15" customHeight="1" x14ac:dyDescent="0.2">
      <c r="D19" s="227" t="s">
        <v>18</v>
      </c>
      <c r="E19" s="204" t="s">
        <v>19</v>
      </c>
      <c r="L19" s="206">
        <v>776.02524381293597</v>
      </c>
      <c r="M19" s="207"/>
      <c r="N19" s="206">
        <v>557.919676478969</v>
      </c>
    </row>
    <row r="20" spans="3:14" s="204" customFormat="1" ht="15" customHeight="1" x14ac:dyDescent="0.2">
      <c r="F20" s="229" t="s">
        <v>16</v>
      </c>
      <c r="L20" s="230">
        <v>0</v>
      </c>
      <c r="M20" s="231"/>
      <c r="N20" s="230">
        <v>0</v>
      </c>
    </row>
    <row r="21" spans="3:14" s="204" customFormat="1" ht="15" customHeight="1" x14ac:dyDescent="0.2">
      <c r="F21" s="229" t="s">
        <v>17</v>
      </c>
      <c r="L21" s="230">
        <v>776.02524381293597</v>
      </c>
      <c r="M21" s="231"/>
      <c r="N21" s="230">
        <v>557.919676478969</v>
      </c>
    </row>
    <row r="22" spans="3:14" s="204" customFormat="1" ht="7.5" customHeight="1" x14ac:dyDescent="0.2">
      <c r="F22" s="229"/>
      <c r="L22" s="230"/>
      <c r="M22" s="231"/>
      <c r="N22" s="230"/>
    </row>
    <row r="23" spans="3:14" s="204" customFormat="1" ht="12" x14ac:dyDescent="0.2">
      <c r="D23" s="204" t="s">
        <v>20</v>
      </c>
      <c r="L23" s="216">
        <v>885.64233678964604</v>
      </c>
      <c r="M23" s="218"/>
      <c r="N23" s="216">
        <v>0</v>
      </c>
    </row>
    <row r="24" spans="3:14" s="204" customFormat="1" ht="15" customHeight="1" x14ac:dyDescent="0.2">
      <c r="D24" s="227" t="s">
        <v>12</v>
      </c>
      <c r="E24" s="228" t="s">
        <v>13</v>
      </c>
      <c r="L24" s="206">
        <v>885.64233678964604</v>
      </c>
      <c r="M24" s="207"/>
      <c r="N24" s="206">
        <v>0</v>
      </c>
    </row>
    <row r="25" spans="3:14" s="204" customFormat="1" ht="15" customHeight="1" x14ac:dyDescent="0.2">
      <c r="D25" s="227" t="s">
        <v>14</v>
      </c>
      <c r="E25" s="204" t="s">
        <v>15</v>
      </c>
      <c r="L25" s="206">
        <v>0</v>
      </c>
      <c r="M25" s="207"/>
      <c r="N25" s="206">
        <v>0</v>
      </c>
    </row>
    <row r="26" spans="3:14" s="204" customFormat="1" ht="15" customHeight="1" x14ac:dyDescent="0.2">
      <c r="F26" s="229" t="s">
        <v>16</v>
      </c>
      <c r="L26" s="230">
        <v>0</v>
      </c>
      <c r="M26" s="231"/>
      <c r="N26" s="230">
        <v>0</v>
      </c>
    </row>
    <row r="27" spans="3:14" s="204" customFormat="1" ht="15" customHeight="1" x14ac:dyDescent="0.2">
      <c r="F27" s="229" t="s">
        <v>17</v>
      </c>
      <c r="L27" s="230">
        <v>0</v>
      </c>
      <c r="M27" s="231"/>
      <c r="N27" s="230">
        <v>0</v>
      </c>
    </row>
    <row r="28" spans="3:14" s="204" customFormat="1" ht="15" customHeight="1" x14ac:dyDescent="0.2">
      <c r="D28" s="227" t="s">
        <v>18</v>
      </c>
      <c r="E28" s="204" t="s">
        <v>19</v>
      </c>
      <c r="L28" s="206">
        <v>0</v>
      </c>
      <c r="M28" s="207"/>
      <c r="N28" s="206">
        <v>0</v>
      </c>
    </row>
    <row r="29" spans="3:14" s="204" customFormat="1" ht="15" customHeight="1" x14ac:dyDescent="0.2">
      <c r="F29" s="229" t="s">
        <v>16</v>
      </c>
      <c r="L29" s="230">
        <v>0</v>
      </c>
      <c r="M29" s="231"/>
      <c r="N29" s="230">
        <v>0</v>
      </c>
    </row>
    <row r="30" spans="3:14" s="204" customFormat="1" ht="15" customHeight="1" x14ac:dyDescent="0.2">
      <c r="F30" s="229" t="s">
        <v>17</v>
      </c>
      <c r="L30" s="230">
        <v>0</v>
      </c>
      <c r="M30" s="231"/>
      <c r="N30" s="230">
        <v>0</v>
      </c>
    </row>
    <row r="31" spans="3:14" s="204" customFormat="1" ht="12" x14ac:dyDescent="0.2">
      <c r="L31" s="216"/>
      <c r="M31" s="207"/>
      <c r="N31" s="216"/>
    </row>
    <row r="32" spans="3:14" s="204" customFormat="1" ht="15" customHeight="1" x14ac:dyDescent="0.2">
      <c r="C32" s="204" t="s">
        <v>21</v>
      </c>
      <c r="D32" s="204" t="s">
        <v>90</v>
      </c>
      <c r="F32" s="229"/>
      <c r="L32" s="216">
        <v>318.41180168209593</v>
      </c>
      <c r="M32" s="218"/>
      <c r="N32" s="216">
        <v>792.91027392510819</v>
      </c>
    </row>
    <row r="33" spans="2:16" s="204" customFormat="1" ht="7.5" customHeight="1" x14ac:dyDescent="0.2">
      <c r="B33" s="203"/>
      <c r="L33" s="216"/>
      <c r="M33" s="207"/>
      <c r="N33" s="216"/>
      <c r="O33" s="209"/>
    </row>
    <row r="34" spans="2:16" s="204" customFormat="1" ht="12" x14ac:dyDescent="0.2">
      <c r="B34" s="203"/>
      <c r="D34" s="227" t="s">
        <v>12</v>
      </c>
      <c r="E34" s="204" t="s">
        <v>22</v>
      </c>
      <c r="L34" s="206">
        <v>222.72524587235338</v>
      </c>
      <c r="M34" s="207"/>
      <c r="N34" s="206">
        <v>265.09653039314526</v>
      </c>
      <c r="O34" s="209"/>
    </row>
    <row r="35" spans="2:16" s="204" customFormat="1" ht="12" x14ac:dyDescent="0.2">
      <c r="B35" s="203"/>
      <c r="D35" s="227" t="s">
        <v>14</v>
      </c>
      <c r="E35" s="204" t="s">
        <v>23</v>
      </c>
      <c r="L35" s="206">
        <v>2.5455714212471725</v>
      </c>
      <c r="M35" s="207"/>
      <c r="N35" s="206">
        <v>145.18974603561458</v>
      </c>
      <c r="O35" s="209"/>
    </row>
    <row r="36" spans="2:16" s="204" customFormat="1" ht="15.75" customHeight="1" x14ac:dyDescent="0.2">
      <c r="B36" s="203"/>
      <c r="F36" s="229" t="s">
        <v>16</v>
      </c>
      <c r="L36" s="232">
        <v>2.1602714212471725</v>
      </c>
      <c r="M36" s="207"/>
      <c r="N36" s="232">
        <v>145.18974603561458</v>
      </c>
      <c r="O36" s="209"/>
    </row>
    <row r="37" spans="2:16" s="204" customFormat="1" ht="12" x14ac:dyDescent="0.2">
      <c r="B37" s="203"/>
      <c r="F37" s="229" t="s">
        <v>17</v>
      </c>
      <c r="L37" s="232">
        <v>0.38529999999999998</v>
      </c>
      <c r="M37" s="207"/>
      <c r="N37" s="232">
        <v>0</v>
      </c>
      <c r="O37" s="209"/>
    </row>
    <row r="38" spans="2:16" s="204" customFormat="1" ht="12" x14ac:dyDescent="0.2">
      <c r="B38" s="203"/>
      <c r="D38" s="227" t="s">
        <v>18</v>
      </c>
      <c r="E38" s="204" t="s">
        <v>24</v>
      </c>
      <c r="L38" s="206">
        <v>93.140984388495369</v>
      </c>
      <c r="M38" s="207"/>
      <c r="N38" s="206">
        <v>382.6239974963483</v>
      </c>
      <c r="O38" s="209"/>
    </row>
    <row r="39" spans="2:16" s="204" customFormat="1" ht="12" x14ac:dyDescent="0.2">
      <c r="B39" s="203"/>
      <c r="F39" s="229" t="s">
        <v>16</v>
      </c>
      <c r="L39" s="232">
        <v>0.40926302905010054</v>
      </c>
      <c r="M39" s="207"/>
      <c r="N39" s="232">
        <v>0</v>
      </c>
      <c r="O39" s="209"/>
    </row>
    <row r="40" spans="2:16" s="204" customFormat="1" ht="12" x14ac:dyDescent="0.2">
      <c r="B40" s="203"/>
      <c r="F40" s="229" t="s">
        <v>17</v>
      </c>
      <c r="L40" s="232">
        <v>92.731721359445274</v>
      </c>
      <c r="M40" s="207"/>
      <c r="N40" s="232">
        <v>382.6239974963483</v>
      </c>
      <c r="O40" s="209"/>
    </row>
    <row r="41" spans="2:16" s="204" customFormat="1" ht="7.5" customHeight="1" x14ac:dyDescent="0.2">
      <c r="B41" s="203"/>
      <c r="L41" s="232"/>
      <c r="M41" s="207"/>
      <c r="N41" s="232"/>
      <c r="O41" s="209"/>
    </row>
    <row r="42" spans="2:16" s="204" customFormat="1" ht="12" x14ac:dyDescent="0.2">
      <c r="B42" s="203"/>
      <c r="D42" s="227"/>
      <c r="L42" s="206"/>
      <c r="M42" s="233"/>
      <c r="N42" s="206"/>
      <c r="O42" s="209"/>
    </row>
    <row r="43" spans="2:16" s="204" customFormat="1" ht="7.5" customHeight="1" x14ac:dyDescent="0.2">
      <c r="B43" s="203"/>
      <c r="L43" s="216"/>
      <c r="M43" s="207"/>
      <c r="N43" s="216"/>
      <c r="O43" s="209"/>
    </row>
    <row r="44" spans="2:16" s="204" customFormat="1" ht="12.75" x14ac:dyDescent="0.2">
      <c r="B44" s="203">
        <v>2</v>
      </c>
      <c r="C44" s="225" t="s">
        <v>25</v>
      </c>
      <c r="L44" s="226">
        <v>7191.0434751195626</v>
      </c>
      <c r="M44" s="207"/>
      <c r="N44" s="226">
        <v>0</v>
      </c>
      <c r="O44" s="209"/>
      <c r="P44" s="234"/>
    </row>
    <row r="46" spans="2:16" s="204" customFormat="1" ht="12.75" x14ac:dyDescent="0.2">
      <c r="B46" s="203">
        <v>3</v>
      </c>
      <c r="C46" s="225" t="s">
        <v>26</v>
      </c>
      <c r="L46" s="226">
        <v>15069.218293297901</v>
      </c>
      <c r="M46" s="207"/>
      <c r="N46" s="226">
        <v>0</v>
      </c>
      <c r="O46" s="209"/>
      <c r="P46" s="234"/>
    </row>
    <row r="47" spans="2:16" s="204" customFormat="1" ht="12.75" x14ac:dyDescent="0.2">
      <c r="B47" s="203"/>
      <c r="C47" s="225"/>
      <c r="L47" s="206"/>
      <c r="M47" s="207"/>
      <c r="N47" s="206"/>
      <c r="O47" s="209"/>
      <c r="P47" s="234"/>
    </row>
    <row r="48" spans="2:16" s="204" customFormat="1" ht="12.75" x14ac:dyDescent="0.2">
      <c r="B48" s="203">
        <v>4</v>
      </c>
      <c r="C48" s="225" t="s">
        <v>27</v>
      </c>
      <c r="H48" s="210"/>
      <c r="I48" s="204" t="s">
        <v>28</v>
      </c>
      <c r="L48" s="226">
        <v>15317.064953550866</v>
      </c>
      <c r="M48" s="207"/>
      <c r="N48" s="226">
        <v>0</v>
      </c>
      <c r="O48" s="209"/>
      <c r="P48" s="234"/>
    </row>
    <row r="49" spans="2:16" s="204" customFormat="1" ht="12.75" x14ac:dyDescent="0.2">
      <c r="B49" s="203"/>
      <c r="C49" s="221"/>
      <c r="H49" s="210"/>
      <c r="I49" s="204" t="s">
        <v>29</v>
      </c>
      <c r="L49" s="235">
        <v>9975238.5510000009</v>
      </c>
      <c r="M49" s="207"/>
      <c r="N49" s="235">
        <v>0</v>
      </c>
      <c r="O49" s="209"/>
      <c r="P49" s="236"/>
    </row>
    <row r="50" spans="2:16" s="204" customFormat="1" ht="12.75" x14ac:dyDescent="0.2">
      <c r="B50" s="203"/>
      <c r="C50" s="221"/>
      <c r="L50" s="206"/>
      <c r="M50" s="207"/>
      <c r="N50" s="206"/>
      <c r="O50" s="209"/>
    </row>
    <row r="51" spans="2:16" s="204" customFormat="1" ht="12.75" x14ac:dyDescent="0.2">
      <c r="B51" s="203">
        <v>5</v>
      </c>
      <c r="C51" s="225" t="s">
        <v>113</v>
      </c>
      <c r="G51" s="210"/>
      <c r="L51" s="226">
        <v>4036.9502671994046</v>
      </c>
      <c r="M51" s="207"/>
      <c r="N51" s="226">
        <v>20067.253192345474</v>
      </c>
      <c r="O51" s="209"/>
      <c r="P51" s="237"/>
    </row>
    <row r="52" spans="2:16" s="204" customFormat="1" ht="7.5" customHeight="1" x14ac:dyDescent="0.2">
      <c r="B52" s="203"/>
      <c r="C52" s="213"/>
      <c r="G52" s="210"/>
      <c r="L52" s="216"/>
      <c r="M52" s="207"/>
      <c r="N52" s="216"/>
      <c r="O52" s="209"/>
    </row>
    <row r="53" spans="2:16" s="204" customFormat="1" ht="15.75" customHeight="1" x14ac:dyDescent="0.2">
      <c r="B53" s="203"/>
      <c r="C53" s="213"/>
      <c r="E53" s="238" t="s">
        <v>31</v>
      </c>
      <c r="F53" s="204" t="s">
        <v>94</v>
      </c>
      <c r="G53" s="210"/>
      <c r="L53" s="239">
        <v>0</v>
      </c>
      <c r="M53" s="207"/>
      <c r="N53" s="206">
        <v>0</v>
      </c>
      <c r="O53" s="209"/>
      <c r="P53" s="236"/>
    </row>
    <row r="54" spans="2:16" s="204" customFormat="1" ht="15.75" customHeight="1" x14ac:dyDescent="0.2">
      <c r="B54" s="203"/>
      <c r="C54" s="213"/>
      <c r="F54" s="204" t="s">
        <v>332</v>
      </c>
      <c r="G54" s="210"/>
      <c r="L54" s="206">
        <v>-266.50378726900504</v>
      </c>
      <c r="M54" s="207"/>
      <c r="N54" s="206">
        <v>-724.898430556226</v>
      </c>
      <c r="O54" s="209"/>
      <c r="P54" s="236"/>
    </row>
    <row r="55" spans="2:16" s="204" customFormat="1" ht="15.75" customHeight="1" x14ac:dyDescent="0.2">
      <c r="B55" s="203"/>
      <c r="C55" s="213"/>
      <c r="G55" s="210" t="s">
        <v>32</v>
      </c>
      <c r="L55" s="230">
        <v>-380.13360057890998</v>
      </c>
      <c r="M55" s="231"/>
      <c r="N55" s="230">
        <v>-502.70826258150908</v>
      </c>
      <c r="O55" s="209"/>
      <c r="P55" s="236"/>
    </row>
    <row r="56" spans="2:16" s="204" customFormat="1" ht="15.75" customHeight="1" x14ac:dyDescent="0.2">
      <c r="B56" s="203"/>
      <c r="C56" s="213"/>
      <c r="F56" s="204" t="s">
        <v>33</v>
      </c>
      <c r="G56" s="210"/>
      <c r="L56" s="206">
        <v>4303.4540544684096</v>
      </c>
      <c r="M56" s="207"/>
      <c r="N56" s="206">
        <v>20792.1516229017</v>
      </c>
      <c r="O56" s="209"/>
    </row>
    <row r="57" spans="2:16" s="240" customFormat="1" ht="15.75" customHeight="1" x14ac:dyDescent="0.2">
      <c r="G57" s="210" t="s">
        <v>32</v>
      </c>
      <c r="L57" s="230">
        <v>2438.5894316374597</v>
      </c>
      <c r="M57" s="241"/>
      <c r="N57" s="230">
        <v>10139.936195070999</v>
      </c>
      <c r="O57" s="224"/>
      <c r="P57" s="221"/>
    </row>
    <row r="58" spans="2:16" s="204" customFormat="1" ht="9" customHeight="1" x14ac:dyDescent="0.2">
      <c r="B58" s="203"/>
      <c r="L58" s="206"/>
      <c r="M58" s="207"/>
      <c r="N58" s="206"/>
      <c r="O58" s="209"/>
    </row>
    <row r="59" spans="2:16" s="204" customFormat="1" ht="54.75" customHeight="1" x14ac:dyDescent="0.25">
      <c r="B59" s="198" t="s">
        <v>34</v>
      </c>
      <c r="C59" s="197" t="s">
        <v>35</v>
      </c>
      <c r="L59" s="216">
        <v>-39.63094239978718</v>
      </c>
      <c r="M59" s="218"/>
      <c r="N59" s="216">
        <v>0</v>
      </c>
      <c r="O59" s="209"/>
    </row>
    <row r="60" spans="2:16" s="204" customFormat="1" ht="12" x14ac:dyDescent="0.2">
      <c r="B60" s="203"/>
      <c r="E60" s="238" t="s">
        <v>31</v>
      </c>
      <c r="G60" s="242" t="s">
        <v>140</v>
      </c>
      <c r="H60" s="242"/>
      <c r="I60" s="242"/>
      <c r="J60" s="242"/>
      <c r="K60" s="242"/>
      <c r="L60" s="243">
        <v>0</v>
      </c>
      <c r="M60" s="244"/>
      <c r="N60" s="243">
        <v>0</v>
      </c>
      <c r="O60" s="209"/>
    </row>
    <row r="61" spans="2:16" s="204" customFormat="1" ht="12" x14ac:dyDescent="0.2">
      <c r="B61" s="203"/>
      <c r="G61" s="242" t="s">
        <v>79</v>
      </c>
      <c r="H61" s="242"/>
      <c r="I61" s="242"/>
      <c r="J61" s="242"/>
      <c r="K61" s="242"/>
      <c r="L61" s="243">
        <v>-39.63094239978718</v>
      </c>
      <c r="M61" s="244"/>
      <c r="N61" s="243">
        <v>0</v>
      </c>
      <c r="O61" s="209"/>
    </row>
    <row r="62" spans="2:16" s="204" customFormat="1" ht="12" x14ac:dyDescent="0.2">
      <c r="B62" s="203"/>
      <c r="G62" s="242" t="s">
        <v>353</v>
      </c>
      <c r="H62" s="242"/>
      <c r="I62" s="242"/>
      <c r="J62" s="242"/>
      <c r="K62" s="242"/>
      <c r="L62" s="243">
        <v>0</v>
      </c>
      <c r="M62" s="243"/>
      <c r="N62" s="243">
        <v>0</v>
      </c>
      <c r="O62" s="209"/>
    </row>
    <row r="63" spans="2:16" s="204" customFormat="1" ht="12" x14ac:dyDescent="0.2">
      <c r="B63" s="203"/>
      <c r="G63" s="242"/>
      <c r="H63" s="242"/>
      <c r="I63" s="242"/>
      <c r="J63" s="242"/>
      <c r="K63" s="242"/>
      <c r="L63" s="243"/>
      <c r="M63" s="243"/>
      <c r="N63" s="245"/>
      <c r="O63" s="209"/>
    </row>
    <row r="64" spans="2:16" s="204" customFormat="1" ht="12" x14ac:dyDescent="0.2">
      <c r="B64" s="203"/>
      <c r="G64" s="242"/>
      <c r="H64" s="242"/>
      <c r="I64" s="242"/>
      <c r="J64" s="242"/>
      <c r="K64" s="242"/>
      <c r="L64" s="243"/>
      <c r="M64" s="243"/>
      <c r="N64" s="245"/>
      <c r="O64" s="209"/>
    </row>
    <row r="65" spans="1:14" s="204" customFormat="1" x14ac:dyDescent="0.25">
      <c r="A65" s="197"/>
      <c r="B65" s="203"/>
      <c r="G65" s="242"/>
      <c r="H65" s="242"/>
      <c r="I65" s="242"/>
      <c r="J65" s="242"/>
      <c r="K65" s="242"/>
      <c r="L65" s="243"/>
      <c r="M65" s="243"/>
      <c r="N65" s="245"/>
    </row>
    <row r="66" spans="1:14" s="204" customFormat="1" x14ac:dyDescent="0.25">
      <c r="A66" s="197"/>
      <c r="B66" s="203"/>
      <c r="G66" s="242"/>
      <c r="H66" s="242"/>
      <c r="I66" s="242"/>
      <c r="J66" s="242"/>
      <c r="K66" s="242"/>
      <c r="L66" s="243"/>
      <c r="M66" s="243"/>
      <c r="N66" s="245"/>
    </row>
    <row r="67" spans="1:14" s="204" customFormat="1" x14ac:dyDescent="0.25">
      <c r="A67" s="197"/>
      <c r="B67" s="203"/>
      <c r="G67" s="242"/>
      <c r="H67" s="242"/>
      <c r="I67" s="242"/>
      <c r="J67" s="242"/>
      <c r="K67" s="242"/>
      <c r="L67" s="243"/>
      <c r="M67" s="243"/>
      <c r="N67" s="245"/>
    </row>
    <row r="68" spans="1:14" s="204" customFormat="1" x14ac:dyDescent="0.25">
      <c r="A68" s="217" t="s">
        <v>80</v>
      </c>
      <c r="B68" s="203"/>
      <c r="L68" s="206"/>
      <c r="M68" s="207"/>
      <c r="N68" s="205" t="s">
        <v>1</v>
      </c>
    </row>
    <row r="70" spans="1:14" s="204" customFormat="1" x14ac:dyDescent="0.25">
      <c r="A70" s="210"/>
      <c r="B70" s="203"/>
      <c r="C70" s="246" t="s">
        <v>98</v>
      </c>
      <c r="D70" s="212">
        <v>40634</v>
      </c>
      <c r="L70" s="214" t="s">
        <v>3</v>
      </c>
      <c r="M70" s="215"/>
      <c r="N70" s="214" t="s">
        <v>4</v>
      </c>
    </row>
    <row r="72" spans="1:14" s="204" customFormat="1" x14ac:dyDescent="0.25">
      <c r="A72" s="197"/>
      <c r="B72" s="247">
        <v>1</v>
      </c>
      <c r="C72" s="225" t="s">
        <v>36</v>
      </c>
      <c r="I72" s="213" t="s">
        <v>37</v>
      </c>
      <c r="J72" s="209"/>
      <c r="K72" s="209"/>
      <c r="L72" s="226">
        <v>0</v>
      </c>
      <c r="M72" s="248"/>
      <c r="N72" s="226">
        <v>-16047.529144633112</v>
      </c>
    </row>
    <row r="73" spans="1:14" s="204" customFormat="1" x14ac:dyDescent="0.25">
      <c r="A73" s="197"/>
      <c r="B73" s="203"/>
      <c r="C73" s="213"/>
      <c r="D73" s="210"/>
      <c r="I73" s="209"/>
      <c r="L73" s="206"/>
      <c r="M73" s="248"/>
      <c r="N73" s="206"/>
    </row>
    <row r="74" spans="1:14" s="204" customFormat="1" x14ac:dyDescent="0.25">
      <c r="A74" s="197"/>
      <c r="B74" s="203"/>
      <c r="I74" s="204" t="s">
        <v>31</v>
      </c>
      <c r="J74" s="249" t="s">
        <v>38</v>
      </c>
      <c r="K74" s="249"/>
      <c r="L74" s="206">
        <v>0</v>
      </c>
      <c r="M74" s="248"/>
      <c r="N74" s="206">
        <v>-3399.9281192414219</v>
      </c>
    </row>
    <row r="75" spans="1:14" s="204" customFormat="1" x14ac:dyDescent="0.25">
      <c r="A75" s="197"/>
      <c r="B75" s="203"/>
      <c r="I75" s="209"/>
      <c r="J75" s="250" t="s">
        <v>39</v>
      </c>
      <c r="K75" s="250"/>
      <c r="L75" s="206">
        <v>0</v>
      </c>
      <c r="M75" s="248"/>
      <c r="N75" s="206">
        <v>-5622.6647120910502</v>
      </c>
    </row>
    <row r="76" spans="1:14" s="204" customFormat="1" x14ac:dyDescent="0.25">
      <c r="A76" s="197"/>
      <c r="B76" s="203"/>
      <c r="I76" s="209"/>
      <c r="J76" s="249" t="s">
        <v>40</v>
      </c>
      <c r="K76" s="249"/>
      <c r="L76" s="206">
        <v>0</v>
      </c>
      <c r="M76" s="248"/>
      <c r="N76" s="206">
        <v>-7024.93631330064</v>
      </c>
    </row>
    <row r="77" spans="1:14" s="204" customFormat="1" ht="12.75" customHeight="1" x14ac:dyDescent="0.25">
      <c r="A77" s="197"/>
      <c r="B77" s="203"/>
      <c r="L77" s="239"/>
      <c r="M77" s="248"/>
      <c r="N77" s="239"/>
    </row>
    <row r="78" spans="1:14" s="204" customFormat="1" x14ac:dyDescent="0.25">
      <c r="A78" s="197"/>
      <c r="B78" s="247">
        <v>2</v>
      </c>
      <c r="C78" s="225" t="s">
        <v>41</v>
      </c>
      <c r="I78" s="209"/>
      <c r="J78" s="209"/>
      <c r="K78" s="209"/>
      <c r="L78" s="206"/>
      <c r="M78" s="248"/>
      <c r="N78" s="206"/>
    </row>
    <row r="79" spans="1:14" s="204" customFormat="1" x14ac:dyDescent="0.25">
      <c r="A79" s="197"/>
      <c r="B79" s="247"/>
      <c r="C79" s="225" t="s">
        <v>42</v>
      </c>
      <c r="I79" s="209"/>
      <c r="J79" s="209"/>
      <c r="K79" s="209"/>
      <c r="L79" s="226">
        <v>-14073.576785924941</v>
      </c>
      <c r="M79" s="248"/>
      <c r="N79" s="226">
        <v>-7080.621707854033</v>
      </c>
    </row>
    <row r="80" spans="1:14" s="204" customFormat="1" ht="12.75" customHeight="1" x14ac:dyDescent="0.25">
      <c r="A80" s="197"/>
      <c r="B80" s="247"/>
      <c r="C80" s="225" t="s">
        <v>43</v>
      </c>
      <c r="D80" s="210"/>
      <c r="I80" s="209"/>
      <c r="J80" s="209"/>
      <c r="K80" s="209"/>
      <c r="L80" s="206"/>
      <c r="M80" s="248"/>
      <c r="N80" s="206"/>
    </row>
    <row r="81" spans="2:14" s="204" customFormat="1" ht="12.75" x14ac:dyDescent="0.2">
      <c r="B81" s="203"/>
      <c r="C81" s="204" t="s">
        <v>9</v>
      </c>
      <c r="D81" s="204" t="s">
        <v>44</v>
      </c>
      <c r="I81" s="213" t="s">
        <v>37</v>
      </c>
      <c r="J81" s="209"/>
      <c r="K81" s="209"/>
      <c r="L81" s="226">
        <v>-21661.690933511371</v>
      </c>
      <c r="M81" s="251"/>
      <c r="N81" s="226">
        <v>-7092.667973803068</v>
      </c>
    </row>
    <row r="82" spans="2:14" s="204" customFormat="1" ht="9" customHeight="1" x14ac:dyDescent="0.2">
      <c r="B82" s="203"/>
      <c r="I82" s="209"/>
      <c r="L82" s="206"/>
      <c r="M82" s="248"/>
      <c r="N82" s="206"/>
    </row>
    <row r="83" spans="2:14" s="204" customFormat="1" ht="12" x14ac:dyDescent="0.2">
      <c r="I83" s="204" t="s">
        <v>31</v>
      </c>
      <c r="J83" s="249" t="s">
        <v>38</v>
      </c>
      <c r="K83" s="249"/>
      <c r="L83" s="206">
        <v>-2628.7860659163352</v>
      </c>
      <c r="M83" s="248"/>
      <c r="N83" s="206">
        <v>-960.64940565875816</v>
      </c>
    </row>
    <row r="84" spans="2:14" s="204" customFormat="1" ht="12" x14ac:dyDescent="0.2">
      <c r="I84" s="209"/>
      <c r="J84" s="250" t="s">
        <v>39</v>
      </c>
      <c r="K84" s="250"/>
      <c r="L84" s="206">
        <v>-7409.2383880609377</v>
      </c>
      <c r="M84" s="248"/>
      <c r="N84" s="206">
        <v>-3139.7830783595005</v>
      </c>
    </row>
    <row r="85" spans="2:14" s="204" customFormat="1" ht="12" x14ac:dyDescent="0.2">
      <c r="I85" s="209"/>
      <c r="J85" s="249" t="s">
        <v>40</v>
      </c>
      <c r="K85" s="249"/>
      <c r="L85" s="206">
        <v>-11623.6664795341</v>
      </c>
      <c r="M85" s="248"/>
      <c r="N85" s="206">
        <v>-2992.2354897848099</v>
      </c>
    </row>
    <row r="86" spans="2:14" s="204" customFormat="1" ht="13.5" customHeight="1" x14ac:dyDescent="0.2">
      <c r="I86" s="209"/>
      <c r="J86" s="249"/>
      <c r="K86" s="249"/>
      <c r="L86" s="206"/>
      <c r="M86" s="248"/>
      <c r="N86" s="206"/>
    </row>
    <row r="87" spans="2:14" s="204" customFormat="1" ht="12.75" x14ac:dyDescent="0.2">
      <c r="C87" s="204" t="s">
        <v>21</v>
      </c>
      <c r="D87" s="204" t="s">
        <v>45</v>
      </c>
      <c r="I87" s="213" t="s">
        <v>46</v>
      </c>
      <c r="J87" s="209"/>
      <c r="K87" s="209"/>
      <c r="L87" s="226">
        <v>7588.1141475864315</v>
      </c>
      <c r="M87" s="248"/>
      <c r="N87" s="226">
        <v>12.046265949034902</v>
      </c>
    </row>
    <row r="88" spans="2:14" s="204" customFormat="1" ht="9" customHeight="1" x14ac:dyDescent="0.2">
      <c r="I88" s="209"/>
      <c r="L88" s="206"/>
      <c r="M88" s="248"/>
      <c r="N88" s="206"/>
    </row>
    <row r="89" spans="2:14" s="204" customFormat="1" ht="12" x14ac:dyDescent="0.2">
      <c r="I89" s="204" t="s">
        <v>31</v>
      </c>
      <c r="J89" s="249" t="s">
        <v>38</v>
      </c>
      <c r="K89" s="249"/>
      <c r="L89" s="206">
        <v>678.76473510354094</v>
      </c>
      <c r="M89" s="248"/>
      <c r="N89" s="206">
        <v>12.046265949034902</v>
      </c>
    </row>
    <row r="90" spans="2:14" s="204" customFormat="1" ht="12" x14ac:dyDescent="0.2">
      <c r="I90" s="209"/>
      <c r="J90" s="250" t="s">
        <v>39</v>
      </c>
      <c r="K90" s="250"/>
      <c r="L90" s="206">
        <v>1489.1579081555101</v>
      </c>
      <c r="M90" s="248"/>
      <c r="N90" s="206">
        <v>0</v>
      </c>
    </row>
    <row r="91" spans="2:14" s="204" customFormat="1" ht="12" x14ac:dyDescent="0.2">
      <c r="I91" s="209"/>
      <c r="J91" s="249" t="s">
        <v>40</v>
      </c>
      <c r="K91" s="249"/>
      <c r="L91" s="206">
        <v>5420.1915043273802</v>
      </c>
      <c r="M91" s="248"/>
      <c r="N91" s="206">
        <v>0</v>
      </c>
    </row>
    <row r="92" spans="2:14" s="204" customFormat="1" ht="12" customHeight="1" x14ac:dyDescent="0.2">
      <c r="I92" s="209"/>
      <c r="J92" s="209"/>
      <c r="K92" s="209"/>
      <c r="L92" s="206"/>
      <c r="M92" s="248"/>
      <c r="N92" s="206"/>
    </row>
    <row r="93" spans="2:14" s="204" customFormat="1" ht="12.75" x14ac:dyDescent="0.2">
      <c r="B93" s="247">
        <v>3</v>
      </c>
      <c r="C93" s="225" t="s">
        <v>217</v>
      </c>
      <c r="L93" s="226">
        <v>10.660097085462571</v>
      </c>
      <c r="M93" s="251"/>
      <c r="N93" s="226">
        <v>-861.46327397281311</v>
      </c>
    </row>
    <row r="94" spans="2:14" s="204" customFormat="1" ht="35.25" customHeight="1" x14ac:dyDescent="0.2">
      <c r="C94" s="204" t="s">
        <v>218</v>
      </c>
      <c r="I94" s="213" t="s">
        <v>46</v>
      </c>
      <c r="J94" s="209"/>
      <c r="K94" s="209"/>
      <c r="L94" s="216">
        <v>-6243.1541714540981</v>
      </c>
      <c r="M94" s="252"/>
      <c r="N94" s="216">
        <v>-861.71767897281302</v>
      </c>
    </row>
    <row r="95" spans="2:14" s="204" customFormat="1" ht="18.75" customHeight="1" x14ac:dyDescent="0.2">
      <c r="I95" s="204" t="s">
        <v>31</v>
      </c>
      <c r="J95" s="249" t="s">
        <v>38</v>
      </c>
      <c r="L95" s="206">
        <v>-5285.9220814580804</v>
      </c>
      <c r="M95" s="207"/>
      <c r="N95" s="206">
        <v>-715.69343609178304</v>
      </c>
    </row>
    <row r="96" spans="2:14" s="204" customFormat="1" ht="12" x14ac:dyDescent="0.2">
      <c r="J96" s="250" t="s">
        <v>39</v>
      </c>
      <c r="L96" s="206">
        <v>-898.28359560399292</v>
      </c>
      <c r="M96" s="207"/>
      <c r="N96" s="206">
        <v>-146.02424288103001</v>
      </c>
    </row>
    <row r="97" spans="1:14" s="204" customFormat="1" x14ac:dyDescent="0.25">
      <c r="A97" s="197"/>
      <c r="J97" s="249" t="s">
        <v>40</v>
      </c>
      <c r="L97" s="206">
        <v>-58.94849439202499</v>
      </c>
      <c r="M97" s="207"/>
      <c r="N97" s="206">
        <v>0</v>
      </c>
    </row>
    <row r="98" spans="1:14" s="204" customFormat="1" ht="9" customHeight="1" x14ac:dyDescent="0.25">
      <c r="A98" s="197"/>
      <c r="B98" s="203"/>
      <c r="L98" s="206"/>
      <c r="M98" s="207"/>
      <c r="N98" s="206"/>
    </row>
    <row r="99" spans="1:14" s="204" customFormat="1" x14ac:dyDescent="0.25">
      <c r="A99" s="197"/>
      <c r="B99" s="203"/>
      <c r="C99" s="204" t="s">
        <v>219</v>
      </c>
      <c r="H99" s="227"/>
      <c r="I99" s="213" t="s">
        <v>46</v>
      </c>
      <c r="J99" s="209"/>
      <c r="K99" s="209"/>
      <c r="L99" s="216">
        <v>6132.5707595395606</v>
      </c>
      <c r="M99" s="252"/>
      <c r="N99" s="216">
        <v>0</v>
      </c>
    </row>
    <row r="100" spans="1:14" s="204" customFormat="1" ht="19.5" customHeight="1" x14ac:dyDescent="0.25">
      <c r="A100" s="197"/>
      <c r="I100" s="204" t="s">
        <v>31</v>
      </c>
      <c r="J100" s="249" t="s">
        <v>38</v>
      </c>
      <c r="L100" s="206">
        <v>1294.9121075405089</v>
      </c>
      <c r="M100" s="207"/>
      <c r="N100" s="206">
        <v>0</v>
      </c>
    </row>
    <row r="101" spans="1:14" s="204" customFormat="1" x14ac:dyDescent="0.25">
      <c r="A101" s="197"/>
      <c r="B101" s="203"/>
      <c r="J101" s="250" t="s">
        <v>39</v>
      </c>
      <c r="L101" s="206">
        <v>4837.6586519990515</v>
      </c>
      <c r="M101" s="207"/>
      <c r="N101" s="206">
        <v>0</v>
      </c>
    </row>
    <row r="102" spans="1:14" s="204" customFormat="1" x14ac:dyDescent="0.25">
      <c r="A102" s="253"/>
      <c r="B102" s="209"/>
      <c r="C102" s="209"/>
      <c r="D102" s="209"/>
      <c r="E102" s="209"/>
      <c r="F102" s="209"/>
      <c r="G102" s="209"/>
      <c r="H102" s="209"/>
      <c r="J102" s="249" t="s">
        <v>40</v>
      </c>
      <c r="L102" s="206">
        <v>0</v>
      </c>
      <c r="M102" s="207"/>
      <c r="N102" s="206">
        <v>0</v>
      </c>
    </row>
    <row r="103" spans="1:14" s="204" customFormat="1" x14ac:dyDescent="0.25">
      <c r="A103" s="253"/>
      <c r="B103" s="209"/>
      <c r="C103" s="209"/>
      <c r="D103" s="209"/>
      <c r="E103" s="209"/>
      <c r="F103" s="209"/>
      <c r="G103" s="209"/>
      <c r="H103" s="209"/>
      <c r="J103" s="249"/>
      <c r="L103" s="206"/>
      <c r="M103" s="207"/>
      <c r="N103" s="206"/>
    </row>
    <row r="104" spans="1:14" s="204" customFormat="1" x14ac:dyDescent="0.25">
      <c r="A104" s="253"/>
      <c r="B104" s="209"/>
      <c r="C104" s="204" t="s">
        <v>220</v>
      </c>
      <c r="H104" s="204" t="s">
        <v>221</v>
      </c>
      <c r="I104" s="213" t="s">
        <v>46</v>
      </c>
      <c r="J104" s="209"/>
      <c r="K104" s="209"/>
      <c r="L104" s="216">
        <v>-485.88752599999998</v>
      </c>
      <c r="M104" s="252"/>
      <c r="N104" s="216">
        <v>-643.04100500000004</v>
      </c>
    </row>
    <row r="105" spans="1:14" s="204" customFormat="1" x14ac:dyDescent="0.25">
      <c r="A105" s="253"/>
      <c r="B105" s="209"/>
      <c r="I105" s="204" t="s">
        <v>31</v>
      </c>
      <c r="J105" s="249" t="s">
        <v>38</v>
      </c>
      <c r="L105" s="206">
        <v>-485.88752599999998</v>
      </c>
      <c r="M105" s="207"/>
      <c r="N105" s="206">
        <v>-643.04100500000004</v>
      </c>
    </row>
    <row r="106" spans="1:14" s="204" customFormat="1" x14ac:dyDescent="0.25">
      <c r="A106" s="253"/>
      <c r="B106" s="209"/>
      <c r="J106" s="250" t="s">
        <v>39</v>
      </c>
      <c r="L106" s="206">
        <v>0</v>
      </c>
      <c r="M106" s="207"/>
      <c r="N106" s="206">
        <v>0</v>
      </c>
    </row>
    <row r="107" spans="1:14" s="204" customFormat="1" x14ac:dyDescent="0.25">
      <c r="A107" s="253"/>
      <c r="B107" s="209"/>
      <c r="J107" s="249" t="s">
        <v>40</v>
      </c>
      <c r="L107" s="206">
        <v>0</v>
      </c>
      <c r="M107" s="207"/>
      <c r="N107" s="206">
        <v>0</v>
      </c>
    </row>
    <row r="108" spans="1:14" s="204" customFormat="1" x14ac:dyDescent="0.25">
      <c r="A108" s="253"/>
      <c r="B108" s="209"/>
      <c r="L108" s="206"/>
      <c r="M108" s="207"/>
      <c r="N108" s="206"/>
    </row>
    <row r="109" spans="1:14" s="204" customFormat="1" x14ac:dyDescent="0.25">
      <c r="A109" s="253"/>
      <c r="B109" s="209"/>
      <c r="C109" s="204" t="s">
        <v>222</v>
      </c>
      <c r="H109" s="227" t="s">
        <v>223</v>
      </c>
      <c r="I109" s="213" t="s">
        <v>46</v>
      </c>
      <c r="J109" s="209"/>
      <c r="K109" s="209"/>
      <c r="L109" s="216">
        <v>607.131035</v>
      </c>
      <c r="M109" s="252"/>
      <c r="N109" s="216">
        <v>643.29540999999995</v>
      </c>
    </row>
    <row r="110" spans="1:14" s="204" customFormat="1" x14ac:dyDescent="0.25">
      <c r="A110" s="253"/>
      <c r="B110" s="209"/>
      <c r="I110" s="204" t="s">
        <v>31</v>
      </c>
      <c r="J110" s="249" t="s">
        <v>38</v>
      </c>
      <c r="L110" s="206">
        <v>607.131035</v>
      </c>
      <c r="M110" s="207"/>
      <c r="N110" s="206">
        <v>643.29540999999995</v>
      </c>
    </row>
    <row r="111" spans="1:14" s="204" customFormat="1" x14ac:dyDescent="0.25">
      <c r="A111" s="253"/>
      <c r="B111" s="209"/>
      <c r="J111" s="250" t="s">
        <v>39</v>
      </c>
      <c r="L111" s="206">
        <v>0</v>
      </c>
      <c r="M111" s="207"/>
      <c r="N111" s="206">
        <v>0</v>
      </c>
    </row>
    <row r="112" spans="1:14" s="204" customFormat="1" x14ac:dyDescent="0.25">
      <c r="A112" s="253"/>
      <c r="B112" s="209"/>
      <c r="C112" s="209"/>
      <c r="D112" s="209"/>
      <c r="E112" s="209"/>
      <c r="F112" s="209"/>
      <c r="G112" s="209"/>
      <c r="H112" s="209"/>
      <c r="J112" s="249" t="s">
        <v>40</v>
      </c>
      <c r="L112" s="206">
        <v>0</v>
      </c>
      <c r="M112" s="207"/>
      <c r="N112" s="206">
        <v>0</v>
      </c>
    </row>
    <row r="113" spans="1:14" s="204" customFormat="1" ht="42" customHeight="1" x14ac:dyDescent="0.25">
      <c r="A113" s="197"/>
      <c r="B113" s="217" t="s">
        <v>47</v>
      </c>
      <c r="L113" s="216">
        <v>-14062.916688839478</v>
      </c>
      <c r="M113" s="252"/>
      <c r="N113" s="216">
        <v>-23989.614126459957</v>
      </c>
    </row>
    <row r="114" spans="1:14" s="204" customFormat="1" x14ac:dyDescent="0.25">
      <c r="A114" s="197"/>
      <c r="B114" s="217"/>
      <c r="L114" s="226"/>
      <c r="M114" s="254"/>
      <c r="N114" s="226"/>
    </row>
    <row r="115" spans="1:14" s="204" customFormat="1" x14ac:dyDescent="0.25">
      <c r="A115" s="197"/>
      <c r="B115" s="197"/>
      <c r="L115" s="206"/>
      <c r="M115" s="207"/>
      <c r="N115" s="206"/>
    </row>
    <row r="116" spans="1:14" s="204" customFormat="1" x14ac:dyDescent="0.25">
      <c r="A116" s="197"/>
      <c r="L116" s="206"/>
      <c r="M116" s="207"/>
      <c r="N116" s="206"/>
    </row>
    <row r="117" spans="1:14" s="204" customFormat="1" ht="17.25" customHeight="1" x14ac:dyDescent="0.25">
      <c r="A117" s="197"/>
      <c r="L117" s="206"/>
      <c r="M117" s="207"/>
      <c r="N117" s="206"/>
    </row>
    <row r="118" spans="1:14" s="204" customFormat="1" x14ac:dyDescent="0.25">
      <c r="A118" s="217" t="s">
        <v>84</v>
      </c>
      <c r="L118" s="206"/>
      <c r="M118" s="207"/>
      <c r="N118" s="206"/>
    </row>
    <row r="120" spans="1:14" s="204" customFormat="1" x14ac:dyDescent="0.25">
      <c r="A120" s="210"/>
      <c r="B120" s="210"/>
      <c r="C120" s="246" t="s">
        <v>98</v>
      </c>
      <c r="D120" s="212">
        <v>40634</v>
      </c>
      <c r="I120" s="255" t="s">
        <v>1</v>
      </c>
      <c r="L120" s="214" t="s">
        <v>3</v>
      </c>
      <c r="M120" s="215"/>
      <c r="N120" s="214" t="s">
        <v>4</v>
      </c>
    </row>
    <row r="121" spans="1:14" s="204" customFormat="1" x14ac:dyDescent="0.25">
      <c r="A121" s="197"/>
      <c r="B121" s="203"/>
      <c r="I121" s="213"/>
      <c r="J121" s="213"/>
      <c r="K121" s="213"/>
      <c r="L121" s="207"/>
      <c r="M121" s="207"/>
      <c r="N121" s="207"/>
    </row>
    <row r="122" spans="1:14" s="204" customFormat="1" x14ac:dyDescent="0.25">
      <c r="A122" s="197"/>
      <c r="B122" s="247">
        <v>1</v>
      </c>
      <c r="C122" s="256" t="s">
        <v>48</v>
      </c>
      <c r="I122" s="209"/>
      <c r="J122" s="209"/>
      <c r="K122" s="209"/>
      <c r="L122" s="226">
        <v>0</v>
      </c>
      <c r="M122" s="207"/>
      <c r="N122" s="226">
        <v>0</v>
      </c>
    </row>
    <row r="123" spans="1:14" s="204" customFormat="1" x14ac:dyDescent="0.25">
      <c r="A123" s="197"/>
      <c r="B123" s="203"/>
      <c r="I123" s="209"/>
      <c r="J123" s="209"/>
      <c r="K123" s="209"/>
      <c r="L123" s="206"/>
      <c r="M123" s="248"/>
      <c r="N123" s="206"/>
    </row>
    <row r="124" spans="1:14" s="204" customFormat="1" x14ac:dyDescent="0.25">
      <c r="A124" s="197"/>
      <c r="B124" s="203"/>
      <c r="C124" s="204" t="s">
        <v>9</v>
      </c>
      <c r="D124" s="204" t="s">
        <v>49</v>
      </c>
      <c r="I124" s="209"/>
      <c r="J124" s="209"/>
      <c r="K124" s="209"/>
      <c r="L124" s="208">
        <v>0</v>
      </c>
      <c r="M124" s="257"/>
      <c r="N124" s="208">
        <v>0</v>
      </c>
    </row>
    <row r="125" spans="1:14" s="204" customFormat="1" x14ac:dyDescent="0.25">
      <c r="A125" s="197"/>
      <c r="B125" s="203"/>
      <c r="C125" s="204" t="s">
        <v>21</v>
      </c>
      <c r="D125" s="204" t="s">
        <v>50</v>
      </c>
      <c r="I125" s="258"/>
      <c r="J125" s="209"/>
      <c r="K125" s="209"/>
      <c r="L125" s="208">
        <v>0</v>
      </c>
      <c r="M125" s="257"/>
      <c r="N125" s="208">
        <v>0</v>
      </c>
    </row>
    <row r="126" spans="1:14" s="204" customFormat="1" x14ac:dyDescent="0.25">
      <c r="A126" s="197"/>
      <c r="B126" s="203"/>
      <c r="I126" s="209"/>
      <c r="J126" s="209"/>
      <c r="K126" s="209"/>
      <c r="L126" s="206"/>
      <c r="M126" s="248"/>
      <c r="N126" s="206"/>
    </row>
    <row r="127" spans="1:14" s="204" customFormat="1" x14ac:dyDescent="0.25">
      <c r="A127" s="197"/>
      <c r="B127" s="203"/>
      <c r="I127" s="209"/>
      <c r="J127" s="209"/>
      <c r="K127" s="209"/>
      <c r="L127" s="206"/>
      <c r="M127" s="248"/>
      <c r="N127" s="206"/>
    </row>
    <row r="128" spans="1:14" s="204" customFormat="1" x14ac:dyDescent="0.25">
      <c r="A128" s="197"/>
      <c r="B128" s="247">
        <v>2</v>
      </c>
      <c r="C128" s="225" t="s">
        <v>51</v>
      </c>
      <c r="I128" s="209"/>
      <c r="J128" s="209"/>
      <c r="K128" s="209"/>
      <c r="L128" s="226">
        <v>0</v>
      </c>
      <c r="M128" s="252"/>
      <c r="N128" s="226">
        <v>0</v>
      </c>
    </row>
    <row r="129" spans="1:17" x14ac:dyDescent="0.25">
      <c r="B129" s="247"/>
      <c r="C129" s="225" t="s">
        <v>43</v>
      </c>
      <c r="G129" s="210"/>
      <c r="I129" s="209"/>
      <c r="J129" s="209"/>
      <c r="K129" s="209"/>
      <c r="M129" s="248"/>
    </row>
    <row r="130" spans="1:17" x14ac:dyDescent="0.25">
      <c r="I130" s="209"/>
      <c r="J130" s="209"/>
      <c r="K130" s="209"/>
      <c r="M130" s="248"/>
      <c r="P130" s="227"/>
    </row>
    <row r="131" spans="1:17" x14ac:dyDescent="0.25">
      <c r="B131" s="247">
        <v>3</v>
      </c>
      <c r="C131" s="225" t="s">
        <v>52</v>
      </c>
      <c r="J131" s="258" t="s">
        <v>53</v>
      </c>
      <c r="K131" s="258"/>
      <c r="L131" s="226">
        <v>0</v>
      </c>
      <c r="M131" s="248"/>
      <c r="N131" s="226">
        <v>0</v>
      </c>
      <c r="P131" s="236"/>
    </row>
    <row r="132" spans="1:17" s="221" customFormat="1" ht="15" x14ac:dyDescent="0.2">
      <c r="A132" s="199"/>
      <c r="E132" s="259"/>
      <c r="J132" s="260"/>
      <c r="K132" s="260"/>
      <c r="L132" s="206"/>
      <c r="M132" s="261"/>
      <c r="N132" s="206"/>
      <c r="O132" s="224"/>
      <c r="P132" s="204"/>
      <c r="Q132" s="204"/>
    </row>
    <row r="133" spans="1:17" x14ac:dyDescent="0.25">
      <c r="C133" s="204" t="s">
        <v>9</v>
      </c>
      <c r="D133" s="204" t="s">
        <v>54</v>
      </c>
      <c r="J133" s="258" t="s">
        <v>53</v>
      </c>
      <c r="K133" s="258"/>
      <c r="L133" s="206">
        <v>0</v>
      </c>
      <c r="M133" s="248"/>
      <c r="N133" s="206">
        <v>0</v>
      </c>
    </row>
    <row r="134" spans="1:17" x14ac:dyDescent="0.25">
      <c r="C134" s="204" t="s">
        <v>21</v>
      </c>
      <c r="D134" s="204" t="s">
        <v>55</v>
      </c>
      <c r="I134" s="209"/>
      <c r="J134" s="209"/>
      <c r="K134" s="209"/>
      <c r="L134" s="206">
        <v>0</v>
      </c>
      <c r="M134" s="248"/>
      <c r="N134" s="206">
        <v>0</v>
      </c>
    </row>
    <row r="135" spans="1:17" x14ac:dyDescent="0.25">
      <c r="C135" s="204" t="s">
        <v>56</v>
      </c>
      <c r="D135" s="204" t="s">
        <v>57</v>
      </c>
      <c r="I135" s="209"/>
      <c r="J135" s="209"/>
      <c r="K135" s="209"/>
      <c r="L135" s="206">
        <v>0</v>
      </c>
      <c r="M135" s="248"/>
      <c r="N135" s="206">
        <v>0</v>
      </c>
    </row>
    <row r="140" spans="1:17" x14ac:dyDescent="0.25">
      <c r="A140" s="217" t="s">
        <v>85</v>
      </c>
      <c r="I140" s="262" t="s">
        <v>1</v>
      </c>
      <c r="J140" s="240"/>
      <c r="K140" s="240"/>
      <c r="L140" s="214" t="s">
        <v>3</v>
      </c>
      <c r="M140" s="215"/>
      <c r="N140" s="214" t="s">
        <v>4</v>
      </c>
    </row>
    <row r="141" spans="1:17" s="210" customFormat="1" ht="28.5" customHeight="1" x14ac:dyDescent="0.2">
      <c r="C141" s="246" t="s">
        <v>98</v>
      </c>
      <c r="D141" s="212">
        <v>40634</v>
      </c>
    </row>
    <row r="142" spans="1:17" ht="34.5" customHeight="1" x14ac:dyDescent="0.25">
      <c r="C142" s="204" t="s">
        <v>9</v>
      </c>
      <c r="D142" s="204" t="s">
        <v>58</v>
      </c>
      <c r="I142" s="240"/>
      <c r="J142" s="240"/>
      <c r="K142" s="240"/>
      <c r="L142" s="263">
        <v>0</v>
      </c>
      <c r="M142" s="223"/>
      <c r="N142" s="263">
        <v>0</v>
      </c>
    </row>
    <row r="143" spans="1:17" x14ac:dyDescent="0.25">
      <c r="D143" s="204" t="s">
        <v>43</v>
      </c>
      <c r="I143" s="240"/>
      <c r="J143" s="240"/>
      <c r="K143" s="240"/>
      <c r="L143" s="264"/>
      <c r="M143" s="223"/>
      <c r="N143" s="264"/>
    </row>
    <row r="144" spans="1:17" x14ac:dyDescent="0.25">
      <c r="C144" s="204" t="s">
        <v>21</v>
      </c>
      <c r="D144" s="204" t="s">
        <v>59</v>
      </c>
      <c r="I144" s="240"/>
      <c r="J144" s="240"/>
      <c r="K144" s="240"/>
      <c r="L144" s="263">
        <v>0</v>
      </c>
      <c r="M144" s="223"/>
      <c r="N144" s="263">
        <v>0</v>
      </c>
    </row>
    <row r="145" spans="1:17" x14ac:dyDescent="0.25">
      <c r="I145" s="240"/>
      <c r="J145" s="240"/>
      <c r="K145" s="240"/>
      <c r="L145" s="264"/>
      <c r="M145" s="223"/>
      <c r="N145" s="264"/>
    </row>
    <row r="146" spans="1:17" x14ac:dyDescent="0.25">
      <c r="C146" s="204" t="s">
        <v>56</v>
      </c>
      <c r="D146" s="204" t="s">
        <v>60</v>
      </c>
      <c r="I146" s="240"/>
      <c r="J146" s="240"/>
      <c r="K146" s="240"/>
      <c r="L146" s="263">
        <v>0</v>
      </c>
      <c r="M146" s="223"/>
      <c r="N146" s="263">
        <v>0</v>
      </c>
    </row>
    <row r="147" spans="1:17" x14ac:dyDescent="0.25">
      <c r="I147" s="240"/>
      <c r="J147" s="240"/>
      <c r="K147" s="240"/>
      <c r="L147" s="264"/>
      <c r="M147" s="223"/>
      <c r="N147" s="264"/>
    </row>
    <row r="148" spans="1:17" x14ac:dyDescent="0.25">
      <c r="C148" s="204" t="s">
        <v>61</v>
      </c>
      <c r="D148" s="204" t="s">
        <v>62</v>
      </c>
      <c r="I148" s="240"/>
      <c r="J148" s="240"/>
      <c r="K148" s="240"/>
      <c r="L148" s="265">
        <v>6140.3330445789006</v>
      </c>
      <c r="M148" s="254"/>
      <c r="N148" s="265">
        <v>841.93449764615798</v>
      </c>
      <c r="O148" s="219"/>
      <c r="P148" s="213"/>
      <c r="Q148" s="213"/>
    </row>
    <row r="149" spans="1:17" x14ac:dyDescent="0.25">
      <c r="D149" s="204" t="s">
        <v>63</v>
      </c>
      <c r="I149" s="240"/>
      <c r="J149" s="240"/>
      <c r="K149" s="240"/>
      <c r="L149" s="265">
        <v>10538.349460162986</v>
      </c>
      <c r="M149" s="254"/>
      <c r="N149" s="265">
        <v>21159.7023759927</v>
      </c>
      <c r="O149" s="219"/>
      <c r="P149" s="213"/>
      <c r="Q149" s="213"/>
    </row>
    <row r="150" spans="1:17" x14ac:dyDescent="0.25">
      <c r="D150" s="210"/>
      <c r="I150" s="240"/>
      <c r="J150" s="240"/>
      <c r="K150" s="240"/>
      <c r="L150" s="264"/>
      <c r="M150" s="223"/>
      <c r="N150" s="264"/>
    </row>
    <row r="151" spans="1:17" x14ac:dyDescent="0.25">
      <c r="C151" s="204" t="s">
        <v>64</v>
      </c>
      <c r="D151" s="204" t="s">
        <v>65</v>
      </c>
      <c r="J151" s="240"/>
      <c r="K151" s="240"/>
      <c r="L151" s="263">
        <v>-306.12250663120653</v>
      </c>
      <c r="M151" s="254"/>
      <c r="N151" s="263">
        <v>-724.89843055622009</v>
      </c>
    </row>
    <row r="152" spans="1:17" x14ac:dyDescent="0.25">
      <c r="I152" s="204" t="s">
        <v>66</v>
      </c>
      <c r="J152" s="240"/>
      <c r="K152" s="240"/>
      <c r="L152" s="239">
        <v>-136.13207890513246</v>
      </c>
      <c r="N152" s="239">
        <v>-376.33182897895904</v>
      </c>
    </row>
    <row r="153" spans="1:17" x14ac:dyDescent="0.25">
      <c r="I153" s="204" t="s">
        <v>67</v>
      </c>
      <c r="J153" s="240"/>
      <c r="K153" s="240"/>
      <c r="L153" s="239">
        <v>-255.5991757522271</v>
      </c>
      <c r="N153" s="239">
        <v>-410.60147437722395</v>
      </c>
    </row>
    <row r="154" spans="1:17" x14ac:dyDescent="0.25">
      <c r="I154" s="204" t="s">
        <v>68</v>
      </c>
      <c r="J154" s="240"/>
      <c r="K154" s="240"/>
      <c r="L154" s="239">
        <v>85.608748026153094</v>
      </c>
      <c r="N154" s="239">
        <v>62.034872799962997</v>
      </c>
    </row>
    <row r="155" spans="1:17" x14ac:dyDescent="0.25">
      <c r="I155" s="204" t="s">
        <v>69</v>
      </c>
      <c r="J155" s="240"/>
      <c r="K155" s="240"/>
      <c r="L155" s="239">
        <v>0</v>
      </c>
      <c r="N155" s="239">
        <v>0</v>
      </c>
    </row>
    <row r="156" spans="1:17" x14ac:dyDescent="0.25">
      <c r="I156" s="240"/>
      <c r="J156" s="240"/>
      <c r="K156" s="240"/>
      <c r="L156" s="264"/>
      <c r="M156" s="223"/>
      <c r="N156" s="264"/>
    </row>
    <row r="157" spans="1:17" x14ac:dyDescent="0.25">
      <c r="C157" s="204" t="s">
        <v>70</v>
      </c>
      <c r="D157" s="204" t="s">
        <v>333</v>
      </c>
      <c r="I157" s="240"/>
      <c r="J157" s="240"/>
      <c r="K157" s="240"/>
      <c r="L157" s="263">
        <v>0</v>
      </c>
      <c r="M157" s="223"/>
      <c r="N157" s="263">
        <v>0</v>
      </c>
    </row>
    <row r="158" spans="1:17" x14ac:dyDescent="0.25">
      <c r="D158" s="204" t="s">
        <v>43</v>
      </c>
      <c r="I158" s="240"/>
      <c r="J158" s="240"/>
      <c r="K158" s="240"/>
      <c r="L158" s="264"/>
      <c r="M158" s="223"/>
      <c r="N158" s="264"/>
    </row>
    <row r="159" spans="1:17" x14ac:dyDescent="0.25">
      <c r="I159" s="240"/>
      <c r="J159" s="240"/>
      <c r="K159" s="240"/>
      <c r="L159" s="264"/>
      <c r="M159" s="223"/>
      <c r="N159" s="264"/>
    </row>
    <row r="160" spans="1:17" x14ac:dyDescent="0.25">
      <c r="A160" s="266"/>
      <c r="B160" s="267"/>
      <c r="C160" s="268"/>
      <c r="D160" s="268"/>
      <c r="E160" s="268"/>
      <c r="F160" s="268"/>
      <c r="G160" s="268"/>
      <c r="H160" s="268"/>
      <c r="I160" s="269"/>
      <c r="J160" s="269"/>
      <c r="K160" s="269"/>
      <c r="L160" s="270"/>
      <c r="M160" s="271"/>
      <c r="N160" s="270"/>
    </row>
    <row r="161" spans="1:14" s="204" customFormat="1" x14ac:dyDescent="0.25">
      <c r="A161" s="197"/>
      <c r="B161" s="203"/>
      <c r="I161" s="209"/>
      <c r="J161" s="209"/>
      <c r="K161" s="209"/>
      <c r="L161" s="206"/>
      <c r="M161" s="248"/>
      <c r="N161" s="206"/>
    </row>
    <row r="162" spans="1:14" s="204" customFormat="1" x14ac:dyDescent="0.25">
      <c r="A162" s="197"/>
      <c r="B162" s="197"/>
      <c r="I162" s="209"/>
      <c r="J162" s="209"/>
      <c r="K162" s="209"/>
      <c r="L162" s="206"/>
      <c r="M162" s="248"/>
      <c r="N162" s="206"/>
    </row>
    <row r="163" spans="1:14" s="204" customFormat="1" x14ac:dyDescent="0.25">
      <c r="A163" s="197"/>
      <c r="B163" s="203"/>
    </row>
    <row r="164" spans="1:14" s="204" customFormat="1" ht="15" customHeight="1" x14ac:dyDescent="0.25">
      <c r="A164" s="197"/>
      <c r="B164" s="203"/>
      <c r="C164" s="197"/>
      <c r="J164" s="209"/>
      <c r="K164" s="209"/>
      <c r="L164" s="209"/>
      <c r="M164" s="272"/>
      <c r="N164" s="209"/>
    </row>
    <row r="165" spans="1:14" s="204" customFormat="1" ht="15" customHeight="1" x14ac:dyDescent="0.25">
      <c r="A165" s="197"/>
      <c r="B165" s="203"/>
      <c r="C165" s="203"/>
      <c r="J165" s="209"/>
      <c r="K165" s="209"/>
      <c r="L165" s="273"/>
      <c r="M165" s="215"/>
      <c r="N165" s="273"/>
    </row>
    <row r="166" spans="1:14" s="204" customFormat="1" ht="12.75" customHeight="1" x14ac:dyDescent="0.25">
      <c r="A166" s="197" t="s">
        <v>224</v>
      </c>
      <c r="B166" s="203"/>
      <c r="C166" s="203"/>
      <c r="D166" s="210"/>
      <c r="G166" s="210"/>
      <c r="J166" s="209"/>
      <c r="K166" s="209"/>
      <c r="L166" s="209"/>
      <c r="M166" s="272"/>
      <c r="N166" s="209"/>
    </row>
    <row r="167" spans="1:14" s="204" customFormat="1" x14ac:dyDescent="0.25">
      <c r="A167" s="197"/>
      <c r="B167" s="203"/>
      <c r="C167" s="203"/>
      <c r="J167" s="209"/>
      <c r="K167" s="209"/>
      <c r="L167" s="209"/>
      <c r="M167" s="272"/>
      <c r="N167" s="209"/>
    </row>
    <row r="168" spans="1:14" s="204" customFormat="1" x14ac:dyDescent="0.25">
      <c r="A168" s="197"/>
      <c r="B168" s="203"/>
      <c r="C168" s="203"/>
      <c r="K168" s="209"/>
      <c r="L168" s="214" t="s">
        <v>3</v>
      </c>
      <c r="M168" s="215"/>
      <c r="N168" s="214" t="s">
        <v>4</v>
      </c>
    </row>
    <row r="169" spans="1:14" s="204" customFormat="1" x14ac:dyDescent="0.25">
      <c r="A169" s="197"/>
      <c r="B169" s="203"/>
      <c r="C169" s="203"/>
      <c r="J169" s="274" t="s">
        <v>225</v>
      </c>
      <c r="K169" s="209"/>
      <c r="L169" s="275">
        <v>90515.866381861575</v>
      </c>
      <c r="M169" s="275"/>
      <c r="N169" s="275">
        <v>27990.427472535244</v>
      </c>
    </row>
    <row r="170" spans="1:14" s="204" customFormat="1" x14ac:dyDescent="0.25">
      <c r="A170" s="197"/>
      <c r="B170" s="203"/>
      <c r="C170" s="203"/>
      <c r="J170" s="274" t="s">
        <v>226</v>
      </c>
      <c r="K170" s="209"/>
      <c r="L170" s="275">
        <v>-266.50378726900504</v>
      </c>
      <c r="M170" s="275"/>
      <c r="N170" s="275">
        <v>-724.898430556226</v>
      </c>
    </row>
    <row r="171" spans="1:14" s="204" customFormat="1" x14ac:dyDescent="0.25">
      <c r="A171" s="197"/>
      <c r="B171" s="203"/>
      <c r="C171" s="203"/>
      <c r="I171" s="274"/>
      <c r="J171" s="274" t="s">
        <v>227</v>
      </c>
      <c r="K171" s="209"/>
      <c r="L171" s="276">
        <v>-485.88752552484311</v>
      </c>
      <c r="M171" s="275"/>
      <c r="N171" s="276">
        <v>-643.04100451925103</v>
      </c>
    </row>
    <row r="172" spans="1:14" s="204" customFormat="1" x14ac:dyDescent="0.25">
      <c r="A172" s="197"/>
      <c r="B172" s="203"/>
      <c r="C172" s="203"/>
      <c r="J172" s="274" t="s">
        <v>228</v>
      </c>
      <c r="K172" s="209"/>
      <c r="L172" s="275">
        <v>90735.250120117416</v>
      </c>
      <c r="M172" s="275"/>
      <c r="N172" s="275">
        <v>27908.570046498269</v>
      </c>
    </row>
    <row r="173" spans="1:14" s="204" customFormat="1" x14ac:dyDescent="0.25">
      <c r="A173" s="197"/>
      <c r="B173" s="203"/>
      <c r="C173" s="203"/>
      <c r="D173" s="240"/>
      <c r="E173" s="240"/>
      <c r="F173" s="240"/>
      <c r="J173" s="277"/>
      <c r="K173" s="209"/>
      <c r="L173" s="265"/>
      <c r="M173" s="263"/>
      <c r="N173" s="265"/>
    </row>
    <row r="174" spans="1:14" s="204" customFormat="1" x14ac:dyDescent="0.25">
      <c r="A174" s="197"/>
      <c r="B174" s="203"/>
      <c r="C174" s="203"/>
      <c r="D174" s="240"/>
      <c r="E174" s="240"/>
      <c r="F174" s="240"/>
    </row>
    <row r="175" spans="1:14" s="204" customFormat="1" x14ac:dyDescent="0.25">
      <c r="A175" s="197"/>
      <c r="B175" s="203"/>
      <c r="C175" s="203"/>
      <c r="D175" s="278"/>
      <c r="E175" s="240"/>
      <c r="F175" s="240"/>
      <c r="M175" s="272"/>
    </row>
    <row r="176" spans="1:14" s="204" customFormat="1" x14ac:dyDescent="0.25">
      <c r="A176" s="197"/>
      <c r="B176" s="203"/>
      <c r="D176" s="204" t="s">
        <v>229</v>
      </c>
      <c r="K176" s="209"/>
      <c r="L176" s="239"/>
      <c r="M176" s="239"/>
      <c r="N176" s="239"/>
    </row>
    <row r="177" spans="1:14" s="204" customFormat="1" x14ac:dyDescent="0.25">
      <c r="A177" s="197"/>
      <c r="B177" s="203"/>
      <c r="D177" s="204" t="s">
        <v>230</v>
      </c>
      <c r="J177" s="279"/>
      <c r="K177" s="209"/>
      <c r="L177" s="239"/>
      <c r="M177" s="239"/>
      <c r="N177" s="239"/>
    </row>
    <row r="178" spans="1:14" s="204" customFormat="1" x14ac:dyDescent="0.25">
      <c r="A178" s="197"/>
      <c r="B178" s="203"/>
      <c r="K178" s="209"/>
      <c r="L178" s="239"/>
      <c r="M178" s="239"/>
      <c r="N178" s="239"/>
    </row>
    <row r="179" spans="1:14" s="204" customFormat="1" x14ac:dyDescent="0.25">
      <c r="A179" s="197"/>
      <c r="B179" s="203"/>
      <c r="K179" s="209"/>
      <c r="L179" s="239"/>
      <c r="M179" s="239"/>
      <c r="N179" s="239"/>
    </row>
    <row r="180" spans="1:14" s="204" customFormat="1" x14ac:dyDescent="0.25">
      <c r="A180" s="197"/>
      <c r="B180" s="203"/>
      <c r="J180" s="209"/>
      <c r="K180" s="209"/>
      <c r="L180" s="272"/>
      <c r="M180" s="209"/>
      <c r="N180" s="272"/>
    </row>
    <row r="181" spans="1:14" s="204" customFormat="1" x14ac:dyDescent="0.25">
      <c r="A181" s="266"/>
      <c r="B181" s="267"/>
      <c r="C181" s="268"/>
      <c r="D181" s="268"/>
      <c r="E181" s="268"/>
      <c r="F181" s="268"/>
      <c r="G181" s="268"/>
      <c r="H181" s="268"/>
      <c r="I181" s="269"/>
      <c r="J181" s="269"/>
      <c r="K181" s="269"/>
      <c r="L181" s="270"/>
      <c r="M181" s="271"/>
      <c r="N181" s="270"/>
    </row>
    <row r="186" spans="1:14" s="204" customFormat="1" x14ac:dyDescent="0.25">
      <c r="A186" s="197"/>
      <c r="B186" s="203"/>
      <c r="F186" s="227"/>
      <c r="L186" s="206"/>
      <c r="M186" s="207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0" customWidth="1"/>
    <col min="13" max="13" width="9.140625" style="11"/>
    <col min="14" max="14" width="16.5703125" style="10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4"/>
      <c r="M1" s="5"/>
      <c r="N1" s="4"/>
      <c r="O1" s="86"/>
    </row>
    <row r="2" spans="1:15" x14ac:dyDescent="0.25">
      <c r="J2" s="9" t="s">
        <v>1</v>
      </c>
      <c r="N2" s="12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75"/>
      <c r="N4" s="13"/>
    </row>
    <row r="5" spans="1:15" ht="15" customHeight="1" x14ac:dyDescent="0.25">
      <c r="C5" s="7"/>
      <c r="E5" s="16"/>
      <c r="J5" s="13"/>
      <c r="K5" s="13"/>
      <c r="L5" s="134" t="s">
        <v>3</v>
      </c>
      <c r="M5" s="18"/>
      <c r="N5" s="134" t="s">
        <v>4</v>
      </c>
    </row>
    <row r="6" spans="1:15" ht="12.75" customHeight="1" x14ac:dyDescent="0.25">
      <c r="C6" s="7"/>
      <c r="D6" s="157" t="s">
        <v>138</v>
      </c>
      <c r="E6" s="123">
        <v>40603</v>
      </c>
      <c r="G6" s="14" t="s">
        <v>109</v>
      </c>
      <c r="J6" s="13"/>
      <c r="K6" s="13"/>
      <c r="L6" s="13"/>
      <c r="M6" s="75"/>
      <c r="N6" s="13"/>
    </row>
    <row r="7" spans="1:15" x14ac:dyDescent="0.25">
      <c r="C7" s="7"/>
      <c r="J7" s="13"/>
      <c r="K7" s="13"/>
      <c r="L7" s="13"/>
      <c r="M7" s="75"/>
      <c r="N7" s="13"/>
    </row>
    <row r="8" spans="1:15" x14ac:dyDescent="0.25">
      <c r="C8" s="7"/>
      <c r="I8" s="8" t="s">
        <v>74</v>
      </c>
      <c r="J8" s="8" t="s">
        <v>100</v>
      </c>
      <c r="K8" s="13"/>
      <c r="L8" s="41">
        <v>20741.536079060097</v>
      </c>
      <c r="M8" s="41"/>
      <c r="N8" s="41">
        <v>2515.2812821500002</v>
      </c>
    </row>
    <row r="9" spans="1:15" x14ac:dyDescent="0.25">
      <c r="C9" s="7"/>
      <c r="J9" s="76" t="s">
        <v>123</v>
      </c>
      <c r="K9" s="13"/>
      <c r="L9" s="41">
        <v>23709.054438358533</v>
      </c>
      <c r="M9" s="41"/>
      <c r="N9" s="41">
        <v>22750.014608412912</v>
      </c>
    </row>
    <row r="10" spans="1:15" x14ac:dyDescent="0.25">
      <c r="C10" s="7"/>
      <c r="J10" s="8" t="s">
        <v>102</v>
      </c>
      <c r="K10" s="13"/>
      <c r="L10" s="41">
        <v>4905.1265174731598</v>
      </c>
      <c r="M10" s="41"/>
      <c r="N10" s="41">
        <v>3517.6210589598154</v>
      </c>
    </row>
    <row r="11" spans="1:15" x14ac:dyDescent="0.25">
      <c r="C11" s="7"/>
      <c r="J11" s="8" t="s">
        <v>103</v>
      </c>
      <c r="K11" s="13"/>
      <c r="L11" s="41">
        <v>8.8828241357242419</v>
      </c>
      <c r="M11" s="41"/>
      <c r="N11" s="41">
        <v>5.5141163342906889</v>
      </c>
    </row>
    <row r="12" spans="1:15" x14ac:dyDescent="0.25">
      <c r="C12" s="7"/>
      <c r="J12" s="13" t="s">
        <v>104</v>
      </c>
      <c r="K12" s="13"/>
      <c r="L12" s="10">
        <v>21788.605538527056</v>
      </c>
      <c r="M12" s="13"/>
    </row>
    <row r="13" spans="1:15" x14ac:dyDescent="0.25">
      <c r="C13" s="7"/>
      <c r="J13" s="8" t="s">
        <v>105</v>
      </c>
      <c r="L13" s="10">
        <v>14354.122088555681</v>
      </c>
      <c r="N13" s="10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62">
        <v>85507.327486110255</v>
      </c>
      <c r="M15" s="61"/>
      <c r="N15" s="62">
        <v>28788.431065857021</v>
      </c>
    </row>
    <row r="17" spans="9:14" s="8" customFormat="1" ht="12" x14ac:dyDescent="0.2"/>
    <row r="18" spans="9:14" s="8" customFormat="1" ht="12" x14ac:dyDescent="0.2">
      <c r="M18" s="75"/>
    </row>
    <row r="19" spans="9:14" s="8" customFormat="1" ht="12" x14ac:dyDescent="0.2">
      <c r="I19" s="8" t="s">
        <v>75</v>
      </c>
      <c r="J19" s="8" t="s">
        <v>100</v>
      </c>
      <c r="K19" s="13"/>
      <c r="L19" s="41">
        <v>-12172.503378770001</v>
      </c>
      <c r="M19" s="41"/>
      <c r="N19" s="41">
        <v>-2514.9873362199992</v>
      </c>
    </row>
    <row r="20" spans="9:14" s="8" customFormat="1" ht="12" x14ac:dyDescent="0.2">
      <c r="J20" s="76" t="s">
        <v>123</v>
      </c>
      <c r="K20" s="13"/>
      <c r="L20" s="41">
        <v>-15155.146864730039</v>
      </c>
      <c r="M20" s="41"/>
      <c r="N20" s="41">
        <v>-22750.530510361416</v>
      </c>
    </row>
    <row r="21" spans="9:14" s="8" customFormat="1" ht="12" x14ac:dyDescent="0.2">
      <c r="J21" s="8" t="s">
        <v>102</v>
      </c>
      <c r="K21" s="13"/>
      <c r="L21" s="41">
        <v>-971.12103723904988</v>
      </c>
      <c r="M21" s="41"/>
      <c r="N21" s="41">
        <v>-3518.0835927235403</v>
      </c>
    </row>
    <row r="22" spans="9:14" s="8" customFormat="1" ht="12" x14ac:dyDescent="0.2">
      <c r="J22" s="8" t="s">
        <v>103</v>
      </c>
      <c r="K22" s="13"/>
      <c r="L22" s="41">
        <v>-1.9355185999400062</v>
      </c>
      <c r="M22" s="41"/>
      <c r="N22" s="41">
        <v>-3.8060385830735961</v>
      </c>
    </row>
    <row r="23" spans="9:14" s="8" customFormat="1" ht="12" x14ac:dyDescent="0.2">
      <c r="J23" s="8" t="s">
        <v>104</v>
      </c>
      <c r="L23" s="10">
        <v>-16067.780064650999</v>
      </c>
      <c r="M23" s="11"/>
      <c r="N23" s="10"/>
    </row>
    <row r="24" spans="9:14" s="8" customFormat="1" ht="12" x14ac:dyDescent="0.2">
      <c r="J24" s="13" t="s">
        <v>105</v>
      </c>
      <c r="K24" s="13"/>
      <c r="L24" s="10"/>
      <c r="M24" s="13"/>
      <c r="N24" s="41">
        <v>0</v>
      </c>
    </row>
    <row r="26" spans="9:14" s="8" customFormat="1" ht="12.75" x14ac:dyDescent="0.2">
      <c r="J26" s="13" t="s">
        <v>106</v>
      </c>
      <c r="K26" s="13"/>
      <c r="L26" s="62">
        <v>-44368.486863990031</v>
      </c>
      <c r="M26" s="61"/>
      <c r="N26" s="62">
        <v>-28787.407477888028</v>
      </c>
    </row>
    <row r="30" spans="9:14" s="8" customFormat="1" ht="12" x14ac:dyDescent="0.2">
      <c r="I30" s="30" t="s">
        <v>212</v>
      </c>
      <c r="J30" s="8" t="s">
        <v>213</v>
      </c>
      <c r="L30" s="10">
        <v>85722.012594481756</v>
      </c>
      <c r="M30" s="11"/>
      <c r="N30" s="10">
        <v>23772.182405984258</v>
      </c>
    </row>
    <row r="31" spans="9:14" s="8" customFormat="1" ht="12" x14ac:dyDescent="0.2">
      <c r="J31" s="8" t="s">
        <v>214</v>
      </c>
      <c r="L31" s="10">
        <v>6.9473055357811972</v>
      </c>
      <c r="M31" s="11"/>
      <c r="N31" s="10">
        <v>5073.7786560187924</v>
      </c>
    </row>
    <row r="32" spans="9:14" s="8" customFormat="1" ht="12" x14ac:dyDescent="0.2">
      <c r="L32" s="19">
        <v>85728.959900017537</v>
      </c>
      <c r="M32" s="11"/>
      <c r="N32" s="19">
        <v>28845.961062003051</v>
      </c>
    </row>
    <row r="38" spans="3:4" s="8" customFormat="1" ht="12" x14ac:dyDescent="0.2">
      <c r="C38" s="30" t="s">
        <v>107</v>
      </c>
      <c r="D38" s="8" t="s">
        <v>108</v>
      </c>
    </row>
    <row r="39" spans="3:4" s="8" customFormat="1" ht="12" x14ac:dyDescent="0.2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89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42277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131038.66578046339</v>
      </c>
      <c r="M8" s="23"/>
      <c r="N8" s="23">
        <v>26985.336835965172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94634.96051030024</v>
      </c>
      <c r="M10" s="29"/>
      <c r="N10" s="29">
        <v>11191.426029574453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94220.58371367029</v>
      </c>
      <c r="N12" s="19">
        <v>10747.247611076336</v>
      </c>
    </row>
    <row r="13" spans="1:15" ht="7.5" customHeight="1" x14ac:dyDescent="0.25"/>
    <row r="14" spans="1:15" ht="15" customHeight="1" x14ac:dyDescent="0.25">
      <c r="D14" s="627" t="s">
        <v>11</v>
      </c>
      <c r="L14" s="715">
        <v>90779.429073989028</v>
      </c>
      <c r="M14" s="705"/>
      <c r="N14" s="19">
        <v>6490.8840558852371</v>
      </c>
    </row>
    <row r="15" spans="1:15" ht="15" customHeight="1" x14ac:dyDescent="0.25">
      <c r="D15" s="630" t="s">
        <v>12</v>
      </c>
      <c r="E15" s="711" t="s">
        <v>13</v>
      </c>
      <c r="L15" s="10">
        <v>89720.843680308302</v>
      </c>
      <c r="N15" s="10">
        <v>6490.8840558852371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1058.5853936807198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1058.5853936807198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714">
        <v>3441.1546396812632</v>
      </c>
      <c r="M23" s="705"/>
      <c r="N23" s="19">
        <v>4256.3635551910993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2846.3196442625594</v>
      </c>
      <c r="M24" s="632"/>
      <c r="N24" s="10">
        <v>4256.3635551910993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594.83499541870401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594.83499541870401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414.37679662995095</v>
      </c>
      <c r="M32" s="705"/>
      <c r="N32" s="19">
        <v>444.17841849811646</v>
      </c>
    </row>
    <row r="33" spans="1:16" ht="7.5" customHeight="1" x14ac:dyDescent="0.2">
      <c r="A33" s="627"/>
      <c r="L33" s="19"/>
      <c r="N33" s="19"/>
    </row>
    <row r="34" spans="1:16" ht="12" x14ac:dyDescent="0.2">
      <c r="A34" s="627"/>
      <c r="D34" s="630" t="s">
        <v>12</v>
      </c>
      <c r="E34" s="627" t="s">
        <v>22</v>
      </c>
      <c r="L34" s="10">
        <v>282.77929943660774</v>
      </c>
      <c r="N34" s="10">
        <v>15.93282144076109</v>
      </c>
    </row>
    <row r="35" spans="1:16" ht="12" x14ac:dyDescent="0.2">
      <c r="A35" s="627"/>
      <c r="D35" s="630" t="s">
        <v>14</v>
      </c>
      <c r="E35" s="627" t="s">
        <v>23</v>
      </c>
      <c r="L35" s="10">
        <v>123.21460471571363</v>
      </c>
      <c r="N35" s="10">
        <v>425.62631641239108</v>
      </c>
    </row>
    <row r="36" spans="1:16" ht="15.75" customHeight="1" x14ac:dyDescent="0.2">
      <c r="A36" s="627"/>
      <c r="F36" s="710" t="s">
        <v>16</v>
      </c>
      <c r="L36" s="35">
        <v>123.21293771571364</v>
      </c>
      <c r="N36" s="35">
        <v>425.62631641239108</v>
      </c>
    </row>
    <row r="37" spans="1:16" ht="12" x14ac:dyDescent="0.2">
      <c r="A37" s="627"/>
      <c r="F37" s="710" t="s">
        <v>17</v>
      </c>
      <c r="L37" s="35">
        <v>1.6670000000000001E-3</v>
      </c>
      <c r="N37" s="35">
        <v>0</v>
      </c>
    </row>
    <row r="38" spans="1:16" ht="12" x14ac:dyDescent="0.2">
      <c r="A38" s="627"/>
      <c r="D38" s="630" t="s">
        <v>18</v>
      </c>
      <c r="E38" s="627" t="s">
        <v>24</v>
      </c>
      <c r="L38" s="10">
        <v>8.3828924776295839</v>
      </c>
      <c r="N38" s="10">
        <v>2.6192806449643036</v>
      </c>
    </row>
    <row r="39" spans="1:16" ht="12" x14ac:dyDescent="0.2">
      <c r="A39" s="627"/>
      <c r="F39" s="710" t="s">
        <v>16</v>
      </c>
      <c r="L39" s="35">
        <v>1.2835077788578442</v>
      </c>
      <c r="N39" s="35">
        <v>0</v>
      </c>
    </row>
    <row r="40" spans="1:16" ht="12" x14ac:dyDescent="0.2">
      <c r="A40" s="627"/>
      <c r="F40" s="710" t="s">
        <v>17</v>
      </c>
      <c r="L40" s="35">
        <v>7.0993846987717397</v>
      </c>
      <c r="N40" s="35">
        <v>2.6192806449643036</v>
      </c>
    </row>
    <row r="41" spans="1:16" ht="7.5" customHeight="1" x14ac:dyDescent="0.2">
      <c r="A41" s="627"/>
      <c r="L41" s="35"/>
      <c r="N41" s="35"/>
    </row>
    <row r="42" spans="1:16" ht="12" x14ac:dyDescent="0.2">
      <c r="A42" s="627"/>
      <c r="D42" s="630"/>
      <c r="M42" s="709"/>
    </row>
    <row r="43" spans="1:16" ht="7.5" customHeight="1" x14ac:dyDescent="0.2">
      <c r="A43" s="627"/>
      <c r="L43" s="19"/>
      <c r="N43" s="19"/>
    </row>
    <row r="44" spans="1:16" ht="12.75" x14ac:dyDescent="0.2">
      <c r="A44" s="627"/>
      <c r="B44" s="649">
        <v>2</v>
      </c>
      <c r="C44" s="690" t="s">
        <v>25</v>
      </c>
      <c r="L44" s="713">
        <v>4324.4006713115423</v>
      </c>
      <c r="N44" s="29">
        <v>0</v>
      </c>
      <c r="P44" s="36"/>
    </row>
    <row r="46" spans="1:16" ht="12.75" x14ac:dyDescent="0.2">
      <c r="A46" s="627"/>
      <c r="B46" s="649">
        <v>3</v>
      </c>
      <c r="C46" s="690" t="s">
        <v>26</v>
      </c>
      <c r="L46" s="29">
        <v>13501.230679984121</v>
      </c>
      <c r="N46" s="29">
        <v>0</v>
      </c>
      <c r="P46" s="36"/>
    </row>
    <row r="47" spans="1:16" ht="12.75" x14ac:dyDescent="0.2">
      <c r="A47" s="627"/>
      <c r="C47" s="690"/>
      <c r="P47" s="36"/>
    </row>
    <row r="48" spans="1:16" ht="12.75" x14ac:dyDescent="0.2">
      <c r="A48" s="627"/>
      <c r="B48" s="649">
        <v>4</v>
      </c>
      <c r="C48" s="690" t="s">
        <v>27</v>
      </c>
      <c r="H48" s="651"/>
      <c r="I48" s="627" t="s">
        <v>28</v>
      </c>
      <c r="L48" s="29">
        <v>11123.931868435753</v>
      </c>
      <c r="N48" s="29">
        <v>0</v>
      </c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9976042.2149999999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113</v>
      </c>
      <c r="G51" s="651"/>
      <c r="L51" s="29">
        <v>7454.1420504317311</v>
      </c>
      <c r="M51" s="632"/>
      <c r="N51" s="29">
        <v>15793.910806390721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834.05654588740697</v>
      </c>
      <c r="M54" s="632"/>
      <c r="N54" s="10">
        <v>393.33674839072108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936.22849864105308</v>
      </c>
      <c r="M55" s="707"/>
      <c r="N55" s="33">
        <v>392.05362437062797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6620.0855045443241</v>
      </c>
      <c r="M56" s="632"/>
      <c r="N56" s="10">
        <v>15400.574058</v>
      </c>
      <c r="O56" s="635"/>
    </row>
    <row r="57" spans="2:16" s="612" customFormat="1" ht="15.75" customHeight="1" x14ac:dyDescent="0.2">
      <c r="G57" s="651" t="s">
        <v>32</v>
      </c>
      <c r="L57" s="33">
        <v>230.489141169936</v>
      </c>
      <c r="M57" s="706"/>
      <c r="N57" s="33">
        <v>5350.1664256198101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-11.591358886732573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-11.591358886732573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5" x14ac:dyDescent="0.25">
      <c r="G65" s="702"/>
      <c r="H65" s="702"/>
      <c r="I65" s="702"/>
      <c r="J65" s="702"/>
      <c r="K65" s="702"/>
      <c r="L65" s="570"/>
      <c r="M65" s="570"/>
      <c r="N65" s="701"/>
      <c r="O65" s="627"/>
    </row>
    <row r="66" spans="1:15" x14ac:dyDescent="0.25">
      <c r="G66" s="702"/>
      <c r="H66" s="702"/>
      <c r="I66" s="702"/>
      <c r="J66" s="702"/>
      <c r="K66" s="702"/>
      <c r="L66" s="570"/>
      <c r="M66" s="570"/>
      <c r="N66" s="701"/>
      <c r="O66" s="627"/>
    </row>
    <row r="67" spans="1:15" x14ac:dyDescent="0.25">
      <c r="G67" s="702"/>
      <c r="H67" s="702"/>
      <c r="I67" s="702"/>
      <c r="J67" s="702"/>
      <c r="K67" s="702"/>
      <c r="L67" s="570"/>
      <c r="M67" s="570"/>
      <c r="N67" s="701"/>
      <c r="O67" s="627"/>
    </row>
    <row r="68" spans="1:15" x14ac:dyDescent="0.25">
      <c r="A68" s="685" t="s">
        <v>80</v>
      </c>
      <c r="N68" s="700" t="s">
        <v>1</v>
      </c>
      <c r="O68" s="627"/>
    </row>
    <row r="70" spans="1:15" x14ac:dyDescent="0.25">
      <c r="A70" s="651"/>
      <c r="C70" s="683" t="s">
        <v>98</v>
      </c>
      <c r="D70" s="682">
        <v>42277</v>
      </c>
      <c r="L70" s="17" t="s">
        <v>3</v>
      </c>
      <c r="M70" s="677"/>
      <c r="N70" s="17" t="s">
        <v>4</v>
      </c>
      <c r="O70" s="627"/>
    </row>
    <row r="72" spans="1:15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-14693.394534685765</v>
      </c>
      <c r="O72" s="627"/>
    </row>
    <row r="73" spans="1:15" x14ac:dyDescent="0.25">
      <c r="C73" s="680"/>
      <c r="D73" s="651"/>
      <c r="I73" s="635"/>
      <c r="M73" s="647"/>
      <c r="O73" s="627"/>
    </row>
    <row r="74" spans="1:15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-5923.156123675767</v>
      </c>
      <c r="O74" s="627"/>
    </row>
    <row r="75" spans="1:15" x14ac:dyDescent="0.25">
      <c r="I75" s="635"/>
      <c r="J75" s="698" t="s">
        <v>39</v>
      </c>
      <c r="K75" s="698"/>
      <c r="L75" s="10">
        <v>0</v>
      </c>
      <c r="M75" s="647"/>
      <c r="N75" s="10">
        <v>-3970.0509110200001</v>
      </c>
      <c r="O75" s="627"/>
    </row>
    <row r="76" spans="1:15" x14ac:dyDescent="0.25">
      <c r="I76" s="635"/>
      <c r="J76" s="696" t="s">
        <v>40</v>
      </c>
      <c r="K76" s="696"/>
      <c r="L76" s="10">
        <v>0</v>
      </c>
      <c r="M76" s="647"/>
      <c r="N76" s="10">
        <v>-4800.1874999900001</v>
      </c>
      <c r="O76" s="627"/>
    </row>
    <row r="77" spans="1:15" ht="12.75" customHeight="1" x14ac:dyDescent="0.25">
      <c r="L77" s="41"/>
      <c r="M77" s="647"/>
      <c r="N77" s="41"/>
      <c r="O77" s="627"/>
    </row>
    <row r="78" spans="1:15" x14ac:dyDescent="0.25">
      <c r="B78" s="691">
        <v>2</v>
      </c>
      <c r="C78" s="690" t="s">
        <v>41</v>
      </c>
      <c r="I78" s="635"/>
      <c r="J78" s="635"/>
      <c r="K78" s="635"/>
      <c r="M78" s="647"/>
      <c r="O78" s="627"/>
    </row>
    <row r="79" spans="1:15" x14ac:dyDescent="0.25">
      <c r="B79" s="691"/>
      <c r="C79" s="690" t="s">
        <v>42</v>
      </c>
      <c r="I79" s="635"/>
      <c r="J79" s="635"/>
      <c r="K79" s="635"/>
      <c r="L79" s="29">
        <v>-8979.3145218528862</v>
      </c>
      <c r="M79" s="647"/>
      <c r="N79" s="29">
        <v>-7948.3531248248164</v>
      </c>
      <c r="O79" s="627"/>
    </row>
    <row r="80" spans="1:15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  <c r="O80" s="627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-14317.814187467835</v>
      </c>
      <c r="M81" s="699"/>
      <c r="N81" s="29">
        <v>-8162.4970094121527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-1222.151587161381</v>
      </c>
      <c r="M83" s="647"/>
      <c r="N83" s="10">
        <v>-696.18161865516208</v>
      </c>
    </row>
    <row r="84" spans="2:14" s="627" customFormat="1" ht="12" x14ac:dyDescent="0.2">
      <c r="I84" s="635"/>
      <c r="J84" s="698" t="s">
        <v>39</v>
      </c>
      <c r="K84" s="698"/>
      <c r="L84" s="10">
        <v>-3027.8710996790887</v>
      </c>
      <c r="M84" s="647"/>
      <c r="N84" s="10">
        <v>-1746.0945731679521</v>
      </c>
    </row>
    <row r="85" spans="2:14" s="627" customFormat="1" ht="12" x14ac:dyDescent="0.2">
      <c r="I85" s="635"/>
      <c r="J85" s="696" t="s">
        <v>40</v>
      </c>
      <c r="K85" s="696"/>
      <c r="L85" s="10">
        <v>-10067.791500627365</v>
      </c>
      <c r="M85" s="647"/>
      <c r="N85" s="10">
        <v>-5720.2208175890382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5338.4996656149478</v>
      </c>
      <c r="M87" s="647"/>
      <c r="N87" s="29">
        <v>214.143884587336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620.10895230973097</v>
      </c>
      <c r="M89" s="647"/>
      <c r="N89" s="10">
        <v>199.143884587336</v>
      </c>
    </row>
    <row r="90" spans="2:14" s="627" customFormat="1" ht="12" x14ac:dyDescent="0.2">
      <c r="I90" s="635"/>
      <c r="J90" s="698" t="s">
        <v>39</v>
      </c>
      <c r="K90" s="698"/>
      <c r="L90" s="10">
        <v>891.93702499999995</v>
      </c>
      <c r="M90" s="647"/>
      <c r="N90" s="10">
        <v>15</v>
      </c>
    </row>
    <row r="91" spans="2:14" s="627" customFormat="1" ht="12" x14ac:dyDescent="0.2">
      <c r="I91" s="635"/>
      <c r="J91" s="696" t="s">
        <v>40</v>
      </c>
      <c r="K91" s="696"/>
      <c r="L91" s="10">
        <v>3826.4536883052169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-11017.701089563338</v>
      </c>
      <c r="M93" s="699"/>
      <c r="N93" s="29">
        <v>-143.52035799999999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-12403.873945787434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-7670.1926758522695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-1562.396233710454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-3171.2850362247104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1390.857231224096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0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951.75834286122631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439.09888836286979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-504.68437499999999</v>
      </c>
      <c r="M104" s="692"/>
      <c r="N104" s="19">
        <v>-1133.520358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-504.68437499999999</v>
      </c>
      <c r="M105" s="632"/>
      <c r="N105" s="10">
        <v>-1133.520358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500</v>
      </c>
      <c r="M109" s="692"/>
      <c r="N109" s="19">
        <v>990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500</v>
      </c>
      <c r="M110" s="632"/>
      <c r="N110" s="10">
        <v>990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5" ht="42" customHeight="1" x14ac:dyDescent="0.25">
      <c r="B113" s="685" t="s">
        <v>47</v>
      </c>
      <c r="L113" s="19">
        <v>-19997.01561141622</v>
      </c>
      <c r="M113" s="692"/>
      <c r="N113" s="19">
        <v>-22785.268017510582</v>
      </c>
      <c r="O113" s="627"/>
    </row>
    <row r="114" spans="1:15" x14ac:dyDescent="0.25">
      <c r="B114" s="685"/>
      <c r="L114" s="29"/>
      <c r="M114" s="679"/>
      <c r="N114" s="29"/>
      <c r="O114" s="627"/>
    </row>
    <row r="115" spans="1:15" x14ac:dyDescent="0.25">
      <c r="B115" s="650"/>
      <c r="O115" s="627"/>
    </row>
    <row r="116" spans="1:15" x14ac:dyDescent="0.25">
      <c r="B116" s="627"/>
      <c r="O116" s="627"/>
    </row>
    <row r="117" spans="1:15" ht="17.25" customHeight="1" x14ac:dyDescent="0.25">
      <c r="B117" s="627"/>
      <c r="O117" s="627"/>
    </row>
    <row r="118" spans="1:15" x14ac:dyDescent="0.25">
      <c r="A118" s="685" t="s">
        <v>84</v>
      </c>
      <c r="B118" s="627"/>
      <c r="O118" s="627"/>
    </row>
    <row r="120" spans="1:15" x14ac:dyDescent="0.25">
      <c r="A120" s="651"/>
      <c r="B120" s="651"/>
      <c r="C120" s="683" t="s">
        <v>98</v>
      </c>
      <c r="D120" s="682">
        <v>42277</v>
      </c>
      <c r="I120" s="695" t="s">
        <v>1</v>
      </c>
      <c r="L120" s="17" t="s">
        <v>3</v>
      </c>
      <c r="M120" s="677"/>
      <c r="N120" s="17" t="s">
        <v>4</v>
      </c>
      <c r="O120" s="627"/>
    </row>
    <row r="121" spans="1:15" x14ac:dyDescent="0.25">
      <c r="I121" s="680"/>
      <c r="J121" s="680"/>
      <c r="K121" s="680"/>
      <c r="L121" s="632"/>
      <c r="N121" s="632"/>
      <c r="O121" s="627"/>
    </row>
    <row r="122" spans="1:15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  <c r="O122" s="627"/>
    </row>
    <row r="123" spans="1:15" x14ac:dyDescent="0.25">
      <c r="I123" s="635"/>
      <c r="J123" s="635"/>
      <c r="K123" s="635"/>
      <c r="M123" s="647"/>
      <c r="O123" s="627"/>
    </row>
    <row r="124" spans="1:15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  <c r="O124" s="627"/>
    </row>
    <row r="125" spans="1:15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  <c r="O125" s="627"/>
    </row>
    <row r="126" spans="1:15" x14ac:dyDescent="0.25">
      <c r="I126" s="635"/>
      <c r="J126" s="635"/>
      <c r="K126" s="635"/>
      <c r="M126" s="647"/>
      <c r="O126" s="627"/>
    </row>
    <row r="127" spans="1:15" x14ac:dyDescent="0.25">
      <c r="I127" s="635"/>
      <c r="J127" s="635"/>
      <c r="K127" s="635"/>
      <c r="M127" s="647"/>
      <c r="O127" s="627"/>
    </row>
    <row r="128" spans="1:15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  <c r="O128" s="627"/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42277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12202.490777148298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8164.4812922086358</v>
      </c>
      <c r="M149" s="679"/>
      <c r="N149" s="62">
        <v>15812.895519265101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885.41578218584471</v>
      </c>
      <c r="M151" s="679"/>
      <c r="N151" s="61">
        <v>393.33674839073598</v>
      </c>
    </row>
    <row r="152" spans="1:17" x14ac:dyDescent="0.25">
      <c r="I152" s="627" t="s">
        <v>66</v>
      </c>
      <c r="J152" s="612"/>
      <c r="K152" s="612"/>
      <c r="L152" s="41">
        <v>33.971133472846667</v>
      </c>
      <c r="N152" s="41">
        <v>-47.953750015548984</v>
      </c>
    </row>
    <row r="153" spans="1:17" x14ac:dyDescent="0.25">
      <c r="I153" s="627" t="s">
        <v>67</v>
      </c>
      <c r="J153" s="612"/>
      <c r="K153" s="612"/>
      <c r="L153" s="41">
        <v>876.38561757326192</v>
      </c>
      <c r="N153" s="41">
        <v>435.69679807393675</v>
      </c>
    </row>
    <row r="154" spans="1:17" x14ac:dyDescent="0.25">
      <c r="I154" s="627" t="s">
        <v>68</v>
      </c>
      <c r="J154" s="612"/>
      <c r="K154" s="612"/>
      <c r="L154" s="41">
        <v>-24.940968860264004</v>
      </c>
      <c r="N154" s="41">
        <v>5.5937003323482495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129699.92485957597</v>
      </c>
      <c r="M169" s="526"/>
      <c r="N169" s="526">
        <v>25458.479729362829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v>834.05654588740697</v>
      </c>
      <c r="M170" s="526"/>
      <c r="N170" s="526">
        <v>393.33674839072108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-504.68437499999999</v>
      </c>
      <c r="M171" s="526"/>
      <c r="N171" s="527">
        <v>-1133.520358211626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v>131038.66578046337</v>
      </c>
      <c r="M172" s="526"/>
      <c r="N172" s="526">
        <v>26985.336835965176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5" x14ac:dyDescent="0.25">
      <c r="D177" s="627" t="s">
        <v>230</v>
      </c>
      <c r="J177" s="644"/>
      <c r="K177" s="635"/>
      <c r="L177" s="41"/>
      <c r="M177" s="41"/>
      <c r="N177" s="41"/>
      <c r="O177" s="627"/>
    </row>
    <row r="178" spans="1:15" x14ac:dyDescent="0.25">
      <c r="K178" s="635"/>
      <c r="L178" s="41"/>
      <c r="M178" s="41"/>
      <c r="N178" s="41"/>
      <c r="O178" s="627"/>
    </row>
    <row r="179" spans="1:15" x14ac:dyDescent="0.25">
      <c r="K179" s="635"/>
      <c r="L179" s="41"/>
      <c r="M179" s="41"/>
      <c r="N179" s="41"/>
      <c r="O179" s="627"/>
    </row>
    <row r="180" spans="1:15" x14ac:dyDescent="0.25">
      <c r="J180" s="635"/>
      <c r="K180" s="635"/>
      <c r="L180" s="75"/>
      <c r="M180" s="635"/>
      <c r="N180" s="75"/>
      <c r="O180" s="627"/>
    </row>
    <row r="181" spans="1:15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  <c r="O181" s="627"/>
    </row>
    <row r="186" spans="1:15" x14ac:dyDescent="0.25">
      <c r="F186" s="630"/>
      <c r="O186" s="627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97" customWidth="1"/>
    <col min="2" max="2" width="5" style="203" customWidth="1"/>
    <col min="3" max="3" width="10.85546875" style="204" customWidth="1"/>
    <col min="4" max="4" width="8.5703125" style="204" customWidth="1"/>
    <col min="5" max="5" width="7.28515625" style="204" customWidth="1"/>
    <col min="6" max="6" width="9.140625" style="204"/>
    <col min="7" max="7" width="9.42578125" style="204" customWidth="1"/>
    <col min="8" max="8" width="11.7109375" style="204" customWidth="1"/>
    <col min="9" max="9" width="30.140625" style="204" customWidth="1"/>
    <col min="10" max="10" width="9.140625" style="204"/>
    <col min="11" max="11" width="5" style="204" customWidth="1"/>
    <col min="12" max="12" width="17.5703125" style="206" customWidth="1"/>
    <col min="13" max="13" width="9.140625" style="207"/>
    <col min="14" max="14" width="16.5703125" style="206" customWidth="1"/>
    <col min="15" max="15" width="9.140625" style="209"/>
    <col min="16" max="16" width="21.42578125" style="204" customWidth="1"/>
    <col min="17" max="16384" width="9.140625" style="204"/>
  </cols>
  <sheetData>
    <row r="1" spans="1:15" s="199" customFormat="1" x14ac:dyDescent="0.25">
      <c r="A1" s="197" t="s">
        <v>0</v>
      </c>
      <c r="B1" s="198"/>
      <c r="G1" s="197"/>
      <c r="L1" s="200"/>
      <c r="M1" s="201"/>
      <c r="N1" s="200"/>
      <c r="O1" s="202"/>
    </row>
    <row r="2" spans="1:15" x14ac:dyDescent="0.25">
      <c r="J2" s="205" t="s">
        <v>1</v>
      </c>
      <c r="N2" s="208"/>
    </row>
    <row r="3" spans="1:15" x14ac:dyDescent="0.25">
      <c r="A3" s="210"/>
      <c r="C3" s="211" t="s">
        <v>98</v>
      </c>
      <c r="D3" s="212">
        <v>40603</v>
      </c>
      <c r="E3" s="213"/>
      <c r="F3" s="213"/>
      <c r="G3" s="213"/>
      <c r="I3" s="213"/>
      <c r="J3" s="213"/>
      <c r="K3" s="213"/>
      <c r="L3" s="214" t="s">
        <v>3</v>
      </c>
      <c r="M3" s="215"/>
      <c r="N3" s="214" t="s">
        <v>4</v>
      </c>
    </row>
    <row r="4" spans="1:15" ht="6" customHeight="1" x14ac:dyDescent="0.25">
      <c r="F4" s="213"/>
      <c r="G4" s="213"/>
      <c r="H4" s="213"/>
      <c r="I4" s="213"/>
      <c r="J4" s="213"/>
      <c r="K4" s="213"/>
      <c r="L4" s="216"/>
      <c r="N4" s="216"/>
    </row>
    <row r="5" spans="1:15" ht="12" customHeight="1" x14ac:dyDescent="0.25"/>
    <row r="6" spans="1:15" s="213" customFormat="1" x14ac:dyDescent="0.25">
      <c r="A6" s="217" t="s">
        <v>5</v>
      </c>
      <c r="L6" s="216"/>
      <c r="M6" s="218"/>
      <c r="N6" s="216"/>
      <c r="O6" s="219"/>
    </row>
    <row r="8" spans="1:15" ht="16.5" x14ac:dyDescent="0.25">
      <c r="B8" s="198" t="s">
        <v>6</v>
      </c>
      <c r="C8" s="197" t="s">
        <v>7</v>
      </c>
      <c r="L8" s="220">
        <v>85728.959900017377</v>
      </c>
      <c r="N8" s="220">
        <v>28845.961062013179</v>
      </c>
    </row>
    <row r="9" spans="1:15" s="221" customFormat="1" ht="15" x14ac:dyDescent="0.2">
      <c r="A9" s="199"/>
      <c r="L9" s="222"/>
      <c r="M9" s="223"/>
      <c r="N9" s="222"/>
      <c r="O9" s="224"/>
    </row>
    <row r="10" spans="1:15" x14ac:dyDescent="0.25">
      <c r="B10" s="203">
        <v>1</v>
      </c>
      <c r="C10" s="225" t="s">
        <v>8</v>
      </c>
      <c r="L10" s="226">
        <v>46818.663107539876</v>
      </c>
      <c r="N10" s="226">
        <v>8010.9882250989122</v>
      </c>
    </row>
    <row r="11" spans="1:15" ht="7.5" customHeight="1" x14ac:dyDescent="0.25">
      <c r="L11" s="216"/>
      <c r="N11" s="216"/>
    </row>
    <row r="12" spans="1:15" ht="15.75" customHeight="1" x14ac:dyDescent="0.25">
      <c r="C12" s="204" t="s">
        <v>9</v>
      </c>
      <c r="D12" s="204" t="s">
        <v>10</v>
      </c>
      <c r="L12" s="216">
        <v>46111.442784256666</v>
      </c>
      <c r="N12" s="216">
        <v>7227.8779614806517</v>
      </c>
    </row>
    <row r="13" spans="1:15" ht="7.5" customHeight="1" x14ac:dyDescent="0.25"/>
    <row r="14" spans="1:15" ht="15" customHeight="1" x14ac:dyDescent="0.25">
      <c r="D14" s="204" t="s">
        <v>11</v>
      </c>
      <c r="L14" s="216">
        <v>45328.940994993172</v>
      </c>
      <c r="M14" s="218"/>
      <c r="N14" s="216">
        <v>7227.8779614806517</v>
      </c>
    </row>
    <row r="15" spans="1:15" ht="15" customHeight="1" x14ac:dyDescent="0.25">
      <c r="D15" s="227" t="s">
        <v>12</v>
      </c>
      <c r="E15" s="228" t="s">
        <v>13</v>
      </c>
      <c r="L15" s="206">
        <v>44566.695689740503</v>
      </c>
      <c r="N15" s="206">
        <v>6674.6482047025211</v>
      </c>
    </row>
    <row r="16" spans="1:15" ht="15" customHeight="1" x14ac:dyDescent="0.25">
      <c r="D16" s="227" t="s">
        <v>14</v>
      </c>
      <c r="E16" s="204" t="s">
        <v>15</v>
      </c>
      <c r="L16" s="206">
        <v>0</v>
      </c>
      <c r="N16" s="206">
        <v>0</v>
      </c>
    </row>
    <row r="17" spans="3:14" s="204" customFormat="1" ht="15" customHeight="1" x14ac:dyDescent="0.2">
      <c r="F17" s="229" t="s">
        <v>16</v>
      </c>
      <c r="L17" s="230">
        <v>0</v>
      </c>
      <c r="M17" s="231"/>
      <c r="N17" s="230">
        <v>0</v>
      </c>
    </row>
    <row r="18" spans="3:14" s="204" customFormat="1" ht="15" customHeight="1" x14ac:dyDescent="0.2">
      <c r="F18" s="229" t="s">
        <v>17</v>
      </c>
      <c r="L18" s="230">
        <v>0</v>
      </c>
      <c r="M18" s="231"/>
      <c r="N18" s="230">
        <v>0</v>
      </c>
    </row>
    <row r="19" spans="3:14" s="204" customFormat="1" ht="15" customHeight="1" x14ac:dyDescent="0.2">
      <c r="D19" s="227" t="s">
        <v>18</v>
      </c>
      <c r="E19" s="204" t="s">
        <v>19</v>
      </c>
      <c r="L19" s="206">
        <v>762.24530525267107</v>
      </c>
      <c r="M19" s="207"/>
      <c r="N19" s="206">
        <v>553.22975677813008</v>
      </c>
    </row>
    <row r="20" spans="3:14" s="204" customFormat="1" ht="15" customHeight="1" x14ac:dyDescent="0.2">
      <c r="F20" s="229" t="s">
        <v>16</v>
      </c>
      <c r="L20" s="230">
        <v>0</v>
      </c>
      <c r="M20" s="231"/>
      <c r="N20" s="230">
        <v>0</v>
      </c>
    </row>
    <row r="21" spans="3:14" s="204" customFormat="1" ht="15" customHeight="1" x14ac:dyDescent="0.2">
      <c r="F21" s="229" t="s">
        <v>17</v>
      </c>
      <c r="L21" s="230">
        <v>762.24530525267107</v>
      </c>
      <c r="M21" s="231"/>
      <c r="N21" s="230">
        <v>553.22975677813008</v>
      </c>
    </row>
    <row r="22" spans="3:14" s="204" customFormat="1" ht="7.5" customHeight="1" x14ac:dyDescent="0.2">
      <c r="F22" s="229"/>
      <c r="L22" s="230"/>
      <c r="M22" s="231"/>
      <c r="N22" s="230"/>
    </row>
    <row r="23" spans="3:14" s="204" customFormat="1" ht="12" x14ac:dyDescent="0.2">
      <c r="D23" s="204" t="s">
        <v>20</v>
      </c>
      <c r="L23" s="216">
        <v>782.50178926349406</v>
      </c>
      <c r="M23" s="218"/>
      <c r="N23" s="216">
        <v>0</v>
      </c>
    </row>
    <row r="24" spans="3:14" s="204" customFormat="1" ht="15" customHeight="1" x14ac:dyDescent="0.2">
      <c r="D24" s="227" t="s">
        <v>12</v>
      </c>
      <c r="E24" s="228" t="s">
        <v>13</v>
      </c>
      <c r="L24" s="206">
        <v>782.50178926349406</v>
      </c>
      <c r="M24" s="207"/>
      <c r="N24" s="206">
        <v>0</v>
      </c>
    </row>
    <row r="25" spans="3:14" s="204" customFormat="1" ht="15" customHeight="1" x14ac:dyDescent="0.2">
      <c r="D25" s="227" t="s">
        <v>14</v>
      </c>
      <c r="E25" s="204" t="s">
        <v>15</v>
      </c>
      <c r="L25" s="206">
        <v>0</v>
      </c>
      <c r="M25" s="207"/>
      <c r="N25" s="206">
        <v>0</v>
      </c>
    </row>
    <row r="26" spans="3:14" s="204" customFormat="1" ht="15" customHeight="1" x14ac:dyDescent="0.2">
      <c r="F26" s="229" t="s">
        <v>16</v>
      </c>
      <c r="L26" s="230">
        <v>0</v>
      </c>
      <c r="M26" s="231"/>
      <c r="N26" s="230">
        <v>0</v>
      </c>
    </row>
    <row r="27" spans="3:14" s="204" customFormat="1" ht="15" customHeight="1" x14ac:dyDescent="0.2">
      <c r="F27" s="229" t="s">
        <v>17</v>
      </c>
      <c r="L27" s="230">
        <v>0</v>
      </c>
      <c r="M27" s="231"/>
      <c r="N27" s="230">
        <v>0</v>
      </c>
    </row>
    <row r="28" spans="3:14" s="204" customFormat="1" ht="15" customHeight="1" x14ac:dyDescent="0.2">
      <c r="D28" s="227" t="s">
        <v>18</v>
      </c>
      <c r="E28" s="204" t="s">
        <v>19</v>
      </c>
      <c r="L28" s="206">
        <v>0</v>
      </c>
      <c r="M28" s="207"/>
      <c r="N28" s="206">
        <v>0</v>
      </c>
    </row>
    <row r="29" spans="3:14" s="204" customFormat="1" ht="15" customHeight="1" x14ac:dyDescent="0.2">
      <c r="F29" s="229" t="s">
        <v>16</v>
      </c>
      <c r="L29" s="230">
        <v>0</v>
      </c>
      <c r="M29" s="231"/>
      <c r="N29" s="230">
        <v>0</v>
      </c>
    </row>
    <row r="30" spans="3:14" s="204" customFormat="1" ht="15" customHeight="1" x14ac:dyDescent="0.2">
      <c r="F30" s="229" t="s">
        <v>17</v>
      </c>
      <c r="L30" s="230">
        <v>0</v>
      </c>
      <c r="M30" s="231"/>
      <c r="N30" s="230">
        <v>0</v>
      </c>
    </row>
    <row r="31" spans="3:14" s="204" customFormat="1" ht="12" x14ac:dyDescent="0.2">
      <c r="L31" s="216"/>
      <c r="M31" s="207"/>
      <c r="N31" s="216"/>
    </row>
    <row r="32" spans="3:14" s="204" customFormat="1" ht="15" customHeight="1" x14ac:dyDescent="0.2">
      <c r="C32" s="204" t="s">
        <v>21</v>
      </c>
      <c r="D32" s="204" t="s">
        <v>90</v>
      </c>
      <c r="F32" s="229"/>
      <c r="L32" s="216">
        <v>707.22032328321302</v>
      </c>
      <c r="M32" s="218"/>
      <c r="N32" s="216">
        <v>783.11026361826043</v>
      </c>
    </row>
    <row r="33" spans="2:16" s="204" customFormat="1" ht="7.5" customHeight="1" x14ac:dyDescent="0.2">
      <c r="B33" s="203"/>
      <c r="L33" s="216"/>
      <c r="M33" s="207"/>
      <c r="N33" s="216"/>
      <c r="O33" s="209"/>
    </row>
    <row r="34" spans="2:16" s="204" customFormat="1" ht="12" x14ac:dyDescent="0.2">
      <c r="B34" s="203"/>
      <c r="D34" s="227" t="s">
        <v>12</v>
      </c>
      <c r="E34" s="204" t="s">
        <v>22</v>
      </c>
      <c r="L34" s="206">
        <v>327.05839887799931</v>
      </c>
      <c r="M34" s="207"/>
      <c r="N34" s="206">
        <v>267.55423744840755</v>
      </c>
      <c r="O34" s="209"/>
    </row>
    <row r="35" spans="2:16" s="204" customFormat="1" ht="12" x14ac:dyDescent="0.2">
      <c r="B35" s="203"/>
      <c r="D35" s="227" t="s">
        <v>14</v>
      </c>
      <c r="E35" s="204" t="s">
        <v>23</v>
      </c>
      <c r="L35" s="206">
        <v>1.3685029936090225</v>
      </c>
      <c r="M35" s="207"/>
      <c r="N35" s="206">
        <v>139.78643754697865</v>
      </c>
      <c r="O35" s="209"/>
    </row>
    <row r="36" spans="2:16" s="204" customFormat="1" ht="15.75" customHeight="1" x14ac:dyDescent="0.2">
      <c r="B36" s="203"/>
      <c r="F36" s="229" t="s">
        <v>16</v>
      </c>
      <c r="L36" s="232">
        <v>0.8181219936090226</v>
      </c>
      <c r="M36" s="207"/>
      <c r="N36" s="232">
        <v>139.78643754697865</v>
      </c>
      <c r="O36" s="209"/>
    </row>
    <row r="37" spans="2:16" s="204" customFormat="1" ht="12" x14ac:dyDescent="0.2">
      <c r="B37" s="203"/>
      <c r="F37" s="229" t="s">
        <v>17</v>
      </c>
      <c r="L37" s="232">
        <v>0.55038100000000001</v>
      </c>
      <c r="M37" s="207"/>
      <c r="N37" s="232">
        <v>0</v>
      </c>
      <c r="O37" s="209"/>
    </row>
    <row r="38" spans="2:16" s="204" customFormat="1" ht="12" x14ac:dyDescent="0.2">
      <c r="B38" s="203"/>
      <c r="D38" s="227" t="s">
        <v>18</v>
      </c>
      <c r="E38" s="204" t="s">
        <v>24</v>
      </c>
      <c r="L38" s="206">
        <v>378.7934214116047</v>
      </c>
      <c r="M38" s="207"/>
      <c r="N38" s="206">
        <v>375.76958862287432</v>
      </c>
      <c r="O38" s="209"/>
    </row>
    <row r="39" spans="2:16" s="204" customFormat="1" ht="12" x14ac:dyDescent="0.2">
      <c r="B39" s="203"/>
      <c r="F39" s="229" t="s">
        <v>16</v>
      </c>
      <c r="L39" s="232">
        <v>9.4505400664372949E-2</v>
      </c>
      <c r="M39" s="207"/>
      <c r="N39" s="232">
        <v>0</v>
      </c>
      <c r="O39" s="209"/>
    </row>
    <row r="40" spans="2:16" s="204" customFormat="1" ht="12" x14ac:dyDescent="0.2">
      <c r="B40" s="203"/>
      <c r="F40" s="229" t="s">
        <v>17</v>
      </c>
      <c r="L40" s="232">
        <v>378.69891601094031</v>
      </c>
      <c r="M40" s="207"/>
      <c r="N40" s="232">
        <v>375.76958862287432</v>
      </c>
      <c r="O40" s="209"/>
    </row>
    <row r="41" spans="2:16" s="204" customFormat="1" ht="7.5" customHeight="1" x14ac:dyDescent="0.2">
      <c r="B41" s="203"/>
      <c r="L41" s="232"/>
      <c r="M41" s="207"/>
      <c r="N41" s="232"/>
      <c r="O41" s="209"/>
    </row>
    <row r="42" spans="2:16" s="204" customFormat="1" ht="12" x14ac:dyDescent="0.2">
      <c r="B42" s="203"/>
      <c r="D42" s="227"/>
      <c r="L42" s="206"/>
      <c r="M42" s="233"/>
      <c r="N42" s="206"/>
      <c r="O42" s="209"/>
    </row>
    <row r="43" spans="2:16" s="204" customFormat="1" ht="7.5" customHeight="1" x14ac:dyDescent="0.2">
      <c r="B43" s="203"/>
      <c r="L43" s="216"/>
      <c r="M43" s="207"/>
      <c r="N43" s="216"/>
      <c r="O43" s="209"/>
    </row>
    <row r="44" spans="2:16" s="204" customFormat="1" ht="12.75" x14ac:dyDescent="0.2">
      <c r="B44" s="203">
        <v>2</v>
      </c>
      <c r="C44" s="225" t="s">
        <v>25</v>
      </c>
      <c r="L44" s="226">
        <v>7039.3348303848534</v>
      </c>
      <c r="M44" s="207"/>
      <c r="N44" s="226">
        <v>0</v>
      </c>
      <c r="O44" s="209"/>
      <c r="P44" s="234"/>
    </row>
    <row r="46" spans="2:16" s="204" customFormat="1" ht="12.75" x14ac:dyDescent="0.2">
      <c r="B46" s="203">
        <v>3</v>
      </c>
      <c r="C46" s="225" t="s">
        <v>26</v>
      </c>
      <c r="L46" s="226">
        <v>14749.270708142201</v>
      </c>
      <c r="M46" s="207"/>
      <c r="N46" s="226">
        <v>0</v>
      </c>
      <c r="O46" s="209"/>
      <c r="P46" s="234"/>
    </row>
    <row r="47" spans="2:16" s="204" customFormat="1" ht="12.75" x14ac:dyDescent="0.2">
      <c r="B47" s="203"/>
      <c r="C47" s="225"/>
      <c r="L47" s="206"/>
      <c r="M47" s="207"/>
      <c r="N47" s="206"/>
      <c r="O47" s="209"/>
      <c r="P47" s="234"/>
    </row>
    <row r="48" spans="2:16" s="204" customFormat="1" ht="12.75" x14ac:dyDescent="0.2">
      <c r="B48" s="203">
        <v>4</v>
      </c>
      <c r="C48" s="225" t="s">
        <v>27</v>
      </c>
      <c r="H48" s="210"/>
      <c r="I48" s="204" t="s">
        <v>28</v>
      </c>
      <c r="L48" s="226">
        <v>14354.122088555681</v>
      </c>
      <c r="M48" s="207"/>
      <c r="N48" s="226">
        <v>0</v>
      </c>
      <c r="O48" s="209"/>
      <c r="P48" s="234"/>
    </row>
    <row r="49" spans="2:16" s="204" customFormat="1" ht="12.75" x14ac:dyDescent="0.2">
      <c r="B49" s="203"/>
      <c r="C49" s="221"/>
      <c r="H49" s="210"/>
      <c r="I49" s="204" t="s">
        <v>29</v>
      </c>
      <c r="L49" s="235">
        <v>9975110.0629999992</v>
      </c>
      <c r="M49" s="207"/>
      <c r="N49" s="235">
        <v>0</v>
      </c>
      <c r="O49" s="209"/>
      <c r="P49" s="236"/>
    </row>
    <row r="50" spans="2:16" s="204" customFormat="1" ht="12.75" x14ac:dyDescent="0.2">
      <c r="B50" s="203"/>
      <c r="C50" s="221"/>
      <c r="L50" s="206"/>
      <c r="M50" s="207"/>
      <c r="N50" s="206"/>
      <c r="O50" s="209"/>
    </row>
    <row r="51" spans="2:16" s="204" customFormat="1" ht="12.75" x14ac:dyDescent="0.2">
      <c r="B51" s="203">
        <v>5</v>
      </c>
      <c r="C51" s="225" t="s">
        <v>113</v>
      </c>
      <c r="G51" s="210"/>
      <c r="L51" s="226">
        <v>2767.5691653947533</v>
      </c>
      <c r="M51" s="207"/>
      <c r="N51" s="226">
        <v>20834.972836914265</v>
      </c>
      <c r="O51" s="209"/>
      <c r="P51" s="237"/>
    </row>
    <row r="52" spans="2:16" s="204" customFormat="1" ht="7.5" customHeight="1" x14ac:dyDescent="0.2">
      <c r="B52" s="203"/>
      <c r="C52" s="213"/>
      <c r="G52" s="210"/>
      <c r="L52" s="216"/>
      <c r="M52" s="207"/>
      <c r="N52" s="216"/>
      <c r="O52" s="209"/>
    </row>
    <row r="53" spans="2:16" s="204" customFormat="1" ht="15.75" customHeight="1" x14ac:dyDescent="0.2">
      <c r="B53" s="203"/>
      <c r="C53" s="213"/>
      <c r="E53" s="238" t="s">
        <v>31</v>
      </c>
      <c r="F53" s="204" t="s">
        <v>94</v>
      </c>
      <c r="G53" s="210"/>
      <c r="L53" s="239">
        <v>0</v>
      </c>
      <c r="M53" s="207"/>
      <c r="N53" s="206">
        <v>0</v>
      </c>
      <c r="O53" s="209"/>
      <c r="P53" s="236"/>
    </row>
    <row r="54" spans="2:16" s="204" customFormat="1" ht="15.75" customHeight="1" x14ac:dyDescent="0.2">
      <c r="B54" s="203"/>
      <c r="C54" s="213"/>
      <c r="F54" s="204" t="s">
        <v>332</v>
      </c>
      <c r="G54" s="210"/>
      <c r="L54" s="206">
        <v>-602.5361594260271</v>
      </c>
      <c r="M54" s="207"/>
      <c r="N54" s="206">
        <v>-497.80081618393507</v>
      </c>
      <c r="O54" s="209"/>
      <c r="P54" s="236"/>
    </row>
    <row r="55" spans="2:16" s="204" customFormat="1" ht="15.75" customHeight="1" x14ac:dyDescent="0.2">
      <c r="B55" s="203"/>
      <c r="C55" s="213"/>
      <c r="G55" s="210" t="s">
        <v>32</v>
      </c>
      <c r="L55" s="230">
        <v>-777.14281726627109</v>
      </c>
      <c r="M55" s="231"/>
      <c r="N55" s="230">
        <v>-301.63745809840901</v>
      </c>
      <c r="O55" s="209"/>
      <c r="P55" s="236"/>
    </row>
    <row r="56" spans="2:16" s="204" customFormat="1" ht="15.75" customHeight="1" x14ac:dyDescent="0.2">
      <c r="B56" s="203"/>
      <c r="C56" s="213"/>
      <c r="F56" s="204" t="s">
        <v>33</v>
      </c>
      <c r="G56" s="210"/>
      <c r="L56" s="206">
        <v>3370.1053248207804</v>
      </c>
      <c r="M56" s="207"/>
      <c r="N56" s="206">
        <v>21332.773653098197</v>
      </c>
      <c r="O56" s="209"/>
    </row>
    <row r="57" spans="2:16" s="240" customFormat="1" ht="15.75" customHeight="1" x14ac:dyDescent="0.2">
      <c r="G57" s="210" t="s">
        <v>32</v>
      </c>
      <c r="L57" s="230">
        <v>2840.2362842821399</v>
      </c>
      <c r="M57" s="241"/>
      <c r="N57" s="230">
        <v>11268.4662244306</v>
      </c>
      <c r="O57" s="224"/>
      <c r="P57" s="221"/>
    </row>
    <row r="58" spans="2:16" s="204" customFormat="1" ht="9" customHeight="1" x14ac:dyDescent="0.2">
      <c r="B58" s="203"/>
      <c r="L58" s="206"/>
      <c r="M58" s="207"/>
      <c r="N58" s="206"/>
      <c r="O58" s="209"/>
    </row>
    <row r="59" spans="2:16" s="204" customFormat="1" ht="54.75" customHeight="1" x14ac:dyDescent="0.25">
      <c r="B59" s="198" t="s">
        <v>34</v>
      </c>
      <c r="C59" s="197" t="s">
        <v>35</v>
      </c>
      <c r="L59" s="216">
        <v>-63.167643845517219</v>
      </c>
      <c r="M59" s="218"/>
      <c r="N59" s="216">
        <v>0</v>
      </c>
      <c r="O59" s="209"/>
    </row>
    <row r="60" spans="2:16" s="204" customFormat="1" ht="12" x14ac:dyDescent="0.2">
      <c r="B60" s="203"/>
      <c r="E60" s="238" t="s">
        <v>31</v>
      </c>
      <c r="G60" s="242" t="s">
        <v>140</v>
      </c>
      <c r="H60" s="242"/>
      <c r="I60" s="242"/>
      <c r="J60" s="242"/>
      <c r="K60" s="242"/>
      <c r="L60" s="243">
        <v>0</v>
      </c>
      <c r="M60" s="244"/>
      <c r="N60" s="243">
        <v>0</v>
      </c>
      <c r="O60" s="209"/>
    </row>
    <row r="61" spans="2:16" s="204" customFormat="1" ht="12" x14ac:dyDescent="0.2">
      <c r="B61" s="203"/>
      <c r="G61" s="242" t="s">
        <v>79</v>
      </c>
      <c r="H61" s="242"/>
      <c r="I61" s="242"/>
      <c r="J61" s="242"/>
      <c r="K61" s="242"/>
      <c r="L61" s="243">
        <v>-63.167643845517219</v>
      </c>
      <c r="M61" s="244"/>
      <c r="N61" s="243">
        <v>0</v>
      </c>
      <c r="O61" s="209"/>
    </row>
    <row r="62" spans="2:16" s="204" customFormat="1" ht="12" x14ac:dyDescent="0.2">
      <c r="B62" s="203"/>
      <c r="G62" s="242" t="s">
        <v>353</v>
      </c>
      <c r="H62" s="242"/>
      <c r="I62" s="242"/>
      <c r="J62" s="242"/>
      <c r="K62" s="242"/>
      <c r="L62" s="243">
        <v>0</v>
      </c>
      <c r="M62" s="243"/>
      <c r="N62" s="243">
        <v>0</v>
      </c>
      <c r="O62" s="209"/>
    </row>
    <row r="63" spans="2:16" s="204" customFormat="1" ht="12" x14ac:dyDescent="0.2">
      <c r="B63" s="203"/>
      <c r="G63" s="242"/>
      <c r="H63" s="242"/>
      <c r="I63" s="242"/>
      <c r="J63" s="242"/>
      <c r="K63" s="242"/>
      <c r="L63" s="243"/>
      <c r="M63" s="243"/>
      <c r="N63" s="245"/>
      <c r="O63" s="209"/>
    </row>
    <row r="64" spans="2:16" s="204" customFormat="1" ht="12" x14ac:dyDescent="0.2">
      <c r="B64" s="203"/>
      <c r="G64" s="242"/>
      <c r="H64" s="242"/>
      <c r="I64" s="242"/>
      <c r="J64" s="242"/>
      <c r="K64" s="242"/>
      <c r="L64" s="243"/>
      <c r="M64" s="243"/>
      <c r="N64" s="245"/>
      <c r="O64" s="209"/>
    </row>
    <row r="65" spans="1:14" s="204" customFormat="1" x14ac:dyDescent="0.25">
      <c r="A65" s="197"/>
      <c r="B65" s="203"/>
      <c r="G65" s="242"/>
      <c r="H65" s="242"/>
      <c r="I65" s="242"/>
      <c r="J65" s="242"/>
      <c r="K65" s="242"/>
      <c r="L65" s="243"/>
      <c r="M65" s="243"/>
      <c r="N65" s="245"/>
    </row>
    <row r="66" spans="1:14" s="204" customFormat="1" x14ac:dyDescent="0.25">
      <c r="A66" s="197"/>
      <c r="B66" s="203"/>
      <c r="G66" s="242"/>
      <c r="H66" s="242"/>
      <c r="I66" s="242"/>
      <c r="J66" s="242"/>
      <c r="K66" s="242"/>
      <c r="L66" s="243"/>
      <c r="M66" s="243"/>
      <c r="N66" s="245"/>
    </row>
    <row r="67" spans="1:14" s="204" customFormat="1" x14ac:dyDescent="0.25">
      <c r="A67" s="197"/>
      <c r="B67" s="203"/>
      <c r="G67" s="242"/>
      <c r="H67" s="242"/>
      <c r="I67" s="242"/>
      <c r="J67" s="242"/>
      <c r="K67" s="242"/>
      <c r="L67" s="243"/>
      <c r="M67" s="243"/>
      <c r="N67" s="245"/>
    </row>
    <row r="68" spans="1:14" s="204" customFormat="1" x14ac:dyDescent="0.25">
      <c r="A68" s="217" t="s">
        <v>80</v>
      </c>
      <c r="B68" s="203"/>
      <c r="L68" s="206"/>
      <c r="M68" s="207"/>
      <c r="N68" s="205" t="s">
        <v>1</v>
      </c>
    </row>
    <row r="70" spans="1:14" s="204" customFormat="1" x14ac:dyDescent="0.25">
      <c r="A70" s="210"/>
      <c r="B70" s="203"/>
      <c r="C70" s="246" t="s">
        <v>98</v>
      </c>
      <c r="D70" s="212">
        <v>40603</v>
      </c>
      <c r="L70" s="214" t="s">
        <v>3</v>
      </c>
      <c r="M70" s="215"/>
      <c r="N70" s="214" t="s">
        <v>4</v>
      </c>
    </row>
    <row r="72" spans="1:14" s="204" customFormat="1" x14ac:dyDescent="0.25">
      <c r="A72" s="197"/>
      <c r="B72" s="247">
        <v>1</v>
      </c>
      <c r="C72" s="225" t="s">
        <v>36</v>
      </c>
      <c r="I72" s="213" t="s">
        <v>37</v>
      </c>
      <c r="J72" s="209"/>
      <c r="K72" s="209"/>
      <c r="L72" s="226">
        <v>0</v>
      </c>
      <c r="M72" s="248"/>
      <c r="N72" s="226">
        <v>-17716.183183661316</v>
      </c>
    </row>
    <row r="73" spans="1:14" s="204" customFormat="1" x14ac:dyDescent="0.25">
      <c r="A73" s="197"/>
      <c r="B73" s="203"/>
      <c r="C73" s="213"/>
      <c r="D73" s="210"/>
      <c r="I73" s="209"/>
      <c r="L73" s="206"/>
      <c r="M73" s="248"/>
      <c r="N73" s="206"/>
    </row>
    <row r="74" spans="1:14" s="204" customFormat="1" x14ac:dyDescent="0.25">
      <c r="A74" s="197"/>
      <c r="B74" s="203"/>
      <c r="I74" s="204" t="s">
        <v>31</v>
      </c>
      <c r="J74" s="249" t="s">
        <v>38</v>
      </c>
      <c r="K74" s="249"/>
      <c r="L74" s="206">
        <v>0</v>
      </c>
      <c r="M74" s="248"/>
      <c r="N74" s="206">
        <v>-4713.6868019048061</v>
      </c>
    </row>
    <row r="75" spans="1:14" s="204" customFormat="1" x14ac:dyDescent="0.25">
      <c r="A75" s="197"/>
      <c r="B75" s="203"/>
      <c r="I75" s="209"/>
      <c r="J75" s="250" t="s">
        <v>39</v>
      </c>
      <c r="K75" s="250"/>
      <c r="L75" s="206">
        <v>0</v>
      </c>
      <c r="M75" s="248"/>
      <c r="N75" s="206">
        <v>-5405.8029823205998</v>
      </c>
    </row>
    <row r="76" spans="1:14" s="204" customFormat="1" x14ac:dyDescent="0.25">
      <c r="A76" s="197"/>
      <c r="B76" s="203"/>
      <c r="I76" s="209"/>
      <c r="J76" s="249" t="s">
        <v>40</v>
      </c>
      <c r="K76" s="249"/>
      <c r="L76" s="206">
        <v>0</v>
      </c>
      <c r="M76" s="248"/>
      <c r="N76" s="206">
        <v>-7596.6933994359115</v>
      </c>
    </row>
    <row r="77" spans="1:14" s="204" customFormat="1" ht="12.75" customHeight="1" x14ac:dyDescent="0.25">
      <c r="A77" s="197"/>
      <c r="B77" s="203"/>
      <c r="L77" s="239"/>
      <c r="M77" s="248"/>
      <c r="N77" s="239"/>
    </row>
    <row r="78" spans="1:14" s="204" customFormat="1" x14ac:dyDescent="0.25">
      <c r="A78" s="197"/>
      <c r="B78" s="247">
        <v>2</v>
      </c>
      <c r="C78" s="225" t="s">
        <v>41</v>
      </c>
      <c r="I78" s="209"/>
      <c r="J78" s="209"/>
      <c r="K78" s="209"/>
      <c r="L78" s="206"/>
      <c r="M78" s="248"/>
      <c r="N78" s="206"/>
    </row>
    <row r="79" spans="1:14" s="204" customFormat="1" x14ac:dyDescent="0.25">
      <c r="A79" s="197"/>
      <c r="B79" s="247"/>
      <c r="C79" s="225" t="s">
        <v>42</v>
      </c>
      <c r="I79" s="209"/>
      <c r="J79" s="209"/>
      <c r="K79" s="209"/>
      <c r="L79" s="226">
        <v>-12130.343046082235</v>
      </c>
      <c r="M79" s="248"/>
      <c r="N79" s="226">
        <v>-6315.4288267658631</v>
      </c>
    </row>
    <row r="80" spans="1:14" s="204" customFormat="1" ht="12.75" customHeight="1" x14ac:dyDescent="0.25">
      <c r="A80" s="197"/>
      <c r="B80" s="247"/>
      <c r="C80" s="225" t="s">
        <v>43</v>
      </c>
      <c r="D80" s="210"/>
      <c r="I80" s="209"/>
      <c r="J80" s="209"/>
      <c r="K80" s="209"/>
      <c r="L80" s="206"/>
      <c r="M80" s="248"/>
      <c r="N80" s="206"/>
    </row>
    <row r="81" spans="2:14" s="204" customFormat="1" ht="12.75" x14ac:dyDescent="0.2">
      <c r="B81" s="203"/>
      <c r="C81" s="204" t="s">
        <v>9</v>
      </c>
      <c r="D81" s="204" t="s">
        <v>44</v>
      </c>
      <c r="I81" s="213" t="s">
        <v>37</v>
      </c>
      <c r="J81" s="209"/>
      <c r="K81" s="209"/>
      <c r="L81" s="226">
        <v>-20909.082764434876</v>
      </c>
      <c r="M81" s="251"/>
      <c r="N81" s="226">
        <v>-6719.5500688249904</v>
      </c>
    </row>
    <row r="82" spans="2:14" s="204" customFormat="1" ht="9" customHeight="1" x14ac:dyDescent="0.2">
      <c r="B82" s="203"/>
      <c r="I82" s="209"/>
      <c r="L82" s="206"/>
      <c r="M82" s="248"/>
      <c r="N82" s="206"/>
    </row>
    <row r="83" spans="2:14" s="204" customFormat="1" ht="12" x14ac:dyDescent="0.2">
      <c r="I83" s="204" t="s">
        <v>31</v>
      </c>
      <c r="J83" s="249" t="s">
        <v>38</v>
      </c>
      <c r="K83" s="249"/>
      <c r="L83" s="206">
        <v>-6920.2619810013848</v>
      </c>
      <c r="M83" s="248"/>
      <c r="N83" s="206">
        <v>-1549.1907400971197</v>
      </c>
    </row>
    <row r="84" spans="2:14" s="204" customFormat="1" ht="12" x14ac:dyDescent="0.2">
      <c r="I84" s="209"/>
      <c r="J84" s="250" t="s">
        <v>39</v>
      </c>
      <c r="K84" s="250"/>
      <c r="L84" s="206">
        <v>-2370.4877937071901</v>
      </c>
      <c r="M84" s="248"/>
      <c r="N84" s="206">
        <v>-1759.36309412939</v>
      </c>
    </row>
    <row r="85" spans="2:14" s="204" customFormat="1" ht="12" x14ac:dyDescent="0.2">
      <c r="I85" s="209"/>
      <c r="J85" s="249" t="s">
        <v>40</v>
      </c>
      <c r="K85" s="249"/>
      <c r="L85" s="206">
        <v>-11618.332989726299</v>
      </c>
      <c r="M85" s="248"/>
      <c r="N85" s="206">
        <v>-3410.9962345984804</v>
      </c>
    </row>
    <row r="86" spans="2:14" s="204" customFormat="1" ht="13.5" customHeight="1" x14ac:dyDescent="0.2">
      <c r="I86" s="209"/>
      <c r="J86" s="249"/>
      <c r="K86" s="249"/>
      <c r="L86" s="206"/>
      <c r="M86" s="248"/>
      <c r="N86" s="206"/>
    </row>
    <row r="87" spans="2:14" s="204" customFormat="1" ht="12.75" x14ac:dyDescent="0.2">
      <c r="C87" s="204" t="s">
        <v>21</v>
      </c>
      <c r="D87" s="204" t="s">
        <v>45</v>
      </c>
      <c r="I87" s="213" t="s">
        <v>46</v>
      </c>
      <c r="J87" s="209"/>
      <c r="K87" s="209"/>
      <c r="L87" s="226">
        <v>8778.7397183526409</v>
      </c>
      <c r="M87" s="248"/>
      <c r="N87" s="226">
        <v>404.12124205912698</v>
      </c>
    </row>
    <row r="88" spans="2:14" s="204" customFormat="1" ht="9" customHeight="1" x14ac:dyDescent="0.2">
      <c r="I88" s="209"/>
      <c r="L88" s="206"/>
      <c r="M88" s="248"/>
      <c r="N88" s="206"/>
    </row>
    <row r="89" spans="2:14" s="204" customFormat="1" ht="12" x14ac:dyDescent="0.2">
      <c r="I89" s="204" t="s">
        <v>31</v>
      </c>
      <c r="J89" s="249" t="s">
        <v>38</v>
      </c>
      <c r="K89" s="249"/>
      <c r="L89" s="206">
        <v>1800.4601299967599</v>
      </c>
      <c r="M89" s="248"/>
      <c r="N89" s="206">
        <v>404.12124205912698</v>
      </c>
    </row>
    <row r="90" spans="2:14" s="204" customFormat="1" ht="12" x14ac:dyDescent="0.2">
      <c r="I90" s="209"/>
      <c r="J90" s="250" t="s">
        <v>39</v>
      </c>
      <c r="K90" s="250"/>
      <c r="L90" s="206">
        <v>1236.51839853194</v>
      </c>
      <c r="M90" s="248"/>
      <c r="N90" s="206">
        <v>0</v>
      </c>
    </row>
    <row r="91" spans="2:14" s="204" customFormat="1" ht="12" x14ac:dyDescent="0.2">
      <c r="I91" s="209"/>
      <c r="J91" s="249" t="s">
        <v>40</v>
      </c>
      <c r="K91" s="249"/>
      <c r="L91" s="206">
        <v>5741.7611898239402</v>
      </c>
      <c r="M91" s="248"/>
      <c r="N91" s="206">
        <v>0</v>
      </c>
    </row>
    <row r="92" spans="2:14" s="204" customFormat="1" ht="12" customHeight="1" x14ac:dyDescent="0.2">
      <c r="I92" s="209"/>
      <c r="J92" s="209"/>
      <c r="K92" s="209"/>
      <c r="L92" s="206"/>
      <c r="M92" s="248"/>
      <c r="N92" s="206"/>
    </row>
    <row r="93" spans="2:14" s="204" customFormat="1" ht="12.75" x14ac:dyDescent="0.2">
      <c r="B93" s="247">
        <v>3</v>
      </c>
      <c r="C93" s="225" t="s">
        <v>217</v>
      </c>
      <c r="L93" s="226">
        <v>-153.11869674554825</v>
      </c>
      <c r="M93" s="251"/>
      <c r="N93" s="226">
        <v>-1848.6822191942802</v>
      </c>
    </row>
    <row r="94" spans="2:14" s="204" customFormat="1" ht="35.25" customHeight="1" x14ac:dyDescent="0.2">
      <c r="C94" s="204" t="s">
        <v>218</v>
      </c>
      <c r="I94" s="213" t="s">
        <v>46</v>
      </c>
      <c r="J94" s="209"/>
      <c r="K94" s="209"/>
      <c r="L94" s="216">
        <v>-5147.9456185239405</v>
      </c>
      <c r="M94" s="252"/>
      <c r="N94" s="216">
        <v>-1895.7311901942801</v>
      </c>
    </row>
    <row r="95" spans="2:14" s="204" customFormat="1" ht="18.75" customHeight="1" x14ac:dyDescent="0.2">
      <c r="I95" s="204" t="s">
        <v>31</v>
      </c>
      <c r="J95" s="249" t="s">
        <v>38</v>
      </c>
      <c r="L95" s="206">
        <v>-4172.3780489596602</v>
      </c>
      <c r="M95" s="207"/>
      <c r="N95" s="206">
        <v>-1356.6106891971801</v>
      </c>
    </row>
    <row r="96" spans="2:14" s="204" customFormat="1" ht="12" x14ac:dyDescent="0.2">
      <c r="J96" s="250" t="s">
        <v>39</v>
      </c>
      <c r="L96" s="206">
        <v>-936.29878385175004</v>
      </c>
      <c r="M96" s="207"/>
      <c r="N96" s="206">
        <v>-539.12050099709995</v>
      </c>
    </row>
    <row r="97" spans="1:14" s="204" customFormat="1" x14ac:dyDescent="0.25">
      <c r="A97" s="197"/>
      <c r="J97" s="249" t="s">
        <v>40</v>
      </c>
      <c r="L97" s="206">
        <v>-39.268785712530004</v>
      </c>
      <c r="M97" s="207"/>
      <c r="N97" s="206">
        <v>0</v>
      </c>
    </row>
    <row r="98" spans="1:14" s="204" customFormat="1" ht="9" customHeight="1" x14ac:dyDescent="0.25">
      <c r="A98" s="197"/>
      <c r="B98" s="203"/>
      <c r="L98" s="206"/>
      <c r="M98" s="207"/>
      <c r="N98" s="206"/>
    </row>
    <row r="99" spans="1:14" s="204" customFormat="1" x14ac:dyDescent="0.25">
      <c r="A99" s="197"/>
      <c r="B99" s="203"/>
      <c r="C99" s="204" t="s">
        <v>219</v>
      </c>
      <c r="H99" s="227"/>
      <c r="I99" s="213" t="s">
        <v>46</v>
      </c>
      <c r="J99" s="209"/>
      <c r="K99" s="209"/>
      <c r="L99" s="216">
        <v>4874.8240067783918</v>
      </c>
      <c r="M99" s="252"/>
      <c r="N99" s="216">
        <v>0</v>
      </c>
    </row>
    <row r="100" spans="1:14" s="204" customFormat="1" ht="19.5" customHeight="1" x14ac:dyDescent="0.25">
      <c r="A100" s="197"/>
      <c r="I100" s="204" t="s">
        <v>31</v>
      </c>
      <c r="J100" s="249" t="s">
        <v>38</v>
      </c>
      <c r="L100" s="206">
        <v>4874.8240067783918</v>
      </c>
      <c r="M100" s="207"/>
      <c r="N100" s="206">
        <v>0</v>
      </c>
    </row>
    <row r="101" spans="1:14" s="204" customFormat="1" x14ac:dyDescent="0.25">
      <c r="A101" s="197"/>
      <c r="B101" s="203"/>
      <c r="J101" s="250" t="s">
        <v>39</v>
      </c>
      <c r="L101" s="206">
        <v>0</v>
      </c>
      <c r="M101" s="207"/>
      <c r="N101" s="206">
        <v>0</v>
      </c>
    </row>
    <row r="102" spans="1:14" s="204" customFormat="1" x14ac:dyDescent="0.25">
      <c r="A102" s="253"/>
      <c r="B102" s="209"/>
      <c r="C102" s="209"/>
      <c r="D102" s="209"/>
      <c r="E102" s="209"/>
      <c r="F102" s="209"/>
      <c r="G102" s="209"/>
      <c r="H102" s="209"/>
      <c r="J102" s="249" t="s">
        <v>40</v>
      </c>
      <c r="L102" s="206">
        <v>0</v>
      </c>
      <c r="M102" s="207"/>
      <c r="N102" s="206">
        <v>0</v>
      </c>
    </row>
    <row r="103" spans="1:14" s="204" customFormat="1" x14ac:dyDescent="0.25">
      <c r="A103" s="253"/>
      <c r="B103" s="209"/>
      <c r="C103" s="209"/>
      <c r="D103" s="209"/>
      <c r="E103" s="209"/>
      <c r="F103" s="209"/>
      <c r="G103" s="209"/>
      <c r="H103" s="209"/>
      <c r="J103" s="249"/>
      <c r="L103" s="206"/>
      <c r="M103" s="207"/>
      <c r="N103" s="206"/>
    </row>
    <row r="104" spans="1:14" s="204" customFormat="1" x14ac:dyDescent="0.25">
      <c r="A104" s="253"/>
      <c r="B104" s="209"/>
      <c r="C104" s="204" t="s">
        <v>220</v>
      </c>
      <c r="H104" s="204" t="s">
        <v>221</v>
      </c>
      <c r="I104" s="213" t="s">
        <v>46</v>
      </c>
      <c r="J104" s="209"/>
      <c r="K104" s="209"/>
      <c r="L104" s="216">
        <v>-824.16857300000004</v>
      </c>
      <c r="M104" s="252"/>
      <c r="N104" s="216">
        <v>-555.33081200000004</v>
      </c>
    </row>
    <row r="105" spans="1:14" s="204" customFormat="1" x14ac:dyDescent="0.25">
      <c r="A105" s="253"/>
      <c r="B105" s="209"/>
      <c r="I105" s="204" t="s">
        <v>31</v>
      </c>
      <c r="J105" s="249" t="s">
        <v>38</v>
      </c>
      <c r="L105" s="206">
        <v>-824.16857300000004</v>
      </c>
      <c r="M105" s="207"/>
      <c r="N105" s="206">
        <v>-555.33081200000004</v>
      </c>
    </row>
    <row r="106" spans="1:14" s="204" customFormat="1" x14ac:dyDescent="0.25">
      <c r="A106" s="253"/>
      <c r="B106" s="209"/>
      <c r="J106" s="250" t="s">
        <v>39</v>
      </c>
      <c r="L106" s="206">
        <v>0</v>
      </c>
      <c r="M106" s="207"/>
      <c r="N106" s="206">
        <v>0</v>
      </c>
    </row>
    <row r="107" spans="1:14" s="204" customFormat="1" x14ac:dyDescent="0.25">
      <c r="A107" s="253"/>
      <c r="B107" s="209"/>
      <c r="J107" s="249" t="s">
        <v>40</v>
      </c>
      <c r="L107" s="206">
        <v>0</v>
      </c>
      <c r="M107" s="207"/>
      <c r="N107" s="206">
        <v>0</v>
      </c>
    </row>
    <row r="108" spans="1:14" s="204" customFormat="1" x14ac:dyDescent="0.25">
      <c r="A108" s="253"/>
      <c r="B108" s="209"/>
      <c r="L108" s="206"/>
      <c r="M108" s="207"/>
      <c r="N108" s="206"/>
    </row>
    <row r="109" spans="1:14" s="204" customFormat="1" x14ac:dyDescent="0.25">
      <c r="A109" s="253"/>
      <c r="B109" s="209"/>
      <c r="C109" s="204" t="s">
        <v>222</v>
      </c>
      <c r="H109" s="227" t="s">
        <v>223</v>
      </c>
      <c r="I109" s="213" t="s">
        <v>46</v>
      </c>
      <c r="J109" s="209"/>
      <c r="K109" s="209"/>
      <c r="L109" s="216">
        <v>944.17148799999995</v>
      </c>
      <c r="M109" s="252"/>
      <c r="N109" s="216">
        <v>602.37978299999997</v>
      </c>
    </row>
    <row r="110" spans="1:14" s="204" customFormat="1" x14ac:dyDescent="0.25">
      <c r="A110" s="253"/>
      <c r="B110" s="209"/>
      <c r="I110" s="204" t="s">
        <v>31</v>
      </c>
      <c r="J110" s="249" t="s">
        <v>38</v>
      </c>
      <c r="L110" s="206">
        <v>944.17148799999995</v>
      </c>
      <c r="M110" s="207"/>
      <c r="N110" s="206">
        <v>602.37978299999997</v>
      </c>
    </row>
    <row r="111" spans="1:14" s="204" customFormat="1" x14ac:dyDescent="0.25">
      <c r="A111" s="253"/>
      <c r="B111" s="209"/>
      <c r="J111" s="250" t="s">
        <v>39</v>
      </c>
      <c r="L111" s="206">
        <v>0</v>
      </c>
      <c r="M111" s="207"/>
      <c r="N111" s="206">
        <v>0</v>
      </c>
    </row>
    <row r="112" spans="1:14" s="204" customFormat="1" x14ac:dyDescent="0.25">
      <c r="A112" s="253"/>
      <c r="B112" s="209"/>
      <c r="C112" s="209"/>
      <c r="D112" s="209"/>
      <c r="E112" s="209"/>
      <c r="F112" s="209"/>
      <c r="G112" s="209"/>
      <c r="H112" s="209"/>
      <c r="J112" s="249" t="s">
        <v>40</v>
      </c>
      <c r="L112" s="206">
        <v>0</v>
      </c>
      <c r="M112" s="207"/>
      <c r="N112" s="206">
        <v>0</v>
      </c>
    </row>
    <row r="113" spans="1:14" s="204" customFormat="1" ht="42" customHeight="1" x14ac:dyDescent="0.25">
      <c r="A113" s="197"/>
      <c r="B113" s="217" t="s">
        <v>47</v>
      </c>
      <c r="L113" s="216">
        <v>-12283.461742827783</v>
      </c>
      <c r="M113" s="252"/>
      <c r="N113" s="216">
        <v>-25880.294229621457</v>
      </c>
    </row>
    <row r="114" spans="1:14" s="204" customFormat="1" x14ac:dyDescent="0.25">
      <c r="A114" s="197"/>
      <c r="B114" s="217"/>
      <c r="L114" s="226"/>
      <c r="M114" s="254"/>
      <c r="N114" s="226"/>
    </row>
    <row r="115" spans="1:14" s="204" customFormat="1" x14ac:dyDescent="0.25">
      <c r="A115" s="197"/>
      <c r="B115" s="197"/>
      <c r="L115" s="206"/>
      <c r="M115" s="207"/>
      <c r="N115" s="206"/>
    </row>
    <row r="116" spans="1:14" s="204" customFormat="1" x14ac:dyDescent="0.25">
      <c r="A116" s="197"/>
      <c r="L116" s="206"/>
      <c r="M116" s="207"/>
      <c r="N116" s="206"/>
    </row>
    <row r="117" spans="1:14" s="204" customFormat="1" ht="17.25" customHeight="1" x14ac:dyDescent="0.25">
      <c r="A117" s="197"/>
      <c r="L117" s="206"/>
      <c r="M117" s="207"/>
      <c r="N117" s="206"/>
    </row>
    <row r="118" spans="1:14" s="204" customFormat="1" x14ac:dyDescent="0.25">
      <c r="A118" s="217" t="s">
        <v>84</v>
      </c>
      <c r="L118" s="206"/>
      <c r="M118" s="207"/>
      <c r="N118" s="206"/>
    </row>
    <row r="120" spans="1:14" s="204" customFormat="1" x14ac:dyDescent="0.25">
      <c r="A120" s="210"/>
      <c r="B120" s="210"/>
      <c r="C120" s="246" t="s">
        <v>98</v>
      </c>
      <c r="D120" s="212">
        <v>40603</v>
      </c>
      <c r="I120" s="255" t="s">
        <v>1</v>
      </c>
      <c r="L120" s="214" t="s">
        <v>3</v>
      </c>
      <c r="M120" s="215"/>
      <c r="N120" s="214" t="s">
        <v>4</v>
      </c>
    </row>
    <row r="121" spans="1:14" s="204" customFormat="1" x14ac:dyDescent="0.25">
      <c r="A121" s="197"/>
      <c r="B121" s="203"/>
      <c r="I121" s="213"/>
      <c r="J121" s="213"/>
      <c r="K121" s="213"/>
      <c r="L121" s="207"/>
      <c r="M121" s="207"/>
      <c r="N121" s="207"/>
    </row>
    <row r="122" spans="1:14" s="204" customFormat="1" x14ac:dyDescent="0.25">
      <c r="A122" s="197"/>
      <c r="B122" s="247">
        <v>1</v>
      </c>
      <c r="C122" s="256" t="s">
        <v>48</v>
      </c>
      <c r="I122" s="209"/>
      <c r="J122" s="209"/>
      <c r="K122" s="209"/>
      <c r="L122" s="226">
        <v>0</v>
      </c>
      <c r="M122" s="207"/>
      <c r="N122" s="226">
        <v>0</v>
      </c>
    </row>
    <row r="123" spans="1:14" s="204" customFormat="1" x14ac:dyDescent="0.25">
      <c r="A123" s="197"/>
      <c r="B123" s="203"/>
      <c r="I123" s="209"/>
      <c r="J123" s="209"/>
      <c r="K123" s="209"/>
      <c r="L123" s="206"/>
      <c r="M123" s="248"/>
      <c r="N123" s="206"/>
    </row>
    <row r="124" spans="1:14" s="204" customFormat="1" x14ac:dyDescent="0.25">
      <c r="A124" s="197"/>
      <c r="B124" s="203"/>
      <c r="C124" s="204" t="s">
        <v>9</v>
      </c>
      <c r="D124" s="204" t="s">
        <v>49</v>
      </c>
      <c r="I124" s="209"/>
      <c r="J124" s="209"/>
      <c r="K124" s="209"/>
      <c r="L124" s="208">
        <v>0</v>
      </c>
      <c r="M124" s="257"/>
      <c r="N124" s="208">
        <v>0</v>
      </c>
    </row>
    <row r="125" spans="1:14" s="204" customFormat="1" x14ac:dyDescent="0.25">
      <c r="A125" s="197"/>
      <c r="B125" s="203"/>
      <c r="C125" s="204" t="s">
        <v>21</v>
      </c>
      <c r="D125" s="204" t="s">
        <v>50</v>
      </c>
      <c r="I125" s="258"/>
      <c r="J125" s="209"/>
      <c r="K125" s="209"/>
      <c r="L125" s="208">
        <v>0</v>
      </c>
      <c r="M125" s="257"/>
      <c r="N125" s="208">
        <v>0</v>
      </c>
    </row>
    <row r="126" spans="1:14" s="204" customFormat="1" x14ac:dyDescent="0.25">
      <c r="A126" s="197"/>
      <c r="B126" s="203"/>
      <c r="I126" s="209"/>
      <c r="J126" s="209"/>
      <c r="K126" s="209"/>
      <c r="L126" s="206"/>
      <c r="M126" s="248"/>
      <c r="N126" s="206"/>
    </row>
    <row r="127" spans="1:14" s="204" customFormat="1" x14ac:dyDescent="0.25">
      <c r="A127" s="197"/>
      <c r="B127" s="203"/>
      <c r="I127" s="209"/>
      <c r="J127" s="209"/>
      <c r="K127" s="209"/>
      <c r="L127" s="206"/>
      <c r="M127" s="248"/>
      <c r="N127" s="206"/>
    </row>
    <row r="128" spans="1:14" s="204" customFormat="1" x14ac:dyDescent="0.25">
      <c r="A128" s="197"/>
      <c r="B128" s="247">
        <v>2</v>
      </c>
      <c r="C128" s="225" t="s">
        <v>51</v>
      </c>
      <c r="I128" s="209"/>
      <c r="J128" s="209"/>
      <c r="K128" s="209"/>
      <c r="L128" s="226">
        <v>0</v>
      </c>
      <c r="M128" s="252"/>
      <c r="N128" s="226">
        <v>0</v>
      </c>
    </row>
    <row r="129" spans="1:17" x14ac:dyDescent="0.25">
      <c r="B129" s="247"/>
      <c r="C129" s="225" t="s">
        <v>43</v>
      </c>
      <c r="G129" s="210"/>
      <c r="I129" s="209"/>
      <c r="J129" s="209"/>
      <c r="K129" s="209"/>
      <c r="M129" s="248"/>
    </row>
    <row r="130" spans="1:17" x14ac:dyDescent="0.25">
      <c r="I130" s="209"/>
      <c r="J130" s="209"/>
      <c r="K130" s="209"/>
      <c r="M130" s="248"/>
      <c r="P130" s="227"/>
    </row>
    <row r="131" spans="1:17" x14ac:dyDescent="0.25">
      <c r="B131" s="247">
        <v>3</v>
      </c>
      <c r="C131" s="225" t="s">
        <v>52</v>
      </c>
      <c r="J131" s="258" t="s">
        <v>53</v>
      </c>
      <c r="K131" s="258"/>
      <c r="L131" s="226">
        <v>0</v>
      </c>
      <c r="M131" s="248"/>
      <c r="N131" s="226">
        <v>0</v>
      </c>
      <c r="P131" s="236"/>
    </row>
    <row r="132" spans="1:17" s="221" customFormat="1" ht="15" x14ac:dyDescent="0.2">
      <c r="A132" s="199"/>
      <c r="E132" s="259"/>
      <c r="J132" s="260"/>
      <c r="K132" s="260"/>
      <c r="L132" s="206"/>
      <c r="M132" s="261"/>
      <c r="N132" s="206"/>
      <c r="O132" s="224"/>
      <c r="P132" s="204"/>
      <c r="Q132" s="204"/>
    </row>
    <row r="133" spans="1:17" x14ac:dyDescent="0.25">
      <c r="C133" s="204" t="s">
        <v>9</v>
      </c>
      <c r="D133" s="204" t="s">
        <v>54</v>
      </c>
      <c r="J133" s="258" t="s">
        <v>53</v>
      </c>
      <c r="K133" s="258"/>
      <c r="L133" s="206">
        <v>0</v>
      </c>
      <c r="M133" s="248"/>
      <c r="N133" s="206">
        <v>0</v>
      </c>
    </row>
    <row r="134" spans="1:17" x14ac:dyDescent="0.25">
      <c r="C134" s="204" t="s">
        <v>21</v>
      </c>
      <c r="D134" s="204" t="s">
        <v>55</v>
      </c>
      <c r="I134" s="209"/>
      <c r="J134" s="209"/>
      <c r="K134" s="209"/>
      <c r="L134" s="206">
        <v>0</v>
      </c>
      <c r="M134" s="248"/>
      <c r="N134" s="206">
        <v>0</v>
      </c>
    </row>
    <row r="135" spans="1:17" x14ac:dyDescent="0.25">
      <c r="C135" s="204" t="s">
        <v>56</v>
      </c>
      <c r="D135" s="204" t="s">
        <v>57</v>
      </c>
      <c r="I135" s="209"/>
      <c r="J135" s="209"/>
      <c r="K135" s="209"/>
      <c r="L135" s="206">
        <v>0</v>
      </c>
      <c r="M135" s="248"/>
      <c r="N135" s="206">
        <v>0</v>
      </c>
    </row>
    <row r="140" spans="1:17" x14ac:dyDescent="0.25">
      <c r="A140" s="217" t="s">
        <v>85</v>
      </c>
      <c r="I140" s="262" t="s">
        <v>1</v>
      </c>
      <c r="J140" s="240"/>
      <c r="K140" s="240"/>
      <c r="L140" s="214" t="s">
        <v>3</v>
      </c>
      <c r="M140" s="215"/>
      <c r="N140" s="214" t="s">
        <v>4</v>
      </c>
    </row>
    <row r="141" spans="1:17" s="210" customFormat="1" ht="28.5" customHeight="1" x14ac:dyDescent="0.2">
      <c r="C141" s="246" t="s">
        <v>98</v>
      </c>
      <c r="D141" s="212">
        <v>40603</v>
      </c>
    </row>
    <row r="142" spans="1:17" ht="34.5" customHeight="1" x14ac:dyDescent="0.25">
      <c r="C142" s="204" t="s">
        <v>9</v>
      </c>
      <c r="D142" s="204" t="s">
        <v>58</v>
      </c>
      <c r="I142" s="240"/>
      <c r="J142" s="240"/>
      <c r="K142" s="240"/>
      <c r="L142" s="263">
        <v>0</v>
      </c>
      <c r="M142" s="223"/>
      <c r="N142" s="263">
        <v>0</v>
      </c>
    </row>
    <row r="143" spans="1:17" x14ac:dyDescent="0.25">
      <c r="D143" s="204" t="s">
        <v>43</v>
      </c>
      <c r="I143" s="240"/>
      <c r="J143" s="240"/>
      <c r="K143" s="240"/>
      <c r="L143" s="264"/>
      <c r="M143" s="223"/>
      <c r="N143" s="264"/>
    </row>
    <row r="144" spans="1:17" x14ac:dyDescent="0.25">
      <c r="C144" s="204" t="s">
        <v>21</v>
      </c>
      <c r="D144" s="204" t="s">
        <v>59</v>
      </c>
      <c r="I144" s="240"/>
      <c r="J144" s="240"/>
      <c r="K144" s="240"/>
      <c r="L144" s="263">
        <v>0</v>
      </c>
      <c r="M144" s="223"/>
      <c r="N144" s="263">
        <v>0</v>
      </c>
    </row>
    <row r="145" spans="1:17" x14ac:dyDescent="0.25">
      <c r="I145" s="240"/>
      <c r="J145" s="240"/>
      <c r="K145" s="240"/>
      <c r="L145" s="264"/>
      <c r="M145" s="223"/>
      <c r="N145" s="264"/>
    </row>
    <row r="146" spans="1:17" x14ac:dyDescent="0.25">
      <c r="C146" s="204" t="s">
        <v>56</v>
      </c>
      <c r="D146" s="204" t="s">
        <v>60</v>
      </c>
      <c r="I146" s="240"/>
      <c r="J146" s="240"/>
      <c r="K146" s="240"/>
      <c r="L146" s="263">
        <v>0</v>
      </c>
      <c r="M146" s="223"/>
      <c r="N146" s="263">
        <v>0</v>
      </c>
    </row>
    <row r="147" spans="1:17" x14ac:dyDescent="0.25">
      <c r="I147" s="240"/>
      <c r="J147" s="240"/>
      <c r="K147" s="240"/>
      <c r="L147" s="264"/>
      <c r="M147" s="223"/>
      <c r="N147" s="264"/>
    </row>
    <row r="148" spans="1:17" x14ac:dyDescent="0.25">
      <c r="C148" s="204" t="s">
        <v>61</v>
      </c>
      <c r="D148" s="204" t="s">
        <v>62</v>
      </c>
      <c r="I148" s="240"/>
      <c r="J148" s="240"/>
      <c r="K148" s="240"/>
      <c r="L148" s="265">
        <v>5058.2251290469194</v>
      </c>
      <c r="M148" s="254"/>
      <c r="N148" s="265">
        <v>1871.40462179672</v>
      </c>
      <c r="O148" s="219"/>
      <c r="P148" s="213"/>
      <c r="Q148" s="213"/>
    </row>
    <row r="149" spans="1:17" x14ac:dyDescent="0.25">
      <c r="D149" s="204" t="s">
        <v>63</v>
      </c>
      <c r="I149" s="240"/>
      <c r="J149" s="240"/>
      <c r="K149" s="240"/>
      <c r="L149" s="265">
        <v>8313.8848688232501</v>
      </c>
      <c r="M149" s="254"/>
      <c r="N149" s="265">
        <v>21635.629976964101</v>
      </c>
      <c r="O149" s="219"/>
      <c r="P149" s="213"/>
      <c r="Q149" s="213"/>
    </row>
    <row r="150" spans="1:17" x14ac:dyDescent="0.25">
      <c r="D150" s="210"/>
      <c r="I150" s="240"/>
      <c r="J150" s="240"/>
      <c r="K150" s="240"/>
      <c r="L150" s="264"/>
      <c r="M150" s="223"/>
      <c r="N150" s="264"/>
    </row>
    <row r="151" spans="1:17" x14ac:dyDescent="0.25">
      <c r="C151" s="204" t="s">
        <v>64</v>
      </c>
      <c r="D151" s="204" t="s">
        <v>65</v>
      </c>
      <c r="J151" s="240"/>
      <c r="K151" s="240"/>
      <c r="L151" s="263">
        <v>-665.67807223658599</v>
      </c>
      <c r="M151" s="254"/>
      <c r="N151" s="263">
        <v>-497.80081618394007</v>
      </c>
    </row>
    <row r="152" spans="1:17" x14ac:dyDescent="0.25">
      <c r="I152" s="204" t="s">
        <v>66</v>
      </c>
      <c r="J152" s="240"/>
      <c r="K152" s="240"/>
      <c r="L152" s="239">
        <v>-176.87520142329589</v>
      </c>
      <c r="N152" s="239">
        <v>-335.71455778205205</v>
      </c>
    </row>
    <row r="153" spans="1:17" x14ac:dyDescent="0.25">
      <c r="I153" s="204" t="s">
        <v>67</v>
      </c>
      <c r="J153" s="240"/>
      <c r="K153" s="240"/>
      <c r="L153" s="239">
        <v>-586.04450275281613</v>
      </c>
      <c r="N153" s="239">
        <v>-212.640052265728</v>
      </c>
    </row>
    <row r="154" spans="1:17" x14ac:dyDescent="0.25">
      <c r="I154" s="204" t="s">
        <v>68</v>
      </c>
      <c r="J154" s="240"/>
      <c r="K154" s="240"/>
      <c r="L154" s="239">
        <v>97.241631939526002</v>
      </c>
      <c r="N154" s="239">
        <v>50.553793863839999</v>
      </c>
    </row>
    <row r="155" spans="1:17" x14ac:dyDescent="0.25">
      <c r="I155" s="204" t="s">
        <v>69</v>
      </c>
      <c r="J155" s="240"/>
      <c r="K155" s="240"/>
      <c r="L155" s="239">
        <v>0</v>
      </c>
      <c r="N155" s="239">
        <v>0</v>
      </c>
    </row>
    <row r="156" spans="1:17" x14ac:dyDescent="0.25">
      <c r="I156" s="240"/>
      <c r="J156" s="240"/>
      <c r="K156" s="240"/>
      <c r="L156" s="264"/>
      <c r="M156" s="223"/>
      <c r="N156" s="264"/>
    </row>
    <row r="157" spans="1:17" x14ac:dyDescent="0.25">
      <c r="C157" s="204" t="s">
        <v>70</v>
      </c>
      <c r="D157" s="204" t="s">
        <v>333</v>
      </c>
      <c r="I157" s="240"/>
      <c r="J157" s="240"/>
      <c r="K157" s="240"/>
      <c r="L157" s="263">
        <v>0</v>
      </c>
      <c r="M157" s="223"/>
      <c r="N157" s="263">
        <v>0</v>
      </c>
    </row>
    <row r="158" spans="1:17" x14ac:dyDescent="0.25">
      <c r="D158" s="204" t="s">
        <v>43</v>
      </c>
      <c r="I158" s="240"/>
      <c r="J158" s="240"/>
      <c r="K158" s="240"/>
      <c r="L158" s="264"/>
      <c r="M158" s="223"/>
      <c r="N158" s="264"/>
    </row>
    <row r="159" spans="1:17" x14ac:dyDescent="0.25">
      <c r="I159" s="240"/>
      <c r="J159" s="240"/>
      <c r="K159" s="240"/>
      <c r="L159" s="264"/>
      <c r="M159" s="223"/>
      <c r="N159" s="264"/>
    </row>
    <row r="160" spans="1:17" x14ac:dyDescent="0.25">
      <c r="A160" s="266"/>
      <c r="B160" s="267"/>
      <c r="C160" s="268"/>
      <c r="D160" s="268"/>
      <c r="E160" s="268"/>
      <c r="F160" s="268"/>
      <c r="G160" s="268"/>
      <c r="H160" s="268"/>
      <c r="I160" s="269"/>
      <c r="J160" s="269"/>
      <c r="K160" s="269"/>
      <c r="L160" s="270"/>
      <c r="M160" s="271"/>
      <c r="N160" s="270"/>
    </row>
    <row r="161" spans="1:14" s="204" customFormat="1" x14ac:dyDescent="0.25">
      <c r="A161" s="197"/>
      <c r="B161" s="203"/>
      <c r="I161" s="209"/>
      <c r="J161" s="209"/>
      <c r="K161" s="209"/>
      <c r="L161" s="206"/>
      <c r="M161" s="248"/>
      <c r="N161" s="206"/>
    </row>
    <row r="162" spans="1:14" s="204" customFormat="1" x14ac:dyDescent="0.25">
      <c r="A162" s="197"/>
      <c r="B162" s="197"/>
      <c r="I162" s="209"/>
      <c r="J162" s="209"/>
      <c r="K162" s="209"/>
      <c r="L162" s="206"/>
      <c r="M162" s="248"/>
      <c r="N162" s="206"/>
    </row>
    <row r="163" spans="1:14" s="204" customFormat="1" x14ac:dyDescent="0.25">
      <c r="A163" s="197"/>
      <c r="B163" s="203"/>
    </row>
    <row r="164" spans="1:14" s="204" customFormat="1" ht="15" customHeight="1" x14ac:dyDescent="0.25">
      <c r="A164" s="197"/>
      <c r="B164" s="203"/>
      <c r="C164" s="197"/>
      <c r="J164" s="209"/>
      <c r="K164" s="209"/>
      <c r="L164" s="209"/>
      <c r="M164" s="272"/>
      <c r="N164" s="209"/>
    </row>
    <row r="165" spans="1:14" s="204" customFormat="1" ht="15" customHeight="1" x14ac:dyDescent="0.25">
      <c r="A165" s="197"/>
      <c r="B165" s="203"/>
      <c r="C165" s="203"/>
      <c r="J165" s="209"/>
      <c r="K165" s="209"/>
      <c r="L165" s="273"/>
      <c r="M165" s="215"/>
      <c r="N165" s="273"/>
    </row>
    <row r="166" spans="1:14" s="204" customFormat="1" ht="12.75" customHeight="1" x14ac:dyDescent="0.25">
      <c r="A166" s="197" t="s">
        <v>224</v>
      </c>
      <c r="B166" s="203"/>
      <c r="C166" s="203"/>
      <c r="D166" s="210"/>
      <c r="G166" s="210"/>
      <c r="J166" s="209"/>
      <c r="K166" s="209"/>
      <c r="L166" s="209"/>
      <c r="M166" s="272"/>
      <c r="N166" s="209"/>
    </row>
    <row r="167" spans="1:14" s="204" customFormat="1" x14ac:dyDescent="0.25">
      <c r="A167" s="197"/>
      <c r="B167" s="203"/>
      <c r="C167" s="203"/>
      <c r="J167" s="209"/>
      <c r="K167" s="209"/>
      <c r="L167" s="209"/>
      <c r="M167" s="272"/>
      <c r="N167" s="209"/>
    </row>
    <row r="168" spans="1:14" s="204" customFormat="1" x14ac:dyDescent="0.25">
      <c r="A168" s="197"/>
      <c r="B168" s="203"/>
      <c r="C168" s="203"/>
      <c r="K168" s="209"/>
      <c r="L168" s="214" t="s">
        <v>3</v>
      </c>
      <c r="M168" s="215"/>
      <c r="N168" s="214" t="s">
        <v>4</v>
      </c>
    </row>
    <row r="169" spans="1:14" s="204" customFormat="1" x14ac:dyDescent="0.25">
      <c r="A169" s="197"/>
      <c r="B169" s="203"/>
      <c r="C169" s="203"/>
      <c r="J169" s="274" t="s">
        <v>225</v>
      </c>
      <c r="K169" s="209"/>
      <c r="L169" s="275">
        <v>85507.327486110138</v>
      </c>
      <c r="M169" s="275"/>
      <c r="N169" s="275">
        <v>28788.43106586708</v>
      </c>
    </row>
    <row r="170" spans="1:14" s="204" customFormat="1" x14ac:dyDescent="0.25">
      <c r="A170" s="197"/>
      <c r="B170" s="203"/>
      <c r="C170" s="203"/>
      <c r="J170" s="274" t="s">
        <v>226</v>
      </c>
      <c r="K170" s="209"/>
      <c r="L170" s="275">
        <v>-602.5361594260271</v>
      </c>
      <c r="M170" s="275"/>
      <c r="N170" s="275">
        <v>-497.80081618393507</v>
      </c>
    </row>
    <row r="171" spans="1:14" s="204" customFormat="1" x14ac:dyDescent="0.25">
      <c r="A171" s="197"/>
      <c r="B171" s="203"/>
      <c r="C171" s="203"/>
      <c r="I171" s="274"/>
      <c r="J171" s="274" t="s">
        <v>227</v>
      </c>
      <c r="K171" s="209"/>
      <c r="L171" s="276">
        <v>-824.16857333326493</v>
      </c>
      <c r="M171" s="275"/>
      <c r="N171" s="276">
        <v>-555.33081233002997</v>
      </c>
    </row>
    <row r="172" spans="1:14" s="204" customFormat="1" x14ac:dyDescent="0.25">
      <c r="A172" s="197"/>
      <c r="B172" s="203"/>
      <c r="C172" s="203"/>
      <c r="J172" s="274" t="s">
        <v>228</v>
      </c>
      <c r="K172" s="209"/>
      <c r="L172" s="275">
        <v>85728.959900017377</v>
      </c>
      <c r="M172" s="275"/>
      <c r="N172" s="275">
        <v>28845.961062013175</v>
      </c>
    </row>
    <row r="173" spans="1:14" s="204" customFormat="1" x14ac:dyDescent="0.25">
      <c r="A173" s="197"/>
      <c r="B173" s="203"/>
      <c r="C173" s="203"/>
      <c r="D173" s="240"/>
      <c r="E173" s="240"/>
      <c r="F173" s="240"/>
      <c r="J173" s="277"/>
      <c r="K173" s="209"/>
      <c r="L173" s="265"/>
      <c r="M173" s="263"/>
      <c r="N173" s="265"/>
    </row>
    <row r="174" spans="1:14" s="204" customFormat="1" x14ac:dyDescent="0.25">
      <c r="A174" s="197"/>
      <c r="B174" s="203"/>
      <c r="C174" s="203"/>
      <c r="D174" s="240"/>
      <c r="E174" s="240"/>
      <c r="F174" s="240"/>
    </row>
    <row r="175" spans="1:14" s="204" customFormat="1" x14ac:dyDescent="0.25">
      <c r="A175" s="197"/>
      <c r="B175" s="203"/>
      <c r="C175" s="203"/>
      <c r="D175" s="278"/>
      <c r="E175" s="240"/>
      <c r="F175" s="240"/>
      <c r="M175" s="272"/>
    </row>
    <row r="176" spans="1:14" s="204" customFormat="1" x14ac:dyDescent="0.25">
      <c r="A176" s="197"/>
      <c r="B176" s="203"/>
      <c r="D176" s="204" t="s">
        <v>229</v>
      </c>
      <c r="K176" s="209"/>
      <c r="L176" s="239"/>
      <c r="M176" s="239"/>
      <c r="N176" s="239"/>
    </row>
    <row r="177" spans="1:14" s="204" customFormat="1" x14ac:dyDescent="0.25">
      <c r="A177" s="197"/>
      <c r="B177" s="203"/>
      <c r="D177" s="204" t="s">
        <v>230</v>
      </c>
      <c r="J177" s="279"/>
      <c r="K177" s="209"/>
      <c r="L177" s="239"/>
      <c r="M177" s="239"/>
      <c r="N177" s="239"/>
    </row>
    <row r="178" spans="1:14" s="204" customFormat="1" x14ac:dyDescent="0.25">
      <c r="A178" s="197"/>
      <c r="B178" s="203"/>
      <c r="K178" s="209"/>
      <c r="L178" s="239"/>
      <c r="M178" s="239"/>
      <c r="N178" s="239"/>
    </row>
    <row r="179" spans="1:14" s="204" customFormat="1" x14ac:dyDescent="0.25">
      <c r="A179" s="197"/>
      <c r="B179" s="203"/>
      <c r="K179" s="209"/>
      <c r="L179" s="239"/>
      <c r="M179" s="239"/>
      <c r="N179" s="239"/>
    </row>
    <row r="180" spans="1:14" s="204" customFormat="1" x14ac:dyDescent="0.25">
      <c r="A180" s="197"/>
      <c r="B180" s="203"/>
      <c r="J180" s="209"/>
      <c r="K180" s="209"/>
      <c r="L180" s="272"/>
      <c r="M180" s="209"/>
      <c r="N180" s="272"/>
    </row>
    <row r="181" spans="1:14" s="204" customFormat="1" x14ac:dyDescent="0.25">
      <c r="A181" s="266"/>
      <c r="B181" s="267"/>
      <c r="C181" s="268"/>
      <c r="D181" s="268"/>
      <c r="E181" s="268"/>
      <c r="F181" s="268"/>
      <c r="G181" s="268"/>
      <c r="H181" s="268"/>
      <c r="I181" s="269"/>
      <c r="J181" s="269"/>
      <c r="K181" s="269"/>
      <c r="L181" s="270"/>
      <c r="M181" s="271"/>
      <c r="N181" s="270"/>
    </row>
    <row r="186" spans="1:14" s="204" customFormat="1" x14ac:dyDescent="0.25">
      <c r="A186" s="197"/>
      <c r="B186" s="203"/>
      <c r="F186" s="227"/>
      <c r="L186" s="206"/>
      <c r="M186" s="207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97" customWidth="1"/>
    <col min="2" max="2" width="5" style="203" customWidth="1"/>
    <col min="3" max="3" width="10.85546875" style="204" customWidth="1"/>
    <col min="4" max="4" width="8.5703125" style="204" customWidth="1"/>
    <col min="5" max="5" width="7.28515625" style="204" customWidth="1"/>
    <col min="6" max="6" width="9.140625" style="204"/>
    <col min="7" max="7" width="9.42578125" style="204" customWidth="1"/>
    <col min="8" max="8" width="11.7109375" style="204" customWidth="1"/>
    <col min="9" max="9" width="30.140625" style="204" customWidth="1"/>
    <col min="10" max="10" width="9.140625" style="204"/>
    <col min="11" max="11" width="5" style="204" customWidth="1"/>
    <col min="12" max="12" width="17.5703125" style="206" customWidth="1"/>
    <col min="13" max="13" width="9.140625" style="207"/>
    <col min="14" max="14" width="16.5703125" style="206" customWidth="1"/>
    <col min="15" max="15" width="9.140625" style="209"/>
    <col min="16" max="16" width="21.42578125" style="204" customWidth="1"/>
    <col min="17" max="16384" width="9.140625" style="204"/>
  </cols>
  <sheetData>
    <row r="1" spans="1:15" s="199" customFormat="1" x14ac:dyDescent="0.25">
      <c r="A1" s="197" t="s">
        <v>0</v>
      </c>
      <c r="B1" s="198"/>
      <c r="G1" s="197"/>
      <c r="L1" s="200"/>
      <c r="M1" s="201"/>
      <c r="N1" s="200"/>
      <c r="O1" s="202"/>
    </row>
    <row r="2" spans="1:15" x14ac:dyDescent="0.25">
      <c r="J2" s="205" t="s">
        <v>1</v>
      </c>
      <c r="N2" s="208"/>
    </row>
    <row r="3" spans="1:15" x14ac:dyDescent="0.25">
      <c r="A3" s="210"/>
      <c r="C3" s="211" t="s">
        <v>98</v>
      </c>
      <c r="D3" s="212">
        <v>40575</v>
      </c>
      <c r="E3" s="213"/>
      <c r="F3" s="213"/>
      <c r="G3" s="213"/>
      <c r="I3" s="213"/>
      <c r="J3" s="213"/>
      <c r="K3" s="213"/>
      <c r="L3" s="214" t="s">
        <v>3</v>
      </c>
      <c r="M3" s="215"/>
      <c r="N3" s="214" t="s">
        <v>4</v>
      </c>
    </row>
    <row r="4" spans="1:15" ht="6" customHeight="1" x14ac:dyDescent="0.25">
      <c r="F4" s="213"/>
      <c r="G4" s="213"/>
      <c r="H4" s="213"/>
      <c r="I4" s="213"/>
      <c r="J4" s="213"/>
      <c r="K4" s="213"/>
      <c r="L4" s="216"/>
      <c r="N4" s="216"/>
    </row>
    <row r="5" spans="1:15" ht="12" customHeight="1" x14ac:dyDescent="0.25"/>
    <row r="6" spans="1:15" s="213" customFormat="1" x14ac:dyDescent="0.25">
      <c r="A6" s="217" t="s">
        <v>5</v>
      </c>
      <c r="L6" s="216"/>
      <c r="M6" s="218"/>
      <c r="N6" s="216"/>
      <c r="O6" s="219"/>
    </row>
    <row r="8" spans="1:15" ht="16.5" x14ac:dyDescent="0.25">
      <c r="B8" s="198" t="s">
        <v>6</v>
      </c>
      <c r="C8" s="197" t="s">
        <v>7</v>
      </c>
      <c r="L8" s="220">
        <v>85423.192617785884</v>
      </c>
      <c r="N8" s="220">
        <v>29223.713552261172</v>
      </c>
    </row>
    <row r="9" spans="1:15" s="221" customFormat="1" ht="15" x14ac:dyDescent="0.2">
      <c r="A9" s="199"/>
      <c r="L9" s="222"/>
      <c r="M9" s="223"/>
      <c r="N9" s="222"/>
      <c r="O9" s="224"/>
    </row>
    <row r="10" spans="1:15" x14ac:dyDescent="0.25">
      <c r="B10" s="203">
        <v>1</v>
      </c>
      <c r="C10" s="225" t="s">
        <v>8</v>
      </c>
      <c r="L10" s="226">
        <v>47647.070617775338</v>
      </c>
      <c r="N10" s="226">
        <v>8258.4358171077165</v>
      </c>
    </row>
    <row r="11" spans="1:15" ht="7.5" customHeight="1" x14ac:dyDescent="0.25">
      <c r="L11" s="216"/>
      <c r="N11" s="216"/>
    </row>
    <row r="12" spans="1:15" ht="15.75" customHeight="1" x14ac:dyDescent="0.25">
      <c r="C12" s="204" t="s">
        <v>9</v>
      </c>
      <c r="D12" s="204" t="s">
        <v>10</v>
      </c>
      <c r="L12" s="216">
        <v>46882.90366447546</v>
      </c>
      <c r="N12" s="216">
        <v>7709.2809948200174</v>
      </c>
    </row>
    <row r="13" spans="1:15" ht="7.5" customHeight="1" x14ac:dyDescent="0.25"/>
    <row r="14" spans="1:15" ht="15" customHeight="1" x14ac:dyDescent="0.25">
      <c r="D14" s="204" t="s">
        <v>11</v>
      </c>
      <c r="L14" s="216">
        <v>45794.951581145928</v>
      </c>
      <c r="M14" s="218"/>
      <c r="N14" s="216">
        <v>7083.251425400018</v>
      </c>
    </row>
    <row r="15" spans="1:15" ht="15" customHeight="1" x14ac:dyDescent="0.25">
      <c r="D15" s="227" t="s">
        <v>12</v>
      </c>
      <c r="E15" s="228" t="s">
        <v>13</v>
      </c>
      <c r="L15" s="206">
        <v>45037.918596676303</v>
      </c>
      <c r="N15" s="206">
        <v>6533.5068765108299</v>
      </c>
    </row>
    <row r="16" spans="1:15" ht="15" customHeight="1" x14ac:dyDescent="0.25">
      <c r="D16" s="227" t="s">
        <v>14</v>
      </c>
      <c r="E16" s="204" t="s">
        <v>15</v>
      </c>
      <c r="L16" s="206">
        <v>0</v>
      </c>
      <c r="N16" s="206">
        <v>0</v>
      </c>
    </row>
    <row r="17" spans="3:14" s="204" customFormat="1" ht="15" customHeight="1" x14ac:dyDescent="0.2">
      <c r="F17" s="229" t="s">
        <v>16</v>
      </c>
      <c r="L17" s="230">
        <v>0</v>
      </c>
      <c r="M17" s="231"/>
      <c r="N17" s="230">
        <v>0</v>
      </c>
    </row>
    <row r="18" spans="3:14" s="204" customFormat="1" ht="15" customHeight="1" x14ac:dyDescent="0.2">
      <c r="F18" s="229" t="s">
        <v>17</v>
      </c>
      <c r="L18" s="230">
        <v>0</v>
      </c>
      <c r="M18" s="231"/>
      <c r="N18" s="230">
        <v>0</v>
      </c>
    </row>
    <row r="19" spans="3:14" s="204" customFormat="1" ht="15" customHeight="1" x14ac:dyDescent="0.2">
      <c r="D19" s="227" t="s">
        <v>18</v>
      </c>
      <c r="E19" s="204" t="s">
        <v>19</v>
      </c>
      <c r="L19" s="206">
        <v>757.0329844696239</v>
      </c>
      <c r="M19" s="207"/>
      <c r="N19" s="206">
        <v>549.74454888918808</v>
      </c>
    </row>
    <row r="20" spans="3:14" s="204" customFormat="1" ht="15" customHeight="1" x14ac:dyDescent="0.2">
      <c r="F20" s="229" t="s">
        <v>16</v>
      </c>
      <c r="L20" s="230">
        <v>0</v>
      </c>
      <c r="M20" s="231"/>
      <c r="N20" s="230">
        <v>0</v>
      </c>
    </row>
    <row r="21" spans="3:14" s="204" customFormat="1" ht="15" customHeight="1" x14ac:dyDescent="0.2">
      <c r="F21" s="229" t="s">
        <v>17</v>
      </c>
      <c r="L21" s="230">
        <v>757.0329844696239</v>
      </c>
      <c r="M21" s="231"/>
      <c r="N21" s="230">
        <v>549.74454888918808</v>
      </c>
    </row>
    <row r="22" spans="3:14" s="204" customFormat="1" ht="7.5" customHeight="1" x14ac:dyDescent="0.2">
      <c r="F22" s="229"/>
      <c r="L22" s="230"/>
      <c r="M22" s="231"/>
      <c r="N22" s="230"/>
    </row>
    <row r="23" spans="3:14" s="204" customFormat="1" ht="12" x14ac:dyDescent="0.2">
      <c r="D23" s="204" t="s">
        <v>20</v>
      </c>
      <c r="L23" s="216">
        <v>1087.9520833295301</v>
      </c>
      <c r="M23" s="218"/>
      <c r="N23" s="216">
        <v>626.02956942000003</v>
      </c>
    </row>
    <row r="24" spans="3:14" s="204" customFormat="1" ht="15" customHeight="1" x14ac:dyDescent="0.2">
      <c r="D24" s="227" t="s">
        <v>12</v>
      </c>
      <c r="E24" s="228" t="s">
        <v>13</v>
      </c>
      <c r="L24" s="206">
        <v>1087.9520833295301</v>
      </c>
      <c r="M24" s="207"/>
      <c r="N24" s="206">
        <v>370.0583671</v>
      </c>
    </row>
    <row r="25" spans="3:14" s="204" customFormat="1" ht="15" customHeight="1" x14ac:dyDescent="0.2">
      <c r="D25" s="227" t="s">
        <v>14</v>
      </c>
      <c r="E25" s="204" t="s">
        <v>15</v>
      </c>
      <c r="L25" s="206">
        <v>0</v>
      </c>
      <c r="M25" s="207"/>
      <c r="N25" s="206">
        <v>0</v>
      </c>
    </row>
    <row r="26" spans="3:14" s="204" customFormat="1" ht="15" customHeight="1" x14ac:dyDescent="0.2">
      <c r="F26" s="229" t="s">
        <v>16</v>
      </c>
      <c r="L26" s="230">
        <v>0</v>
      </c>
      <c r="M26" s="231"/>
      <c r="N26" s="230">
        <v>0</v>
      </c>
    </row>
    <row r="27" spans="3:14" s="204" customFormat="1" ht="15" customHeight="1" x14ac:dyDescent="0.2">
      <c r="F27" s="229" t="s">
        <v>17</v>
      </c>
      <c r="L27" s="230">
        <v>0</v>
      </c>
      <c r="M27" s="231"/>
      <c r="N27" s="230">
        <v>0</v>
      </c>
    </row>
    <row r="28" spans="3:14" s="204" customFormat="1" ht="15" customHeight="1" x14ac:dyDescent="0.2">
      <c r="D28" s="227" t="s">
        <v>18</v>
      </c>
      <c r="E28" s="204" t="s">
        <v>19</v>
      </c>
      <c r="L28" s="206">
        <v>0</v>
      </c>
      <c r="M28" s="207"/>
      <c r="N28" s="206">
        <v>255.97120232</v>
      </c>
    </row>
    <row r="29" spans="3:14" s="204" customFormat="1" ht="15" customHeight="1" x14ac:dyDescent="0.2">
      <c r="F29" s="229" t="s">
        <v>16</v>
      </c>
      <c r="L29" s="230">
        <v>0</v>
      </c>
      <c r="M29" s="231"/>
      <c r="N29" s="230">
        <v>0</v>
      </c>
    </row>
    <row r="30" spans="3:14" s="204" customFormat="1" ht="15" customHeight="1" x14ac:dyDescent="0.2">
      <c r="F30" s="229" t="s">
        <v>17</v>
      </c>
      <c r="L30" s="230">
        <v>0</v>
      </c>
      <c r="M30" s="231"/>
      <c r="N30" s="230">
        <v>255.97120232</v>
      </c>
    </row>
    <row r="31" spans="3:14" s="204" customFormat="1" ht="12" x14ac:dyDescent="0.2">
      <c r="L31" s="216"/>
      <c r="M31" s="207"/>
      <c r="N31" s="216"/>
    </row>
    <row r="32" spans="3:14" s="204" customFormat="1" ht="15" customHeight="1" x14ac:dyDescent="0.2">
      <c r="C32" s="204" t="s">
        <v>21</v>
      </c>
      <c r="D32" s="204" t="s">
        <v>90</v>
      </c>
      <c r="F32" s="229"/>
      <c r="L32" s="216">
        <v>764.16695329988079</v>
      </c>
      <c r="M32" s="218"/>
      <c r="N32" s="216">
        <v>549.15482228769986</v>
      </c>
    </row>
    <row r="33" spans="2:16" s="204" customFormat="1" ht="7.5" customHeight="1" x14ac:dyDescent="0.2">
      <c r="B33" s="203"/>
      <c r="L33" s="216"/>
      <c r="M33" s="207"/>
      <c r="N33" s="216"/>
      <c r="O33" s="209"/>
    </row>
    <row r="34" spans="2:16" s="204" customFormat="1" ht="12" x14ac:dyDescent="0.2">
      <c r="B34" s="203"/>
      <c r="D34" s="227" t="s">
        <v>12</v>
      </c>
      <c r="E34" s="204" t="s">
        <v>22</v>
      </c>
      <c r="L34" s="206">
        <v>737.84983038184362</v>
      </c>
      <c r="M34" s="207"/>
      <c r="N34" s="206">
        <v>7.2460061543170662</v>
      </c>
      <c r="O34" s="209"/>
    </row>
    <row r="35" spans="2:16" s="204" customFormat="1" ht="12" x14ac:dyDescent="0.2">
      <c r="B35" s="203"/>
      <c r="D35" s="227" t="s">
        <v>14</v>
      </c>
      <c r="E35" s="204" t="s">
        <v>23</v>
      </c>
      <c r="L35" s="206">
        <v>18.678677070778047</v>
      </c>
      <c r="M35" s="207"/>
      <c r="N35" s="206">
        <v>118.44287213854552</v>
      </c>
      <c r="O35" s="209"/>
    </row>
    <row r="36" spans="2:16" s="204" customFormat="1" ht="15.75" customHeight="1" x14ac:dyDescent="0.2">
      <c r="B36" s="203"/>
      <c r="F36" s="229" t="s">
        <v>16</v>
      </c>
      <c r="L36" s="232">
        <v>18.503492070778044</v>
      </c>
      <c r="M36" s="207"/>
      <c r="N36" s="232">
        <v>118.44287213854552</v>
      </c>
      <c r="O36" s="209"/>
    </row>
    <row r="37" spans="2:16" s="204" customFormat="1" ht="12" x14ac:dyDescent="0.2">
      <c r="B37" s="203"/>
      <c r="F37" s="229" t="s">
        <v>17</v>
      </c>
      <c r="L37" s="232">
        <v>0.17518500000000001</v>
      </c>
      <c r="M37" s="207"/>
      <c r="N37" s="232">
        <v>0</v>
      </c>
      <c r="O37" s="209"/>
    </row>
    <row r="38" spans="2:16" s="204" customFormat="1" ht="12" x14ac:dyDescent="0.2">
      <c r="B38" s="203"/>
      <c r="D38" s="227" t="s">
        <v>18</v>
      </c>
      <c r="E38" s="204" t="s">
        <v>24</v>
      </c>
      <c r="L38" s="206">
        <v>7.6384458472591188</v>
      </c>
      <c r="M38" s="207"/>
      <c r="N38" s="206">
        <v>423.46594399483723</v>
      </c>
      <c r="O38" s="209"/>
    </row>
    <row r="39" spans="2:16" s="204" customFormat="1" ht="12" x14ac:dyDescent="0.2">
      <c r="B39" s="203"/>
      <c r="F39" s="229" t="s">
        <v>16</v>
      </c>
      <c r="L39" s="232">
        <v>8.7890625E-2</v>
      </c>
      <c r="M39" s="207"/>
      <c r="N39" s="232">
        <v>0</v>
      </c>
      <c r="O39" s="209"/>
    </row>
    <row r="40" spans="2:16" s="204" customFormat="1" ht="12" x14ac:dyDescent="0.2">
      <c r="B40" s="203"/>
      <c r="F40" s="229" t="s">
        <v>17</v>
      </c>
      <c r="L40" s="232">
        <v>7.5505552222591188</v>
      </c>
      <c r="M40" s="207"/>
      <c r="N40" s="232">
        <v>423.46594399483723</v>
      </c>
      <c r="O40" s="209"/>
    </row>
    <row r="41" spans="2:16" s="204" customFormat="1" ht="7.5" customHeight="1" x14ac:dyDescent="0.2">
      <c r="B41" s="203"/>
      <c r="L41" s="232"/>
      <c r="M41" s="207"/>
      <c r="N41" s="232"/>
      <c r="O41" s="209"/>
    </row>
    <row r="42" spans="2:16" s="204" customFormat="1" ht="12" x14ac:dyDescent="0.2">
      <c r="B42" s="203"/>
      <c r="D42" s="227"/>
      <c r="L42" s="206"/>
      <c r="M42" s="233"/>
      <c r="N42" s="206"/>
      <c r="O42" s="209"/>
    </row>
    <row r="43" spans="2:16" s="204" customFormat="1" ht="7.5" customHeight="1" x14ac:dyDescent="0.2">
      <c r="B43" s="203"/>
      <c r="L43" s="216"/>
      <c r="M43" s="207"/>
      <c r="N43" s="216"/>
      <c r="O43" s="209"/>
    </row>
    <row r="44" spans="2:16" s="204" customFormat="1" ht="12.75" x14ac:dyDescent="0.2">
      <c r="B44" s="203">
        <v>2</v>
      </c>
      <c r="C44" s="225" t="s">
        <v>25</v>
      </c>
      <c r="L44" s="226">
        <v>5249.800322772684</v>
      </c>
      <c r="M44" s="207"/>
      <c r="N44" s="226">
        <v>0</v>
      </c>
      <c r="O44" s="209"/>
      <c r="P44" s="234"/>
    </row>
    <row r="46" spans="2:16" s="204" customFormat="1" ht="12.75" x14ac:dyDescent="0.2">
      <c r="B46" s="203">
        <v>3</v>
      </c>
      <c r="C46" s="225" t="s">
        <v>26</v>
      </c>
      <c r="L46" s="226">
        <v>14421.091600642099</v>
      </c>
      <c r="M46" s="207"/>
      <c r="N46" s="226">
        <v>0</v>
      </c>
      <c r="O46" s="209"/>
      <c r="P46" s="234"/>
    </row>
    <row r="47" spans="2:16" s="204" customFormat="1" ht="12.75" x14ac:dyDescent="0.2">
      <c r="B47" s="203"/>
      <c r="C47" s="225"/>
      <c r="L47" s="206"/>
      <c r="M47" s="207"/>
      <c r="N47" s="206"/>
      <c r="O47" s="209"/>
      <c r="P47" s="234"/>
    </row>
    <row r="48" spans="2:16" s="204" customFormat="1" ht="12.75" x14ac:dyDescent="0.2">
      <c r="B48" s="203">
        <v>4</v>
      </c>
      <c r="C48" s="225" t="s">
        <v>27</v>
      </c>
      <c r="H48" s="210"/>
      <c r="I48" s="204" t="s">
        <v>28</v>
      </c>
      <c r="L48" s="226">
        <v>14074.825125578505</v>
      </c>
      <c r="M48" s="207"/>
      <c r="N48" s="226">
        <v>0</v>
      </c>
      <c r="O48" s="209"/>
      <c r="P48" s="234"/>
    </row>
    <row r="49" spans="2:16" s="204" customFormat="1" ht="12.75" x14ac:dyDescent="0.2">
      <c r="B49" s="203"/>
      <c r="C49" s="221"/>
      <c r="H49" s="210"/>
      <c r="I49" s="204" t="s">
        <v>29</v>
      </c>
      <c r="L49" s="235">
        <v>9975110.0629999992</v>
      </c>
      <c r="M49" s="207"/>
      <c r="N49" s="235">
        <v>0</v>
      </c>
      <c r="O49" s="209"/>
      <c r="P49" s="236"/>
    </row>
    <row r="50" spans="2:16" s="204" customFormat="1" ht="12.75" x14ac:dyDescent="0.2">
      <c r="B50" s="203"/>
      <c r="C50" s="221"/>
      <c r="L50" s="206"/>
      <c r="M50" s="207"/>
      <c r="N50" s="206"/>
      <c r="O50" s="209"/>
    </row>
    <row r="51" spans="2:16" s="204" customFormat="1" ht="12.75" x14ac:dyDescent="0.2">
      <c r="B51" s="203">
        <v>5</v>
      </c>
      <c r="C51" s="225" t="s">
        <v>113</v>
      </c>
      <c r="G51" s="210"/>
      <c r="L51" s="226">
        <v>4030.404951017259</v>
      </c>
      <c r="M51" s="207"/>
      <c r="N51" s="226">
        <v>20965.277735153457</v>
      </c>
      <c r="O51" s="209"/>
      <c r="P51" s="237"/>
    </row>
    <row r="52" spans="2:16" s="204" customFormat="1" ht="7.5" customHeight="1" x14ac:dyDescent="0.2">
      <c r="B52" s="203"/>
      <c r="C52" s="213"/>
      <c r="G52" s="210"/>
      <c r="L52" s="216"/>
      <c r="M52" s="207"/>
      <c r="N52" s="216"/>
      <c r="O52" s="209"/>
    </row>
    <row r="53" spans="2:16" s="204" customFormat="1" ht="15.75" customHeight="1" x14ac:dyDescent="0.2">
      <c r="B53" s="203"/>
      <c r="C53" s="213"/>
      <c r="E53" s="238" t="s">
        <v>31</v>
      </c>
      <c r="F53" s="204" t="s">
        <v>94</v>
      </c>
      <c r="G53" s="210"/>
      <c r="L53" s="239">
        <v>0</v>
      </c>
      <c r="M53" s="207"/>
      <c r="N53" s="206">
        <v>0</v>
      </c>
      <c r="O53" s="209"/>
      <c r="P53" s="236"/>
    </row>
    <row r="54" spans="2:16" s="204" customFormat="1" ht="15.75" customHeight="1" x14ac:dyDescent="0.2">
      <c r="B54" s="203"/>
      <c r="C54" s="213"/>
      <c r="F54" s="204" t="s">
        <v>332</v>
      </c>
      <c r="G54" s="210"/>
      <c r="L54" s="206">
        <v>-200.44705425500101</v>
      </c>
      <c r="M54" s="207"/>
      <c r="N54" s="206">
        <v>-90.132706932843902</v>
      </c>
      <c r="O54" s="209"/>
      <c r="P54" s="236"/>
    </row>
    <row r="55" spans="2:16" s="204" customFormat="1" ht="15.75" customHeight="1" x14ac:dyDescent="0.2">
      <c r="B55" s="203"/>
      <c r="C55" s="213"/>
      <c r="G55" s="210" t="s">
        <v>32</v>
      </c>
      <c r="L55" s="230">
        <v>-209.87209370142602</v>
      </c>
      <c r="M55" s="231"/>
      <c r="N55" s="230">
        <v>-136.38621120199201</v>
      </c>
      <c r="O55" s="209"/>
      <c r="P55" s="236"/>
    </row>
    <row r="56" spans="2:16" s="204" customFormat="1" ht="15.75" customHeight="1" x14ac:dyDescent="0.2">
      <c r="B56" s="203"/>
      <c r="C56" s="213"/>
      <c r="F56" s="204" t="s">
        <v>33</v>
      </c>
      <c r="G56" s="210"/>
      <c r="L56" s="206">
        <v>4230.8520052722606</v>
      </c>
      <c r="M56" s="207"/>
      <c r="N56" s="206">
        <v>21055.4104420863</v>
      </c>
      <c r="O56" s="209"/>
    </row>
    <row r="57" spans="2:16" s="240" customFormat="1" ht="15.75" customHeight="1" x14ac:dyDescent="0.2">
      <c r="G57" s="210" t="s">
        <v>32</v>
      </c>
      <c r="L57" s="230">
        <v>2942.9485472496399</v>
      </c>
      <c r="M57" s="241"/>
      <c r="N57" s="230">
        <v>11703.177097870299</v>
      </c>
      <c r="O57" s="224"/>
      <c r="P57" s="221"/>
    </row>
    <row r="58" spans="2:16" s="204" customFormat="1" ht="9" customHeight="1" x14ac:dyDescent="0.2">
      <c r="B58" s="203"/>
      <c r="L58" s="206"/>
      <c r="M58" s="207"/>
      <c r="N58" s="206"/>
      <c r="O58" s="209"/>
    </row>
    <row r="59" spans="2:16" s="204" customFormat="1" ht="54.75" customHeight="1" x14ac:dyDescent="0.25">
      <c r="B59" s="198" t="s">
        <v>34</v>
      </c>
      <c r="C59" s="197" t="s">
        <v>35</v>
      </c>
      <c r="L59" s="216">
        <v>44.968533438736841</v>
      </c>
      <c r="M59" s="218"/>
      <c r="N59" s="216">
        <v>0</v>
      </c>
      <c r="O59" s="209"/>
    </row>
    <row r="60" spans="2:16" s="204" customFormat="1" ht="12" x14ac:dyDescent="0.2">
      <c r="B60" s="203"/>
      <c r="E60" s="238" t="s">
        <v>31</v>
      </c>
      <c r="G60" s="242" t="s">
        <v>140</v>
      </c>
      <c r="H60" s="242"/>
      <c r="I60" s="242"/>
      <c r="J60" s="242"/>
      <c r="K60" s="242"/>
      <c r="L60" s="243">
        <v>0</v>
      </c>
      <c r="M60" s="244"/>
      <c r="N60" s="243">
        <v>0</v>
      </c>
      <c r="O60" s="209"/>
    </row>
    <row r="61" spans="2:16" s="204" customFormat="1" ht="12" x14ac:dyDescent="0.2">
      <c r="B61" s="203"/>
      <c r="G61" s="242" t="s">
        <v>79</v>
      </c>
      <c r="H61" s="242"/>
      <c r="I61" s="242"/>
      <c r="J61" s="242"/>
      <c r="K61" s="242"/>
      <c r="L61" s="243">
        <v>44.968533438736841</v>
      </c>
      <c r="M61" s="244"/>
      <c r="N61" s="243">
        <v>0</v>
      </c>
      <c r="O61" s="209"/>
    </row>
    <row r="62" spans="2:16" s="204" customFormat="1" ht="12" x14ac:dyDescent="0.2">
      <c r="B62" s="203"/>
      <c r="G62" s="242" t="s">
        <v>353</v>
      </c>
      <c r="H62" s="242"/>
      <c r="I62" s="242"/>
      <c r="J62" s="242"/>
      <c r="K62" s="242"/>
      <c r="L62" s="243">
        <v>0</v>
      </c>
      <c r="M62" s="243"/>
      <c r="N62" s="243">
        <v>0</v>
      </c>
      <c r="O62" s="209"/>
    </row>
    <row r="63" spans="2:16" s="204" customFormat="1" ht="12" x14ac:dyDescent="0.2">
      <c r="B63" s="203"/>
      <c r="G63" s="242"/>
      <c r="H63" s="242"/>
      <c r="I63" s="242"/>
      <c r="J63" s="242"/>
      <c r="K63" s="242"/>
      <c r="L63" s="243"/>
      <c r="M63" s="243"/>
      <c r="N63" s="245"/>
      <c r="O63" s="209"/>
    </row>
    <row r="64" spans="2:16" s="204" customFormat="1" ht="12" x14ac:dyDescent="0.2">
      <c r="B64" s="203"/>
      <c r="G64" s="242"/>
      <c r="H64" s="242"/>
      <c r="I64" s="242"/>
      <c r="J64" s="242"/>
      <c r="K64" s="242"/>
      <c r="L64" s="243"/>
      <c r="M64" s="243"/>
      <c r="N64" s="245"/>
      <c r="O64" s="209"/>
    </row>
    <row r="65" spans="1:14" s="204" customFormat="1" x14ac:dyDescent="0.25">
      <c r="A65" s="197"/>
      <c r="B65" s="203"/>
      <c r="G65" s="242"/>
      <c r="H65" s="242"/>
      <c r="I65" s="242"/>
      <c r="J65" s="242"/>
      <c r="K65" s="242"/>
      <c r="L65" s="243"/>
      <c r="M65" s="243"/>
      <c r="N65" s="245"/>
    </row>
    <row r="66" spans="1:14" s="204" customFormat="1" x14ac:dyDescent="0.25">
      <c r="A66" s="197"/>
      <c r="B66" s="203"/>
      <c r="G66" s="242"/>
      <c r="H66" s="242"/>
      <c r="I66" s="242"/>
      <c r="J66" s="242"/>
      <c r="K66" s="242"/>
      <c r="L66" s="243"/>
      <c r="M66" s="243"/>
      <c r="N66" s="245"/>
    </row>
    <row r="67" spans="1:14" s="204" customFormat="1" x14ac:dyDescent="0.25">
      <c r="A67" s="197"/>
      <c r="B67" s="203"/>
      <c r="G67" s="242"/>
      <c r="H67" s="242"/>
      <c r="I67" s="242"/>
      <c r="J67" s="242"/>
      <c r="K67" s="242"/>
      <c r="L67" s="243"/>
      <c r="M67" s="243"/>
      <c r="N67" s="245"/>
    </row>
    <row r="68" spans="1:14" s="204" customFormat="1" x14ac:dyDescent="0.25">
      <c r="A68" s="217" t="s">
        <v>80</v>
      </c>
      <c r="B68" s="203"/>
      <c r="L68" s="206"/>
      <c r="M68" s="207"/>
      <c r="N68" s="205" t="s">
        <v>1</v>
      </c>
    </row>
    <row r="70" spans="1:14" s="204" customFormat="1" x14ac:dyDescent="0.25">
      <c r="A70" s="210"/>
      <c r="B70" s="203"/>
      <c r="C70" s="246" t="s">
        <v>98</v>
      </c>
      <c r="D70" s="212">
        <v>40575</v>
      </c>
      <c r="L70" s="214" t="s">
        <v>3</v>
      </c>
      <c r="M70" s="215"/>
      <c r="N70" s="214" t="s">
        <v>4</v>
      </c>
    </row>
    <row r="72" spans="1:14" s="204" customFormat="1" x14ac:dyDescent="0.25">
      <c r="A72" s="197"/>
      <c r="B72" s="247">
        <v>1</v>
      </c>
      <c r="C72" s="225" t="s">
        <v>36</v>
      </c>
      <c r="I72" s="213" t="s">
        <v>37</v>
      </c>
      <c r="J72" s="209"/>
      <c r="K72" s="209"/>
      <c r="L72" s="226">
        <v>0</v>
      </c>
      <c r="M72" s="248"/>
      <c r="N72" s="226">
        <v>-17733.890667258544</v>
      </c>
    </row>
    <row r="73" spans="1:14" s="204" customFormat="1" x14ac:dyDescent="0.25">
      <c r="A73" s="197"/>
      <c r="B73" s="203"/>
      <c r="C73" s="213"/>
      <c r="D73" s="210"/>
      <c r="I73" s="209"/>
      <c r="L73" s="206"/>
      <c r="M73" s="248"/>
      <c r="N73" s="206"/>
    </row>
    <row r="74" spans="1:14" s="204" customFormat="1" x14ac:dyDescent="0.25">
      <c r="A74" s="197"/>
      <c r="B74" s="203"/>
      <c r="I74" s="204" t="s">
        <v>31</v>
      </c>
      <c r="J74" s="249" t="s">
        <v>38</v>
      </c>
      <c r="K74" s="249"/>
      <c r="L74" s="206">
        <v>0</v>
      </c>
      <c r="M74" s="248"/>
      <c r="N74" s="206">
        <v>-9544.9272750023338</v>
      </c>
    </row>
    <row r="75" spans="1:14" s="204" customFormat="1" x14ac:dyDescent="0.25">
      <c r="A75" s="197"/>
      <c r="B75" s="203"/>
      <c r="I75" s="209"/>
      <c r="J75" s="250" t="s">
        <v>39</v>
      </c>
      <c r="K75" s="250"/>
      <c r="L75" s="206">
        <v>0</v>
      </c>
      <c r="M75" s="248"/>
      <c r="N75" s="206">
        <v>-2237.3723637098196</v>
      </c>
    </row>
    <row r="76" spans="1:14" s="204" customFormat="1" x14ac:dyDescent="0.25">
      <c r="A76" s="197"/>
      <c r="B76" s="203"/>
      <c r="I76" s="209"/>
      <c r="J76" s="249" t="s">
        <v>40</v>
      </c>
      <c r="K76" s="249"/>
      <c r="L76" s="206">
        <v>0</v>
      </c>
      <c r="M76" s="248"/>
      <c r="N76" s="206">
        <v>-5951.5910285463897</v>
      </c>
    </row>
    <row r="77" spans="1:14" s="204" customFormat="1" ht="12.75" customHeight="1" x14ac:dyDescent="0.25">
      <c r="A77" s="197"/>
      <c r="B77" s="203"/>
      <c r="L77" s="239"/>
      <c r="M77" s="248"/>
      <c r="N77" s="239"/>
    </row>
    <row r="78" spans="1:14" s="204" customFormat="1" x14ac:dyDescent="0.25">
      <c r="A78" s="197"/>
      <c r="B78" s="247">
        <v>2</v>
      </c>
      <c r="C78" s="225" t="s">
        <v>41</v>
      </c>
      <c r="I78" s="209"/>
      <c r="J78" s="209"/>
      <c r="K78" s="209"/>
      <c r="L78" s="206"/>
      <c r="M78" s="248"/>
      <c r="N78" s="206"/>
    </row>
    <row r="79" spans="1:14" s="204" customFormat="1" x14ac:dyDescent="0.25">
      <c r="A79" s="197"/>
      <c r="B79" s="247"/>
      <c r="C79" s="225" t="s">
        <v>42</v>
      </c>
      <c r="I79" s="209"/>
      <c r="J79" s="209"/>
      <c r="K79" s="209"/>
      <c r="L79" s="226">
        <v>-26318.598026426444</v>
      </c>
      <c r="M79" s="248"/>
      <c r="N79" s="226">
        <v>-5924.8712149504963</v>
      </c>
    </row>
    <row r="80" spans="1:14" s="204" customFormat="1" ht="12.75" customHeight="1" x14ac:dyDescent="0.25">
      <c r="A80" s="197"/>
      <c r="B80" s="247"/>
      <c r="C80" s="225" t="s">
        <v>43</v>
      </c>
      <c r="D80" s="210"/>
      <c r="I80" s="209"/>
      <c r="J80" s="209"/>
      <c r="K80" s="209"/>
      <c r="L80" s="206"/>
      <c r="M80" s="248"/>
      <c r="N80" s="206"/>
    </row>
    <row r="81" spans="2:14" s="204" customFormat="1" ht="12.75" x14ac:dyDescent="0.2">
      <c r="B81" s="203"/>
      <c r="C81" s="204" t="s">
        <v>9</v>
      </c>
      <c r="D81" s="204" t="s">
        <v>44</v>
      </c>
      <c r="I81" s="213" t="s">
        <v>37</v>
      </c>
      <c r="J81" s="209"/>
      <c r="K81" s="209"/>
      <c r="L81" s="226">
        <v>-33681.523619632499</v>
      </c>
      <c r="M81" s="251"/>
      <c r="N81" s="226">
        <v>-6445.1370521706858</v>
      </c>
    </row>
    <row r="82" spans="2:14" s="204" customFormat="1" ht="9" customHeight="1" x14ac:dyDescent="0.2">
      <c r="B82" s="203"/>
      <c r="I82" s="209"/>
      <c r="L82" s="206"/>
      <c r="M82" s="248"/>
      <c r="N82" s="206"/>
    </row>
    <row r="83" spans="2:14" s="204" customFormat="1" ht="12" x14ac:dyDescent="0.2">
      <c r="I83" s="204" t="s">
        <v>31</v>
      </c>
      <c r="J83" s="249" t="s">
        <v>38</v>
      </c>
      <c r="K83" s="249"/>
      <c r="L83" s="206">
        <v>-19479.758304666306</v>
      </c>
      <c r="M83" s="248"/>
      <c r="N83" s="206">
        <v>-659.21904813211597</v>
      </c>
    </row>
    <row r="84" spans="2:14" s="204" customFormat="1" ht="12" x14ac:dyDescent="0.2">
      <c r="I84" s="209"/>
      <c r="J84" s="250" t="s">
        <v>39</v>
      </c>
      <c r="K84" s="250"/>
      <c r="L84" s="206">
        <v>-3793.1905591109962</v>
      </c>
      <c r="M84" s="248"/>
      <c r="N84" s="206">
        <v>-1685.5497815419201</v>
      </c>
    </row>
    <row r="85" spans="2:14" s="204" customFormat="1" ht="12" x14ac:dyDescent="0.2">
      <c r="I85" s="209"/>
      <c r="J85" s="249" t="s">
        <v>40</v>
      </c>
      <c r="K85" s="249"/>
      <c r="L85" s="206">
        <v>-10408.574755855199</v>
      </c>
      <c r="M85" s="248"/>
      <c r="N85" s="206">
        <v>-4100.3682224966497</v>
      </c>
    </row>
    <row r="86" spans="2:14" s="204" customFormat="1" ht="13.5" customHeight="1" x14ac:dyDescent="0.2">
      <c r="I86" s="209"/>
      <c r="J86" s="249"/>
      <c r="K86" s="249"/>
      <c r="L86" s="206"/>
      <c r="M86" s="248"/>
      <c r="N86" s="206"/>
    </row>
    <row r="87" spans="2:14" s="204" customFormat="1" ht="12.75" x14ac:dyDescent="0.2">
      <c r="C87" s="204" t="s">
        <v>21</v>
      </c>
      <c r="D87" s="204" t="s">
        <v>45</v>
      </c>
      <c r="I87" s="213" t="s">
        <v>46</v>
      </c>
      <c r="J87" s="209"/>
      <c r="K87" s="209"/>
      <c r="L87" s="226">
        <v>7362.9255932060551</v>
      </c>
      <c r="M87" s="248"/>
      <c r="N87" s="226">
        <v>520.26583722018904</v>
      </c>
    </row>
    <row r="88" spans="2:14" s="204" customFormat="1" ht="9" customHeight="1" x14ac:dyDescent="0.2">
      <c r="I88" s="209"/>
      <c r="L88" s="206"/>
      <c r="M88" s="248"/>
      <c r="N88" s="206"/>
    </row>
    <row r="89" spans="2:14" s="204" customFormat="1" ht="12" x14ac:dyDescent="0.2">
      <c r="I89" s="204" t="s">
        <v>31</v>
      </c>
      <c r="J89" s="249" t="s">
        <v>38</v>
      </c>
      <c r="K89" s="249"/>
      <c r="L89" s="206">
        <v>730.77850774635397</v>
      </c>
      <c r="M89" s="248"/>
      <c r="N89" s="206">
        <v>503.91163373018907</v>
      </c>
    </row>
    <row r="90" spans="2:14" s="204" customFormat="1" ht="12" x14ac:dyDescent="0.2">
      <c r="I90" s="209"/>
      <c r="J90" s="250" t="s">
        <v>39</v>
      </c>
      <c r="K90" s="250"/>
      <c r="L90" s="206">
        <v>1524.07913096319</v>
      </c>
      <c r="M90" s="248"/>
      <c r="N90" s="206">
        <v>16.35420349</v>
      </c>
    </row>
    <row r="91" spans="2:14" s="204" customFormat="1" ht="12" x14ac:dyDescent="0.2">
      <c r="I91" s="209"/>
      <c r="J91" s="249" t="s">
        <v>40</v>
      </c>
      <c r="K91" s="249"/>
      <c r="L91" s="206">
        <v>5108.0679544965105</v>
      </c>
      <c r="M91" s="248"/>
      <c r="N91" s="206">
        <v>0</v>
      </c>
    </row>
    <row r="92" spans="2:14" s="204" customFormat="1" ht="12" customHeight="1" x14ac:dyDescent="0.2">
      <c r="I92" s="209"/>
      <c r="J92" s="209"/>
      <c r="K92" s="209"/>
      <c r="L92" s="206"/>
      <c r="M92" s="248"/>
      <c r="N92" s="206"/>
    </row>
    <row r="93" spans="2:14" s="204" customFormat="1" ht="12.75" x14ac:dyDescent="0.2">
      <c r="B93" s="247">
        <v>3</v>
      </c>
      <c r="C93" s="225" t="s">
        <v>217</v>
      </c>
      <c r="L93" s="226">
        <v>13005.452506647132</v>
      </c>
      <c r="M93" s="251"/>
      <c r="N93" s="226">
        <v>-533.19913774200586</v>
      </c>
    </row>
    <row r="94" spans="2:14" s="204" customFormat="1" ht="35.25" customHeight="1" x14ac:dyDescent="0.2">
      <c r="C94" s="204" t="s">
        <v>218</v>
      </c>
      <c r="I94" s="213" t="s">
        <v>46</v>
      </c>
      <c r="J94" s="209"/>
      <c r="K94" s="209"/>
      <c r="L94" s="216">
        <v>-6279.8707174198562</v>
      </c>
      <c r="M94" s="252"/>
      <c r="N94" s="216">
        <v>-698.39522574200589</v>
      </c>
    </row>
    <row r="95" spans="2:14" s="204" customFormat="1" ht="18.75" customHeight="1" x14ac:dyDescent="0.2">
      <c r="I95" s="204" t="s">
        <v>31</v>
      </c>
      <c r="J95" s="249" t="s">
        <v>38</v>
      </c>
      <c r="L95" s="206">
        <v>-5473.58426704863</v>
      </c>
      <c r="M95" s="207"/>
      <c r="N95" s="206">
        <v>-372.60095388068601</v>
      </c>
    </row>
    <row r="96" spans="2:14" s="204" customFormat="1" ht="12" x14ac:dyDescent="0.2">
      <c r="J96" s="250" t="s">
        <v>39</v>
      </c>
      <c r="L96" s="206">
        <v>-768.06372533518197</v>
      </c>
      <c r="M96" s="207"/>
      <c r="N96" s="206">
        <v>-189.72958571999999</v>
      </c>
    </row>
    <row r="97" spans="1:14" s="204" customFormat="1" x14ac:dyDescent="0.25">
      <c r="A97" s="197"/>
      <c r="J97" s="249" t="s">
        <v>40</v>
      </c>
      <c r="L97" s="206">
        <v>-38.222725036044004</v>
      </c>
      <c r="M97" s="207"/>
      <c r="N97" s="206">
        <v>-136.06468614131998</v>
      </c>
    </row>
    <row r="98" spans="1:14" s="204" customFormat="1" ht="9" customHeight="1" x14ac:dyDescent="0.25">
      <c r="A98" s="197"/>
      <c r="B98" s="203"/>
      <c r="L98" s="206"/>
      <c r="M98" s="207"/>
      <c r="N98" s="206"/>
    </row>
    <row r="99" spans="1:14" s="204" customFormat="1" x14ac:dyDescent="0.25">
      <c r="A99" s="197"/>
      <c r="B99" s="203"/>
      <c r="C99" s="204" t="s">
        <v>219</v>
      </c>
      <c r="H99" s="227"/>
      <c r="I99" s="213" t="s">
        <v>46</v>
      </c>
      <c r="J99" s="209"/>
      <c r="K99" s="209"/>
      <c r="L99" s="216">
        <v>19187.797965066991</v>
      </c>
      <c r="M99" s="252"/>
      <c r="N99" s="216">
        <v>0</v>
      </c>
    </row>
    <row r="100" spans="1:14" s="204" customFormat="1" ht="19.5" customHeight="1" x14ac:dyDescent="0.25">
      <c r="A100" s="197"/>
      <c r="I100" s="204" t="s">
        <v>31</v>
      </c>
      <c r="J100" s="249" t="s">
        <v>38</v>
      </c>
      <c r="L100" s="206">
        <v>17666.674272087916</v>
      </c>
      <c r="M100" s="207"/>
      <c r="N100" s="206">
        <v>0</v>
      </c>
    </row>
    <row r="101" spans="1:14" s="204" customFormat="1" x14ac:dyDescent="0.25">
      <c r="A101" s="197"/>
      <c r="B101" s="203"/>
      <c r="J101" s="250" t="s">
        <v>39</v>
      </c>
      <c r="L101" s="206">
        <v>1521.1236929790728</v>
      </c>
      <c r="M101" s="207"/>
      <c r="N101" s="206">
        <v>0</v>
      </c>
    </row>
    <row r="102" spans="1:14" s="204" customFormat="1" x14ac:dyDescent="0.25">
      <c r="A102" s="253"/>
      <c r="B102" s="209"/>
      <c r="C102" s="209"/>
      <c r="D102" s="209"/>
      <c r="E102" s="209"/>
      <c r="F102" s="209"/>
      <c r="G102" s="209"/>
      <c r="H102" s="209"/>
      <c r="J102" s="249" t="s">
        <v>40</v>
      </c>
      <c r="L102" s="206">
        <v>0</v>
      </c>
      <c r="M102" s="207"/>
      <c r="N102" s="206">
        <v>0</v>
      </c>
    </row>
    <row r="103" spans="1:14" s="204" customFormat="1" x14ac:dyDescent="0.25">
      <c r="A103" s="253"/>
      <c r="B103" s="209"/>
      <c r="C103" s="209"/>
      <c r="D103" s="209"/>
      <c r="E103" s="209"/>
      <c r="F103" s="209"/>
      <c r="G103" s="209"/>
      <c r="H103" s="209"/>
      <c r="J103" s="249"/>
      <c r="L103" s="206"/>
      <c r="M103" s="207"/>
      <c r="N103" s="206"/>
    </row>
    <row r="104" spans="1:14" s="204" customFormat="1" x14ac:dyDescent="0.25">
      <c r="A104" s="253"/>
      <c r="B104" s="209"/>
      <c r="C104" s="204" t="s">
        <v>220</v>
      </c>
      <c r="H104" s="204" t="s">
        <v>221</v>
      </c>
      <c r="I104" s="213" t="s">
        <v>46</v>
      </c>
      <c r="J104" s="209"/>
      <c r="K104" s="209"/>
      <c r="L104" s="216">
        <v>-327.07470000000001</v>
      </c>
      <c r="M104" s="252"/>
      <c r="N104" s="216">
        <v>-2256.2839119999999</v>
      </c>
    </row>
    <row r="105" spans="1:14" s="204" customFormat="1" x14ac:dyDescent="0.25">
      <c r="A105" s="253"/>
      <c r="B105" s="209"/>
      <c r="I105" s="204" t="s">
        <v>31</v>
      </c>
      <c r="J105" s="249" t="s">
        <v>38</v>
      </c>
      <c r="L105" s="206">
        <v>-327.07470000000001</v>
      </c>
      <c r="M105" s="207"/>
      <c r="N105" s="206">
        <v>-2256.2839119999999</v>
      </c>
    </row>
    <row r="106" spans="1:14" s="204" customFormat="1" x14ac:dyDescent="0.25">
      <c r="A106" s="253"/>
      <c r="B106" s="209"/>
      <c r="J106" s="250" t="s">
        <v>39</v>
      </c>
      <c r="L106" s="206">
        <v>0</v>
      </c>
      <c r="M106" s="207"/>
      <c r="N106" s="206">
        <v>0</v>
      </c>
    </row>
    <row r="107" spans="1:14" s="204" customFormat="1" x14ac:dyDescent="0.25">
      <c r="A107" s="253"/>
      <c r="B107" s="209"/>
      <c r="J107" s="249" t="s">
        <v>40</v>
      </c>
      <c r="L107" s="206">
        <v>0</v>
      </c>
      <c r="M107" s="207"/>
      <c r="N107" s="206">
        <v>0</v>
      </c>
    </row>
    <row r="108" spans="1:14" s="204" customFormat="1" x14ac:dyDescent="0.25">
      <c r="A108" s="253"/>
      <c r="B108" s="209"/>
      <c r="L108" s="206"/>
      <c r="M108" s="207"/>
      <c r="N108" s="206"/>
    </row>
    <row r="109" spans="1:14" s="204" customFormat="1" x14ac:dyDescent="0.25">
      <c r="A109" s="253"/>
      <c r="B109" s="209"/>
      <c r="C109" s="204" t="s">
        <v>222</v>
      </c>
      <c r="H109" s="227" t="s">
        <v>223</v>
      </c>
      <c r="I109" s="213" t="s">
        <v>46</v>
      </c>
      <c r="J109" s="209"/>
      <c r="K109" s="209"/>
      <c r="L109" s="216">
        <v>424.59995900000001</v>
      </c>
      <c r="M109" s="252"/>
      <c r="N109" s="216">
        <v>2421.48</v>
      </c>
    </row>
    <row r="110" spans="1:14" s="204" customFormat="1" x14ac:dyDescent="0.25">
      <c r="A110" s="253"/>
      <c r="B110" s="209"/>
      <c r="I110" s="204" t="s">
        <v>31</v>
      </c>
      <c r="J110" s="249" t="s">
        <v>38</v>
      </c>
      <c r="L110" s="206">
        <v>424.59995900000001</v>
      </c>
      <c r="M110" s="207"/>
      <c r="N110" s="206">
        <v>2421.48</v>
      </c>
    </row>
    <row r="111" spans="1:14" s="204" customFormat="1" x14ac:dyDescent="0.25">
      <c r="A111" s="253"/>
      <c r="B111" s="209"/>
      <c r="J111" s="250" t="s">
        <v>39</v>
      </c>
      <c r="L111" s="206">
        <v>0</v>
      </c>
      <c r="M111" s="207"/>
      <c r="N111" s="206">
        <v>0</v>
      </c>
    </row>
    <row r="112" spans="1:14" s="204" customFormat="1" x14ac:dyDescent="0.25">
      <c r="A112" s="253"/>
      <c r="B112" s="209"/>
      <c r="C112" s="209"/>
      <c r="D112" s="209"/>
      <c r="E112" s="209"/>
      <c r="F112" s="209"/>
      <c r="G112" s="209"/>
      <c r="H112" s="209"/>
      <c r="J112" s="249" t="s">
        <v>40</v>
      </c>
      <c r="L112" s="206">
        <v>0</v>
      </c>
      <c r="M112" s="207"/>
      <c r="N112" s="206">
        <v>0</v>
      </c>
    </row>
    <row r="113" spans="1:14" s="204" customFormat="1" ht="42" customHeight="1" x14ac:dyDescent="0.25">
      <c r="A113" s="197"/>
      <c r="B113" s="217" t="s">
        <v>47</v>
      </c>
      <c r="L113" s="216">
        <v>-13313.145519779313</v>
      </c>
      <c r="M113" s="252"/>
      <c r="N113" s="216">
        <v>-24191.961019951046</v>
      </c>
    </row>
    <row r="114" spans="1:14" s="204" customFormat="1" x14ac:dyDescent="0.25">
      <c r="A114" s="197"/>
      <c r="B114" s="217"/>
      <c r="L114" s="226"/>
      <c r="M114" s="254"/>
      <c r="N114" s="226"/>
    </row>
    <row r="115" spans="1:14" s="204" customFormat="1" x14ac:dyDescent="0.25">
      <c r="A115" s="197"/>
      <c r="B115" s="197"/>
      <c r="L115" s="206"/>
      <c r="M115" s="207"/>
      <c r="N115" s="206"/>
    </row>
    <row r="116" spans="1:14" s="204" customFormat="1" x14ac:dyDescent="0.25">
      <c r="A116" s="197"/>
      <c r="L116" s="206"/>
      <c r="M116" s="207"/>
      <c r="N116" s="206"/>
    </row>
    <row r="117" spans="1:14" s="204" customFormat="1" ht="17.25" customHeight="1" x14ac:dyDescent="0.25">
      <c r="A117" s="197"/>
      <c r="L117" s="206"/>
      <c r="M117" s="207"/>
      <c r="N117" s="206"/>
    </row>
    <row r="118" spans="1:14" s="204" customFormat="1" x14ac:dyDescent="0.25">
      <c r="A118" s="217" t="s">
        <v>84</v>
      </c>
      <c r="L118" s="206"/>
      <c r="M118" s="207"/>
      <c r="N118" s="206"/>
    </row>
    <row r="120" spans="1:14" s="204" customFormat="1" x14ac:dyDescent="0.25">
      <c r="A120" s="210"/>
      <c r="B120" s="210"/>
      <c r="C120" s="246" t="s">
        <v>98</v>
      </c>
      <c r="D120" s="212">
        <v>40575</v>
      </c>
      <c r="I120" s="255" t="s">
        <v>1</v>
      </c>
      <c r="L120" s="214" t="s">
        <v>3</v>
      </c>
      <c r="M120" s="215"/>
      <c r="N120" s="214" t="s">
        <v>4</v>
      </c>
    </row>
    <row r="121" spans="1:14" s="204" customFormat="1" x14ac:dyDescent="0.25">
      <c r="A121" s="197"/>
      <c r="B121" s="203"/>
      <c r="I121" s="213"/>
      <c r="J121" s="213"/>
      <c r="K121" s="213"/>
      <c r="L121" s="207"/>
      <c r="M121" s="207"/>
      <c r="N121" s="207"/>
    </row>
    <row r="122" spans="1:14" s="204" customFormat="1" x14ac:dyDescent="0.25">
      <c r="A122" s="197"/>
      <c r="B122" s="247">
        <v>1</v>
      </c>
      <c r="C122" s="256" t="s">
        <v>48</v>
      </c>
      <c r="I122" s="209"/>
      <c r="J122" s="209"/>
      <c r="K122" s="209"/>
      <c r="L122" s="226">
        <v>0</v>
      </c>
      <c r="M122" s="207"/>
      <c r="N122" s="226">
        <v>0</v>
      </c>
    </row>
    <row r="123" spans="1:14" s="204" customFormat="1" x14ac:dyDescent="0.25">
      <c r="A123" s="197"/>
      <c r="B123" s="203"/>
      <c r="I123" s="209"/>
      <c r="J123" s="209"/>
      <c r="K123" s="209"/>
      <c r="L123" s="206"/>
      <c r="M123" s="248"/>
      <c r="N123" s="206"/>
    </row>
    <row r="124" spans="1:14" s="204" customFormat="1" x14ac:dyDescent="0.25">
      <c r="A124" s="197"/>
      <c r="B124" s="203"/>
      <c r="C124" s="204" t="s">
        <v>9</v>
      </c>
      <c r="D124" s="204" t="s">
        <v>49</v>
      </c>
      <c r="I124" s="209"/>
      <c r="J124" s="209"/>
      <c r="K124" s="209"/>
      <c r="L124" s="208">
        <v>0</v>
      </c>
      <c r="M124" s="257"/>
      <c r="N124" s="208">
        <v>0</v>
      </c>
    </row>
    <row r="125" spans="1:14" s="204" customFormat="1" x14ac:dyDescent="0.25">
      <c r="A125" s="197"/>
      <c r="B125" s="203"/>
      <c r="C125" s="204" t="s">
        <v>21</v>
      </c>
      <c r="D125" s="204" t="s">
        <v>50</v>
      </c>
      <c r="I125" s="258"/>
      <c r="J125" s="209"/>
      <c r="K125" s="209"/>
      <c r="L125" s="208">
        <v>0</v>
      </c>
      <c r="M125" s="257"/>
      <c r="N125" s="208">
        <v>0</v>
      </c>
    </row>
    <row r="126" spans="1:14" s="204" customFormat="1" x14ac:dyDescent="0.25">
      <c r="A126" s="197"/>
      <c r="B126" s="203"/>
      <c r="I126" s="209"/>
      <c r="J126" s="209"/>
      <c r="K126" s="209"/>
      <c r="L126" s="206"/>
      <c r="M126" s="248"/>
      <c r="N126" s="206"/>
    </row>
    <row r="127" spans="1:14" s="204" customFormat="1" x14ac:dyDescent="0.25">
      <c r="A127" s="197"/>
      <c r="B127" s="203"/>
      <c r="I127" s="209"/>
      <c r="J127" s="209"/>
      <c r="K127" s="209"/>
      <c r="L127" s="206"/>
      <c r="M127" s="248"/>
      <c r="N127" s="206"/>
    </row>
    <row r="128" spans="1:14" s="204" customFormat="1" x14ac:dyDescent="0.25">
      <c r="A128" s="197"/>
      <c r="B128" s="247">
        <v>2</v>
      </c>
      <c r="C128" s="225" t="s">
        <v>51</v>
      </c>
      <c r="I128" s="209"/>
      <c r="J128" s="209"/>
      <c r="K128" s="209"/>
      <c r="L128" s="226">
        <v>0</v>
      </c>
      <c r="M128" s="252"/>
      <c r="N128" s="226">
        <v>0</v>
      </c>
    </row>
    <row r="129" spans="1:17" x14ac:dyDescent="0.25">
      <c r="B129" s="247"/>
      <c r="C129" s="225" t="s">
        <v>43</v>
      </c>
      <c r="G129" s="210"/>
      <c r="I129" s="209"/>
      <c r="J129" s="209"/>
      <c r="K129" s="209"/>
      <c r="M129" s="248"/>
    </row>
    <row r="130" spans="1:17" x14ac:dyDescent="0.25">
      <c r="I130" s="209"/>
      <c r="J130" s="209"/>
      <c r="K130" s="209"/>
      <c r="M130" s="248"/>
      <c r="P130" s="227"/>
    </row>
    <row r="131" spans="1:17" x14ac:dyDescent="0.25">
      <c r="B131" s="247">
        <v>3</v>
      </c>
      <c r="C131" s="225" t="s">
        <v>52</v>
      </c>
      <c r="J131" s="258" t="s">
        <v>53</v>
      </c>
      <c r="K131" s="258"/>
      <c r="L131" s="226">
        <v>0</v>
      </c>
      <c r="M131" s="248"/>
      <c r="N131" s="226">
        <v>0</v>
      </c>
      <c r="P131" s="236"/>
    </row>
    <row r="132" spans="1:17" s="221" customFormat="1" ht="15" x14ac:dyDescent="0.2">
      <c r="A132" s="199"/>
      <c r="E132" s="259"/>
      <c r="J132" s="260"/>
      <c r="K132" s="260"/>
      <c r="L132" s="206"/>
      <c r="M132" s="261"/>
      <c r="N132" s="206"/>
      <c r="O132" s="224"/>
      <c r="P132" s="204"/>
      <c r="Q132" s="204"/>
    </row>
    <row r="133" spans="1:17" x14ac:dyDescent="0.25">
      <c r="C133" s="204" t="s">
        <v>9</v>
      </c>
      <c r="D133" s="204" t="s">
        <v>54</v>
      </c>
      <c r="J133" s="258" t="s">
        <v>53</v>
      </c>
      <c r="K133" s="258"/>
      <c r="L133" s="206">
        <v>0</v>
      </c>
      <c r="M133" s="248"/>
      <c r="N133" s="206">
        <v>0</v>
      </c>
    </row>
    <row r="134" spans="1:17" x14ac:dyDescent="0.25">
      <c r="C134" s="204" t="s">
        <v>21</v>
      </c>
      <c r="D134" s="204" t="s">
        <v>55</v>
      </c>
      <c r="I134" s="209"/>
      <c r="J134" s="209"/>
      <c r="K134" s="209"/>
      <c r="L134" s="206">
        <v>0</v>
      </c>
      <c r="M134" s="248"/>
      <c r="N134" s="206">
        <v>0</v>
      </c>
    </row>
    <row r="135" spans="1:17" x14ac:dyDescent="0.25">
      <c r="C135" s="204" t="s">
        <v>56</v>
      </c>
      <c r="D135" s="204" t="s">
        <v>57</v>
      </c>
      <c r="I135" s="209"/>
      <c r="J135" s="209"/>
      <c r="K135" s="209"/>
      <c r="L135" s="206">
        <v>0</v>
      </c>
      <c r="M135" s="248"/>
      <c r="N135" s="206">
        <v>0</v>
      </c>
    </row>
    <row r="140" spans="1:17" x14ac:dyDescent="0.25">
      <c r="A140" s="217" t="s">
        <v>85</v>
      </c>
      <c r="I140" s="262" t="s">
        <v>1</v>
      </c>
      <c r="J140" s="240"/>
      <c r="K140" s="240"/>
      <c r="L140" s="214" t="s">
        <v>3</v>
      </c>
      <c r="M140" s="215"/>
      <c r="N140" s="214" t="s">
        <v>4</v>
      </c>
    </row>
    <row r="141" spans="1:17" s="210" customFormat="1" ht="28.5" customHeight="1" x14ac:dyDescent="0.2">
      <c r="C141" s="246" t="s">
        <v>98</v>
      </c>
      <c r="D141" s="212">
        <v>40575</v>
      </c>
    </row>
    <row r="142" spans="1:17" ht="34.5" customHeight="1" x14ac:dyDescent="0.25">
      <c r="C142" s="204" t="s">
        <v>9</v>
      </c>
      <c r="D142" s="204" t="s">
        <v>58</v>
      </c>
      <c r="I142" s="240"/>
      <c r="J142" s="240"/>
      <c r="K142" s="240"/>
      <c r="L142" s="263">
        <v>0</v>
      </c>
      <c r="M142" s="223"/>
      <c r="N142" s="263">
        <v>0</v>
      </c>
    </row>
    <row r="143" spans="1:17" x14ac:dyDescent="0.25">
      <c r="D143" s="204" t="s">
        <v>43</v>
      </c>
      <c r="I143" s="240"/>
      <c r="J143" s="240"/>
      <c r="K143" s="240"/>
      <c r="L143" s="264"/>
      <c r="M143" s="223"/>
      <c r="N143" s="264"/>
    </row>
    <row r="144" spans="1:17" x14ac:dyDescent="0.25">
      <c r="C144" s="204" t="s">
        <v>21</v>
      </c>
      <c r="D144" s="204" t="s">
        <v>59</v>
      </c>
      <c r="I144" s="240"/>
      <c r="J144" s="240"/>
      <c r="K144" s="240"/>
      <c r="L144" s="263">
        <v>0</v>
      </c>
      <c r="M144" s="223"/>
      <c r="N144" s="263">
        <v>0</v>
      </c>
    </row>
    <row r="145" spans="1:17" x14ac:dyDescent="0.25">
      <c r="I145" s="240"/>
      <c r="J145" s="240"/>
      <c r="K145" s="240"/>
      <c r="L145" s="264"/>
      <c r="M145" s="223"/>
      <c r="N145" s="264"/>
    </row>
    <row r="146" spans="1:17" x14ac:dyDescent="0.25">
      <c r="C146" s="204" t="s">
        <v>56</v>
      </c>
      <c r="D146" s="204" t="s">
        <v>60</v>
      </c>
      <c r="I146" s="240"/>
      <c r="J146" s="240"/>
      <c r="K146" s="240"/>
      <c r="L146" s="263">
        <v>0</v>
      </c>
      <c r="M146" s="223"/>
      <c r="N146" s="263">
        <v>0</v>
      </c>
    </row>
    <row r="147" spans="1:17" x14ac:dyDescent="0.25">
      <c r="I147" s="240"/>
      <c r="J147" s="240"/>
      <c r="K147" s="240"/>
      <c r="L147" s="264"/>
      <c r="M147" s="223"/>
      <c r="N147" s="264"/>
    </row>
    <row r="148" spans="1:17" x14ac:dyDescent="0.25">
      <c r="C148" s="204" t="s">
        <v>61</v>
      </c>
      <c r="D148" s="204" t="s">
        <v>62</v>
      </c>
      <c r="I148" s="240"/>
      <c r="J148" s="240"/>
      <c r="K148" s="240"/>
      <c r="L148" s="265">
        <v>6163.3614593963202</v>
      </c>
      <c r="M148" s="254"/>
      <c r="N148" s="265">
        <v>684.70894242714496</v>
      </c>
      <c r="O148" s="219"/>
      <c r="P148" s="213"/>
      <c r="Q148" s="213"/>
    </row>
    <row r="149" spans="1:17" x14ac:dyDescent="0.25">
      <c r="D149" s="204" t="s">
        <v>63</v>
      </c>
      <c r="I149" s="240"/>
      <c r="J149" s="240"/>
      <c r="K149" s="240"/>
      <c r="L149" s="265">
        <v>23532.990522920121</v>
      </c>
      <c r="M149" s="254"/>
      <c r="N149" s="265">
        <v>21402.103366859101</v>
      </c>
      <c r="O149" s="219"/>
      <c r="P149" s="213"/>
      <c r="Q149" s="213"/>
    </row>
    <row r="150" spans="1:17" x14ac:dyDescent="0.25">
      <c r="D150" s="210"/>
      <c r="I150" s="240"/>
      <c r="J150" s="240"/>
      <c r="K150" s="240"/>
      <c r="L150" s="264"/>
      <c r="M150" s="223"/>
      <c r="N150" s="264"/>
    </row>
    <row r="151" spans="1:17" x14ac:dyDescent="0.25">
      <c r="C151" s="204" t="s">
        <v>64</v>
      </c>
      <c r="D151" s="204" t="s">
        <v>65</v>
      </c>
      <c r="J151" s="240"/>
      <c r="K151" s="240"/>
      <c r="L151" s="263">
        <v>-155.45606382128483</v>
      </c>
      <c r="M151" s="254"/>
      <c r="N151" s="263">
        <v>-90.132706932839397</v>
      </c>
    </row>
    <row r="152" spans="1:17" x14ac:dyDescent="0.25">
      <c r="I152" s="204" t="s">
        <v>66</v>
      </c>
      <c r="J152" s="240"/>
      <c r="K152" s="240"/>
      <c r="L152" s="239">
        <v>50.79015479673518</v>
      </c>
      <c r="N152" s="239">
        <v>-13.395419623840899</v>
      </c>
    </row>
    <row r="153" spans="1:17" x14ac:dyDescent="0.25">
      <c r="I153" s="204" t="s">
        <v>67</v>
      </c>
      <c r="J153" s="240"/>
      <c r="K153" s="240"/>
      <c r="L153" s="239">
        <v>-271.93371296403609</v>
      </c>
      <c r="N153" s="239">
        <v>-98.087260981494907</v>
      </c>
    </row>
    <row r="154" spans="1:17" x14ac:dyDescent="0.25">
      <c r="I154" s="204" t="s">
        <v>68</v>
      </c>
      <c r="J154" s="240"/>
      <c r="K154" s="240"/>
      <c r="L154" s="239">
        <v>65.687494346016109</v>
      </c>
      <c r="N154" s="239">
        <v>21.3499736724964</v>
      </c>
    </row>
    <row r="155" spans="1:17" x14ac:dyDescent="0.25">
      <c r="I155" s="204" t="s">
        <v>69</v>
      </c>
      <c r="J155" s="240"/>
      <c r="K155" s="240"/>
      <c r="L155" s="239">
        <v>0</v>
      </c>
      <c r="N155" s="239">
        <v>0</v>
      </c>
    </row>
    <row r="156" spans="1:17" x14ac:dyDescent="0.25">
      <c r="I156" s="240"/>
      <c r="J156" s="240"/>
      <c r="K156" s="240"/>
      <c r="L156" s="264"/>
      <c r="M156" s="223"/>
      <c r="N156" s="264"/>
    </row>
    <row r="157" spans="1:17" x14ac:dyDescent="0.25">
      <c r="C157" s="204" t="s">
        <v>70</v>
      </c>
      <c r="D157" s="204" t="s">
        <v>333</v>
      </c>
      <c r="I157" s="240"/>
      <c r="J157" s="240"/>
      <c r="K157" s="240"/>
      <c r="L157" s="263">
        <v>0</v>
      </c>
      <c r="M157" s="223"/>
      <c r="N157" s="263">
        <v>0</v>
      </c>
    </row>
    <row r="158" spans="1:17" x14ac:dyDescent="0.25">
      <c r="D158" s="204" t="s">
        <v>43</v>
      </c>
      <c r="I158" s="240"/>
      <c r="J158" s="240"/>
      <c r="K158" s="240"/>
      <c r="L158" s="264"/>
      <c r="M158" s="223"/>
      <c r="N158" s="264"/>
    </row>
    <row r="159" spans="1:17" x14ac:dyDescent="0.25">
      <c r="I159" s="240"/>
      <c r="J159" s="240"/>
      <c r="K159" s="240"/>
      <c r="L159" s="264"/>
      <c r="M159" s="223"/>
      <c r="N159" s="264"/>
    </row>
    <row r="160" spans="1:17" x14ac:dyDescent="0.25">
      <c r="A160" s="266"/>
      <c r="B160" s="267"/>
      <c r="C160" s="268"/>
      <c r="D160" s="268"/>
      <c r="E160" s="268"/>
      <c r="F160" s="268"/>
      <c r="G160" s="268"/>
      <c r="H160" s="268"/>
      <c r="I160" s="269"/>
      <c r="J160" s="269"/>
      <c r="K160" s="269"/>
      <c r="L160" s="270"/>
      <c r="M160" s="271"/>
      <c r="N160" s="270"/>
    </row>
    <row r="161" spans="1:14" s="204" customFormat="1" x14ac:dyDescent="0.25">
      <c r="A161" s="197"/>
      <c r="B161" s="203"/>
      <c r="I161" s="209"/>
      <c r="J161" s="209"/>
      <c r="K161" s="209"/>
      <c r="L161" s="206"/>
      <c r="M161" s="248"/>
      <c r="N161" s="206"/>
    </row>
    <row r="162" spans="1:14" s="204" customFormat="1" x14ac:dyDescent="0.25">
      <c r="A162" s="197"/>
      <c r="B162" s="197"/>
      <c r="I162" s="209"/>
      <c r="J162" s="209"/>
      <c r="K162" s="209"/>
      <c r="L162" s="206"/>
      <c r="M162" s="248"/>
      <c r="N162" s="206"/>
    </row>
    <row r="163" spans="1:14" s="204" customFormat="1" x14ac:dyDescent="0.25">
      <c r="A163" s="197"/>
      <c r="B163" s="203"/>
    </row>
    <row r="164" spans="1:14" s="204" customFormat="1" ht="15" customHeight="1" x14ac:dyDescent="0.25">
      <c r="A164" s="197"/>
      <c r="B164" s="203"/>
      <c r="C164" s="197"/>
      <c r="J164" s="209"/>
      <c r="K164" s="209"/>
      <c r="L164" s="209"/>
      <c r="M164" s="272"/>
      <c r="N164" s="209"/>
    </row>
    <row r="165" spans="1:14" s="204" customFormat="1" ht="15" customHeight="1" x14ac:dyDescent="0.25">
      <c r="A165" s="197"/>
      <c r="B165" s="203"/>
      <c r="C165" s="203"/>
      <c r="J165" s="209"/>
      <c r="K165" s="209"/>
      <c r="L165" s="273"/>
      <c r="M165" s="215"/>
      <c r="N165" s="273"/>
    </row>
    <row r="166" spans="1:14" s="204" customFormat="1" ht="12.75" customHeight="1" x14ac:dyDescent="0.25">
      <c r="A166" s="197" t="s">
        <v>224</v>
      </c>
      <c r="B166" s="203"/>
      <c r="C166" s="203"/>
      <c r="D166" s="210"/>
      <c r="G166" s="210"/>
      <c r="J166" s="209"/>
      <c r="K166" s="209"/>
      <c r="L166" s="209"/>
      <c r="M166" s="272"/>
      <c r="N166" s="209"/>
    </row>
    <row r="167" spans="1:14" s="204" customFormat="1" x14ac:dyDescent="0.25">
      <c r="A167" s="197"/>
      <c r="B167" s="203"/>
      <c r="C167" s="203"/>
      <c r="J167" s="209"/>
      <c r="K167" s="209"/>
      <c r="L167" s="209"/>
      <c r="M167" s="272"/>
      <c r="N167" s="209"/>
    </row>
    <row r="168" spans="1:14" s="204" customFormat="1" x14ac:dyDescent="0.25">
      <c r="A168" s="197"/>
      <c r="B168" s="203"/>
      <c r="C168" s="203"/>
      <c r="K168" s="209"/>
      <c r="L168" s="214" t="s">
        <v>3</v>
      </c>
      <c r="M168" s="215"/>
      <c r="N168" s="214" t="s">
        <v>4</v>
      </c>
    </row>
    <row r="169" spans="1:14" s="204" customFormat="1" x14ac:dyDescent="0.25">
      <c r="A169" s="197"/>
      <c r="B169" s="203"/>
      <c r="C169" s="203"/>
      <c r="J169" s="274" t="s">
        <v>225</v>
      </c>
      <c r="K169" s="209"/>
      <c r="L169" s="275">
        <v>85296.564971819244</v>
      </c>
      <c r="M169" s="275"/>
      <c r="N169" s="275">
        <v>27057.562346727434</v>
      </c>
    </row>
    <row r="170" spans="1:14" s="204" customFormat="1" x14ac:dyDescent="0.25">
      <c r="A170" s="197"/>
      <c r="B170" s="203"/>
      <c r="C170" s="203"/>
      <c r="J170" s="274" t="s">
        <v>226</v>
      </c>
      <c r="K170" s="209"/>
      <c r="L170" s="275">
        <v>-200.44705425500101</v>
      </c>
      <c r="M170" s="275"/>
      <c r="N170" s="275">
        <v>-90.132706932843902</v>
      </c>
    </row>
    <row r="171" spans="1:14" s="204" customFormat="1" x14ac:dyDescent="0.25">
      <c r="A171" s="197"/>
      <c r="B171" s="203"/>
      <c r="C171" s="203"/>
      <c r="I171" s="274"/>
      <c r="J171" s="274" t="s">
        <v>227</v>
      </c>
      <c r="K171" s="209"/>
      <c r="L171" s="276">
        <v>-327.07470022163699</v>
      </c>
      <c r="M171" s="275"/>
      <c r="N171" s="276">
        <v>-2256.2839124665802</v>
      </c>
    </row>
    <row r="172" spans="1:14" s="204" customFormat="1" x14ac:dyDescent="0.25">
      <c r="A172" s="197"/>
      <c r="B172" s="203"/>
      <c r="C172" s="203"/>
      <c r="J172" s="274" t="s">
        <v>228</v>
      </c>
      <c r="K172" s="209"/>
      <c r="L172" s="275">
        <v>85423.192617785884</v>
      </c>
      <c r="M172" s="275"/>
      <c r="N172" s="275">
        <v>29223.713552261172</v>
      </c>
    </row>
    <row r="173" spans="1:14" s="204" customFormat="1" x14ac:dyDescent="0.25">
      <c r="A173" s="197"/>
      <c r="B173" s="203"/>
      <c r="C173" s="203"/>
      <c r="D173" s="240"/>
      <c r="E173" s="240"/>
      <c r="F173" s="240"/>
      <c r="J173" s="277"/>
      <c r="K173" s="209"/>
      <c r="L173" s="265"/>
      <c r="M173" s="263"/>
      <c r="N173" s="265"/>
    </row>
    <row r="174" spans="1:14" s="204" customFormat="1" x14ac:dyDescent="0.25">
      <c r="A174" s="197"/>
      <c r="B174" s="203"/>
      <c r="C174" s="203"/>
      <c r="D174" s="240"/>
      <c r="E174" s="240"/>
      <c r="F174" s="240"/>
    </row>
    <row r="175" spans="1:14" s="204" customFormat="1" x14ac:dyDescent="0.25">
      <c r="A175" s="197"/>
      <c r="B175" s="203"/>
      <c r="C175" s="203"/>
      <c r="D175" s="278"/>
      <c r="E175" s="240"/>
      <c r="F175" s="240"/>
      <c r="M175" s="272"/>
    </row>
    <row r="176" spans="1:14" s="204" customFormat="1" x14ac:dyDescent="0.25">
      <c r="A176" s="197"/>
      <c r="B176" s="203"/>
      <c r="D176" s="204" t="s">
        <v>229</v>
      </c>
      <c r="K176" s="209"/>
      <c r="L176" s="239"/>
      <c r="M176" s="239"/>
      <c r="N176" s="239"/>
    </row>
    <row r="177" spans="1:14" s="204" customFormat="1" x14ac:dyDescent="0.25">
      <c r="A177" s="197"/>
      <c r="B177" s="203"/>
      <c r="D177" s="204" t="s">
        <v>230</v>
      </c>
      <c r="J177" s="279"/>
      <c r="K177" s="209"/>
      <c r="L177" s="239"/>
      <c r="M177" s="239"/>
      <c r="N177" s="239"/>
    </row>
    <row r="178" spans="1:14" s="204" customFormat="1" x14ac:dyDescent="0.25">
      <c r="A178" s="197"/>
      <c r="B178" s="203"/>
      <c r="K178" s="209"/>
      <c r="L178" s="239"/>
      <c r="M178" s="239"/>
      <c r="N178" s="239"/>
    </row>
    <row r="179" spans="1:14" s="204" customFormat="1" x14ac:dyDescent="0.25">
      <c r="A179" s="197"/>
      <c r="B179" s="203"/>
      <c r="K179" s="209"/>
      <c r="L179" s="239"/>
      <c r="M179" s="239"/>
      <c r="N179" s="239"/>
    </row>
    <row r="180" spans="1:14" s="204" customFormat="1" x14ac:dyDescent="0.25">
      <c r="A180" s="197"/>
      <c r="B180" s="203"/>
      <c r="J180" s="209"/>
      <c r="K180" s="209"/>
      <c r="L180" s="272"/>
      <c r="M180" s="209"/>
      <c r="N180" s="272"/>
    </row>
    <row r="181" spans="1:14" s="204" customFormat="1" x14ac:dyDescent="0.25">
      <c r="A181" s="266"/>
      <c r="B181" s="267"/>
      <c r="C181" s="268"/>
      <c r="D181" s="268"/>
      <c r="E181" s="268"/>
      <c r="F181" s="268"/>
      <c r="G181" s="268"/>
      <c r="H181" s="268"/>
      <c r="I181" s="269"/>
      <c r="J181" s="269"/>
      <c r="K181" s="269"/>
      <c r="L181" s="270"/>
      <c r="M181" s="271"/>
      <c r="N181" s="270"/>
    </row>
    <row r="186" spans="1:14" s="204" customFormat="1" x14ac:dyDescent="0.25">
      <c r="A186" s="197"/>
      <c r="B186" s="203"/>
      <c r="F186" s="227"/>
      <c r="L186" s="206"/>
      <c r="M186" s="207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97" customWidth="1"/>
    <col min="2" max="2" width="5" style="203" customWidth="1"/>
    <col min="3" max="3" width="10.85546875" style="204" customWidth="1"/>
    <col min="4" max="4" width="8.5703125" style="204" customWidth="1"/>
    <col min="5" max="5" width="7.28515625" style="204" customWidth="1"/>
    <col min="6" max="6" width="9.140625" style="204"/>
    <col min="7" max="7" width="9.42578125" style="204" customWidth="1"/>
    <col min="8" max="8" width="11.7109375" style="204" customWidth="1"/>
    <col min="9" max="9" width="30.140625" style="204" customWidth="1"/>
    <col min="10" max="10" width="9.140625" style="204"/>
    <col min="11" max="11" width="5" style="204" customWidth="1"/>
    <col min="12" max="12" width="17.5703125" style="206" customWidth="1"/>
    <col min="13" max="13" width="9.140625" style="207"/>
    <col min="14" max="14" width="16.5703125" style="206" customWidth="1"/>
    <col min="15" max="15" width="9.140625" style="209"/>
    <col min="16" max="16" width="21.42578125" style="204" customWidth="1"/>
    <col min="17" max="16384" width="9.140625" style="204"/>
  </cols>
  <sheetData>
    <row r="1" spans="1:15" s="199" customFormat="1" x14ac:dyDescent="0.25">
      <c r="A1" s="197" t="s">
        <v>0</v>
      </c>
      <c r="B1" s="198"/>
      <c r="G1" s="197"/>
      <c r="L1" s="200"/>
      <c r="M1" s="201"/>
      <c r="N1" s="200"/>
      <c r="O1" s="202"/>
    </row>
    <row r="2" spans="1:15" x14ac:dyDescent="0.25">
      <c r="J2" s="205" t="s">
        <v>1</v>
      </c>
      <c r="N2" s="208"/>
    </row>
    <row r="3" spans="1:15" x14ac:dyDescent="0.25">
      <c r="A3" s="210"/>
      <c r="C3" s="211" t="s">
        <v>98</v>
      </c>
      <c r="D3" s="212">
        <v>40544</v>
      </c>
      <c r="E3" s="213"/>
      <c r="F3" s="213"/>
      <c r="G3" s="213"/>
      <c r="I3" s="213"/>
      <c r="J3" s="213"/>
      <c r="K3" s="213"/>
      <c r="L3" s="214" t="s">
        <v>3</v>
      </c>
      <c r="M3" s="215"/>
      <c r="N3" s="214" t="s">
        <v>4</v>
      </c>
    </row>
    <row r="4" spans="1:15" ht="6" customHeight="1" x14ac:dyDescent="0.25">
      <c r="F4" s="213"/>
      <c r="G4" s="213"/>
      <c r="H4" s="213"/>
      <c r="I4" s="213"/>
      <c r="J4" s="213"/>
      <c r="K4" s="213"/>
      <c r="L4" s="216"/>
      <c r="N4" s="216"/>
    </row>
    <row r="5" spans="1:15" ht="12" customHeight="1" x14ac:dyDescent="0.25"/>
    <row r="6" spans="1:15" s="213" customFormat="1" x14ac:dyDescent="0.25">
      <c r="A6" s="217" t="s">
        <v>5</v>
      </c>
      <c r="L6" s="216"/>
      <c r="M6" s="218"/>
      <c r="N6" s="216"/>
      <c r="O6" s="219"/>
    </row>
    <row r="8" spans="1:15" ht="16.5" x14ac:dyDescent="0.25">
      <c r="B8" s="198" t="s">
        <v>6</v>
      </c>
      <c r="C8" s="197" t="s">
        <v>7</v>
      </c>
      <c r="L8" s="220">
        <v>82127.203449254404</v>
      </c>
      <c r="N8" s="220">
        <v>25726.247267290208</v>
      </c>
    </row>
    <row r="9" spans="1:15" s="221" customFormat="1" ht="15" x14ac:dyDescent="0.2">
      <c r="A9" s="199"/>
      <c r="L9" s="222"/>
      <c r="M9" s="223"/>
      <c r="N9" s="222"/>
      <c r="O9" s="224"/>
    </row>
    <row r="10" spans="1:15" x14ac:dyDescent="0.25">
      <c r="B10" s="203">
        <v>1</v>
      </c>
      <c r="C10" s="225" t="s">
        <v>8</v>
      </c>
      <c r="L10" s="226">
        <v>45840.054796986726</v>
      </c>
      <c r="N10" s="226">
        <v>7269.4253020349879</v>
      </c>
    </row>
    <row r="11" spans="1:15" ht="7.5" customHeight="1" x14ac:dyDescent="0.25">
      <c r="L11" s="216"/>
      <c r="N11" s="216"/>
    </row>
    <row r="12" spans="1:15" ht="15.75" customHeight="1" x14ac:dyDescent="0.25">
      <c r="C12" s="204" t="s">
        <v>9</v>
      </c>
      <c r="D12" s="204" t="s">
        <v>10</v>
      </c>
      <c r="L12" s="216">
        <v>45163.444016482041</v>
      </c>
      <c r="N12" s="216">
        <v>6692.1307228800388</v>
      </c>
    </row>
    <row r="13" spans="1:15" ht="7.5" customHeight="1" x14ac:dyDescent="0.25"/>
    <row r="14" spans="1:15" ht="15" customHeight="1" x14ac:dyDescent="0.25">
      <c r="D14" s="204" t="s">
        <v>11</v>
      </c>
      <c r="L14" s="216">
        <v>44375.390337600518</v>
      </c>
      <c r="M14" s="218"/>
      <c r="N14" s="216">
        <v>5467.2068526400399</v>
      </c>
    </row>
    <row r="15" spans="1:15" ht="15" customHeight="1" x14ac:dyDescent="0.25">
      <c r="D15" s="227" t="s">
        <v>12</v>
      </c>
      <c r="E15" s="228" t="s">
        <v>13</v>
      </c>
      <c r="L15" s="206">
        <v>43404.7443865682</v>
      </c>
      <c r="N15" s="206">
        <v>4919.1252623684995</v>
      </c>
    </row>
    <row r="16" spans="1:15" ht="15" customHeight="1" x14ac:dyDescent="0.25">
      <c r="D16" s="227" t="s">
        <v>14</v>
      </c>
      <c r="E16" s="204" t="s">
        <v>15</v>
      </c>
      <c r="L16" s="206">
        <v>0</v>
      </c>
      <c r="N16" s="206">
        <v>0</v>
      </c>
    </row>
    <row r="17" spans="3:14" s="204" customFormat="1" ht="15" customHeight="1" x14ac:dyDescent="0.2">
      <c r="F17" s="229" t="s">
        <v>16</v>
      </c>
      <c r="L17" s="230">
        <v>0</v>
      </c>
      <c r="M17" s="231"/>
      <c r="N17" s="230">
        <v>0</v>
      </c>
    </row>
    <row r="18" spans="3:14" s="204" customFormat="1" ht="15" customHeight="1" x14ac:dyDescent="0.2">
      <c r="F18" s="229" t="s">
        <v>17</v>
      </c>
      <c r="L18" s="230">
        <v>0</v>
      </c>
      <c r="M18" s="231"/>
      <c r="N18" s="230">
        <v>0</v>
      </c>
    </row>
    <row r="19" spans="3:14" s="204" customFormat="1" ht="15" customHeight="1" x14ac:dyDescent="0.2">
      <c r="D19" s="227" t="s">
        <v>18</v>
      </c>
      <c r="E19" s="204" t="s">
        <v>19</v>
      </c>
      <c r="L19" s="206">
        <v>970.64595103231693</v>
      </c>
      <c r="M19" s="207"/>
      <c r="N19" s="206">
        <v>548.08159027153999</v>
      </c>
    </row>
    <row r="20" spans="3:14" s="204" customFormat="1" ht="15" customHeight="1" x14ac:dyDescent="0.2">
      <c r="F20" s="229" t="s">
        <v>16</v>
      </c>
      <c r="L20" s="230">
        <v>0</v>
      </c>
      <c r="M20" s="231"/>
      <c r="N20" s="230">
        <v>0</v>
      </c>
    </row>
    <row r="21" spans="3:14" s="204" customFormat="1" ht="15" customHeight="1" x14ac:dyDescent="0.2">
      <c r="F21" s="229" t="s">
        <v>17</v>
      </c>
      <c r="L21" s="230">
        <v>970.64595103231693</v>
      </c>
      <c r="M21" s="231"/>
      <c r="N21" s="230">
        <v>548.08159027153999</v>
      </c>
    </row>
    <row r="22" spans="3:14" s="204" customFormat="1" ht="7.5" customHeight="1" x14ac:dyDescent="0.2">
      <c r="F22" s="229"/>
      <c r="L22" s="230"/>
      <c r="M22" s="231"/>
      <c r="N22" s="230"/>
    </row>
    <row r="23" spans="3:14" s="204" customFormat="1" ht="12" x14ac:dyDescent="0.2">
      <c r="D23" s="204" t="s">
        <v>20</v>
      </c>
      <c r="L23" s="216">
        <v>788.05367888152307</v>
      </c>
      <c r="M23" s="218"/>
      <c r="N23" s="216">
        <v>1224.92387024</v>
      </c>
    </row>
    <row r="24" spans="3:14" s="204" customFormat="1" ht="15" customHeight="1" x14ac:dyDescent="0.2">
      <c r="D24" s="227" t="s">
        <v>12</v>
      </c>
      <c r="E24" s="228" t="s">
        <v>13</v>
      </c>
      <c r="L24" s="206">
        <v>788.05367888152307</v>
      </c>
      <c r="M24" s="207"/>
      <c r="N24" s="206">
        <v>1224.92387024</v>
      </c>
    </row>
    <row r="25" spans="3:14" s="204" customFormat="1" ht="15" customHeight="1" x14ac:dyDescent="0.2">
      <c r="D25" s="227" t="s">
        <v>14</v>
      </c>
      <c r="E25" s="204" t="s">
        <v>15</v>
      </c>
      <c r="L25" s="206">
        <v>0</v>
      </c>
      <c r="M25" s="207"/>
      <c r="N25" s="206">
        <v>0</v>
      </c>
    </row>
    <row r="26" spans="3:14" s="204" customFormat="1" ht="15" customHeight="1" x14ac:dyDescent="0.2">
      <c r="F26" s="229" t="s">
        <v>16</v>
      </c>
      <c r="L26" s="230">
        <v>0</v>
      </c>
      <c r="M26" s="231"/>
      <c r="N26" s="230">
        <v>0</v>
      </c>
    </row>
    <row r="27" spans="3:14" s="204" customFormat="1" ht="15" customHeight="1" x14ac:dyDescent="0.2">
      <c r="F27" s="229" t="s">
        <v>17</v>
      </c>
      <c r="L27" s="230">
        <v>0</v>
      </c>
      <c r="M27" s="231"/>
      <c r="N27" s="230">
        <v>0</v>
      </c>
    </row>
    <row r="28" spans="3:14" s="204" customFormat="1" ht="15" customHeight="1" x14ac:dyDescent="0.2">
      <c r="D28" s="227" t="s">
        <v>18</v>
      </c>
      <c r="E28" s="204" t="s">
        <v>19</v>
      </c>
      <c r="L28" s="206">
        <v>0</v>
      </c>
      <c r="M28" s="207"/>
      <c r="N28" s="206">
        <v>0</v>
      </c>
    </row>
    <row r="29" spans="3:14" s="204" customFormat="1" ht="15" customHeight="1" x14ac:dyDescent="0.2">
      <c r="F29" s="229" t="s">
        <v>16</v>
      </c>
      <c r="L29" s="230">
        <v>0</v>
      </c>
      <c r="M29" s="231"/>
      <c r="N29" s="230">
        <v>0</v>
      </c>
    </row>
    <row r="30" spans="3:14" s="204" customFormat="1" ht="15" customHeight="1" x14ac:dyDescent="0.2">
      <c r="F30" s="229" t="s">
        <v>17</v>
      </c>
      <c r="L30" s="230">
        <v>0</v>
      </c>
      <c r="M30" s="231"/>
      <c r="N30" s="230">
        <v>0</v>
      </c>
    </row>
    <row r="31" spans="3:14" s="204" customFormat="1" ht="12" x14ac:dyDescent="0.2">
      <c r="L31" s="216"/>
      <c r="M31" s="207"/>
      <c r="N31" s="216"/>
    </row>
    <row r="32" spans="3:14" s="204" customFormat="1" ht="15" customHeight="1" x14ac:dyDescent="0.2">
      <c r="C32" s="204" t="s">
        <v>21</v>
      </c>
      <c r="D32" s="204" t="s">
        <v>90</v>
      </c>
      <c r="F32" s="229"/>
      <c r="L32" s="216">
        <v>676.61078050468518</v>
      </c>
      <c r="M32" s="218"/>
      <c r="N32" s="216">
        <v>577.29457915494891</v>
      </c>
    </row>
    <row r="33" spans="2:16" s="204" customFormat="1" ht="7.5" customHeight="1" x14ac:dyDescent="0.2">
      <c r="B33" s="203"/>
      <c r="L33" s="216"/>
      <c r="M33" s="207"/>
      <c r="N33" s="216"/>
      <c r="O33" s="209"/>
    </row>
    <row r="34" spans="2:16" s="204" customFormat="1" ht="12" x14ac:dyDescent="0.2">
      <c r="B34" s="203"/>
      <c r="D34" s="227" t="s">
        <v>12</v>
      </c>
      <c r="E34" s="204" t="s">
        <v>22</v>
      </c>
      <c r="L34" s="206">
        <v>594.2958771271509</v>
      </c>
      <c r="M34" s="207"/>
      <c r="N34" s="206">
        <v>14.504524220908939</v>
      </c>
      <c r="O34" s="209"/>
    </row>
    <row r="35" spans="2:16" s="204" customFormat="1" ht="12" x14ac:dyDescent="0.2">
      <c r="B35" s="203"/>
      <c r="D35" s="227" t="s">
        <v>14</v>
      </c>
      <c r="E35" s="204" t="s">
        <v>23</v>
      </c>
      <c r="L35" s="206">
        <v>2.244802023962468</v>
      </c>
      <c r="M35" s="207"/>
      <c r="N35" s="206">
        <v>135.39354524209193</v>
      </c>
      <c r="O35" s="209"/>
    </row>
    <row r="36" spans="2:16" s="204" customFormat="1" ht="15.75" customHeight="1" x14ac:dyDescent="0.2">
      <c r="B36" s="203"/>
      <c r="F36" s="229" t="s">
        <v>16</v>
      </c>
      <c r="L36" s="232">
        <v>1.747817023962468</v>
      </c>
      <c r="M36" s="207"/>
      <c r="N36" s="232">
        <v>135.39354524209193</v>
      </c>
      <c r="O36" s="209"/>
    </row>
    <row r="37" spans="2:16" s="204" customFormat="1" ht="12" x14ac:dyDescent="0.2">
      <c r="B37" s="203"/>
      <c r="F37" s="229" t="s">
        <v>17</v>
      </c>
      <c r="L37" s="232">
        <v>0.49698500000000001</v>
      </c>
      <c r="M37" s="207"/>
      <c r="N37" s="232">
        <v>0</v>
      </c>
      <c r="O37" s="209"/>
    </row>
    <row r="38" spans="2:16" s="204" customFormat="1" ht="12" x14ac:dyDescent="0.2">
      <c r="B38" s="203"/>
      <c r="D38" s="227" t="s">
        <v>18</v>
      </c>
      <c r="E38" s="204" t="s">
        <v>24</v>
      </c>
      <c r="L38" s="206">
        <v>80.070101353571744</v>
      </c>
      <c r="M38" s="207"/>
      <c r="N38" s="206">
        <v>427.39650969194804</v>
      </c>
      <c r="O38" s="209"/>
    </row>
    <row r="39" spans="2:16" s="204" customFormat="1" ht="12" x14ac:dyDescent="0.2">
      <c r="B39" s="203"/>
      <c r="F39" s="229" t="s">
        <v>16</v>
      </c>
      <c r="L39" s="232">
        <v>0</v>
      </c>
      <c r="M39" s="207"/>
      <c r="N39" s="232">
        <v>0</v>
      </c>
      <c r="O39" s="209"/>
    </row>
    <row r="40" spans="2:16" s="204" customFormat="1" ht="12" x14ac:dyDescent="0.2">
      <c r="B40" s="203"/>
      <c r="F40" s="229" t="s">
        <v>17</v>
      </c>
      <c r="L40" s="232">
        <v>80.070101353571744</v>
      </c>
      <c r="M40" s="207"/>
      <c r="N40" s="232">
        <v>427.39650969194804</v>
      </c>
      <c r="O40" s="209"/>
    </row>
    <row r="41" spans="2:16" s="204" customFormat="1" ht="7.5" customHeight="1" x14ac:dyDescent="0.2">
      <c r="B41" s="203"/>
      <c r="L41" s="232"/>
      <c r="M41" s="207"/>
      <c r="N41" s="232"/>
      <c r="O41" s="209"/>
    </row>
    <row r="42" spans="2:16" s="204" customFormat="1" ht="12" x14ac:dyDescent="0.2">
      <c r="B42" s="203"/>
      <c r="D42" s="227"/>
      <c r="L42" s="206"/>
      <c r="M42" s="233"/>
      <c r="N42" s="206"/>
      <c r="O42" s="209"/>
    </row>
    <row r="43" spans="2:16" s="204" customFormat="1" ht="7.5" customHeight="1" x14ac:dyDescent="0.2">
      <c r="B43" s="203"/>
      <c r="L43" s="216"/>
      <c r="M43" s="207"/>
      <c r="N43" s="216"/>
      <c r="O43" s="209"/>
    </row>
    <row r="44" spans="2:16" s="204" customFormat="1" ht="12.75" x14ac:dyDescent="0.2">
      <c r="B44" s="203">
        <v>2</v>
      </c>
      <c r="C44" s="225" t="s">
        <v>25</v>
      </c>
      <c r="L44" s="226">
        <v>5213.5237406092756</v>
      </c>
      <c r="M44" s="207"/>
      <c r="N44" s="226">
        <v>0</v>
      </c>
      <c r="O44" s="209"/>
      <c r="P44" s="234"/>
    </row>
    <row r="46" spans="2:16" s="204" customFormat="1" ht="12.75" x14ac:dyDescent="0.2">
      <c r="B46" s="203">
        <v>3</v>
      </c>
      <c r="C46" s="225" t="s">
        <v>26</v>
      </c>
      <c r="L46" s="226">
        <v>14319.239575796602</v>
      </c>
      <c r="M46" s="207"/>
      <c r="N46" s="226">
        <v>0</v>
      </c>
      <c r="O46" s="209"/>
      <c r="P46" s="234"/>
    </row>
    <row r="47" spans="2:16" s="204" customFormat="1" ht="12.75" x14ac:dyDescent="0.2">
      <c r="B47" s="203"/>
      <c r="C47" s="225"/>
      <c r="L47" s="206"/>
      <c r="M47" s="207"/>
      <c r="N47" s="206"/>
      <c r="O47" s="209"/>
      <c r="P47" s="234"/>
    </row>
    <row r="48" spans="2:16" s="204" customFormat="1" ht="12.75" x14ac:dyDescent="0.2">
      <c r="B48" s="203">
        <v>4</v>
      </c>
      <c r="C48" s="225" t="s">
        <v>27</v>
      </c>
      <c r="H48" s="210"/>
      <c r="I48" s="204" t="s">
        <v>28</v>
      </c>
      <c r="L48" s="226">
        <v>13236.962317205869</v>
      </c>
      <c r="M48" s="207"/>
      <c r="N48" s="226">
        <v>0</v>
      </c>
      <c r="O48" s="209"/>
      <c r="P48" s="234"/>
    </row>
    <row r="49" spans="2:16" s="204" customFormat="1" ht="12.75" x14ac:dyDescent="0.2">
      <c r="B49" s="203"/>
      <c r="C49" s="221"/>
      <c r="H49" s="210"/>
      <c r="I49" s="204" t="s">
        <v>29</v>
      </c>
      <c r="L49" s="235">
        <v>9975110.0629999992</v>
      </c>
      <c r="M49" s="207"/>
      <c r="N49" s="235">
        <v>0</v>
      </c>
      <c r="O49" s="209"/>
      <c r="P49" s="236"/>
    </row>
    <row r="50" spans="2:16" s="204" customFormat="1" ht="12.75" x14ac:dyDescent="0.2">
      <c r="B50" s="203"/>
      <c r="C50" s="221"/>
      <c r="L50" s="206"/>
      <c r="M50" s="207"/>
      <c r="N50" s="206"/>
      <c r="O50" s="209"/>
    </row>
    <row r="51" spans="2:16" s="204" customFormat="1" ht="12.75" x14ac:dyDescent="0.2">
      <c r="B51" s="203">
        <v>5</v>
      </c>
      <c r="C51" s="225" t="s">
        <v>113</v>
      </c>
      <c r="G51" s="210"/>
      <c r="L51" s="226">
        <v>3517.4230186559294</v>
      </c>
      <c r="M51" s="207"/>
      <c r="N51" s="226">
        <v>18456.821965255222</v>
      </c>
      <c r="O51" s="209"/>
      <c r="P51" s="237"/>
    </row>
    <row r="52" spans="2:16" s="204" customFormat="1" ht="7.5" customHeight="1" x14ac:dyDescent="0.2">
      <c r="B52" s="203"/>
      <c r="C52" s="213"/>
      <c r="G52" s="210"/>
      <c r="L52" s="216"/>
      <c r="M52" s="207"/>
      <c r="N52" s="216"/>
      <c r="O52" s="209"/>
    </row>
    <row r="53" spans="2:16" s="204" customFormat="1" ht="15.75" customHeight="1" x14ac:dyDescent="0.2">
      <c r="B53" s="203"/>
      <c r="C53" s="213"/>
      <c r="E53" s="238" t="s">
        <v>31</v>
      </c>
      <c r="F53" s="204" t="s">
        <v>94</v>
      </c>
      <c r="G53" s="210"/>
      <c r="L53" s="239">
        <v>0</v>
      </c>
      <c r="M53" s="207"/>
      <c r="N53" s="206">
        <v>0</v>
      </c>
      <c r="O53" s="209"/>
      <c r="P53" s="236"/>
    </row>
    <row r="54" spans="2:16" s="204" customFormat="1" ht="15.75" customHeight="1" x14ac:dyDescent="0.2">
      <c r="B54" s="203"/>
      <c r="C54" s="213"/>
      <c r="F54" s="204" t="s">
        <v>332</v>
      </c>
      <c r="G54" s="210"/>
      <c r="L54" s="206">
        <v>-511.86741718167002</v>
      </c>
      <c r="M54" s="207"/>
      <c r="N54" s="206">
        <v>-137.48430159877699</v>
      </c>
      <c r="O54" s="209"/>
      <c r="P54" s="236"/>
    </row>
    <row r="55" spans="2:16" s="204" customFormat="1" ht="15.75" customHeight="1" x14ac:dyDescent="0.2">
      <c r="B55" s="203"/>
      <c r="C55" s="213"/>
      <c r="G55" s="210" t="s">
        <v>32</v>
      </c>
      <c r="L55" s="230">
        <v>-567.95182336376388</v>
      </c>
      <c r="M55" s="231"/>
      <c r="N55" s="230">
        <v>-122.43914958122001</v>
      </c>
      <c r="O55" s="209"/>
      <c r="P55" s="236"/>
    </row>
    <row r="56" spans="2:16" s="204" customFormat="1" ht="15.75" customHeight="1" x14ac:dyDescent="0.2">
      <c r="B56" s="203"/>
      <c r="C56" s="213"/>
      <c r="F56" s="204" t="s">
        <v>33</v>
      </c>
      <c r="G56" s="210"/>
      <c r="L56" s="206">
        <v>4029.2904358375999</v>
      </c>
      <c r="M56" s="207"/>
      <c r="N56" s="206">
        <v>18594.306266854001</v>
      </c>
      <c r="O56" s="209"/>
    </row>
    <row r="57" spans="2:16" s="240" customFormat="1" ht="15.75" customHeight="1" x14ac:dyDescent="0.2">
      <c r="G57" s="210" t="s">
        <v>32</v>
      </c>
      <c r="L57" s="230">
        <v>1965.57571739635</v>
      </c>
      <c r="M57" s="241"/>
      <c r="N57" s="230">
        <v>10697.3849936397</v>
      </c>
      <c r="O57" s="224"/>
      <c r="P57" s="221"/>
    </row>
    <row r="58" spans="2:16" s="204" customFormat="1" ht="9" customHeight="1" x14ac:dyDescent="0.2">
      <c r="B58" s="203"/>
      <c r="L58" s="206"/>
      <c r="M58" s="207"/>
      <c r="N58" s="206"/>
      <c r="O58" s="209"/>
    </row>
    <row r="59" spans="2:16" s="204" customFormat="1" ht="54.75" customHeight="1" x14ac:dyDescent="0.25">
      <c r="B59" s="198" t="s">
        <v>34</v>
      </c>
      <c r="C59" s="197" t="s">
        <v>35</v>
      </c>
      <c r="L59" s="216">
        <v>-59.391586840753611</v>
      </c>
      <c r="M59" s="218"/>
      <c r="N59" s="216">
        <v>0</v>
      </c>
      <c r="O59" s="209"/>
    </row>
    <row r="60" spans="2:16" s="204" customFormat="1" ht="12" x14ac:dyDescent="0.2">
      <c r="B60" s="203"/>
      <c r="E60" s="238" t="s">
        <v>31</v>
      </c>
      <c r="G60" s="242" t="s">
        <v>140</v>
      </c>
      <c r="H60" s="242"/>
      <c r="I60" s="242"/>
      <c r="J60" s="242"/>
      <c r="K60" s="242"/>
      <c r="L60" s="243">
        <v>0</v>
      </c>
      <c r="M60" s="244"/>
      <c r="N60" s="243">
        <v>0</v>
      </c>
      <c r="O60" s="209"/>
    </row>
    <row r="61" spans="2:16" s="204" customFormat="1" ht="12" x14ac:dyDescent="0.2">
      <c r="B61" s="203"/>
      <c r="G61" s="242" t="s">
        <v>79</v>
      </c>
      <c r="H61" s="242"/>
      <c r="I61" s="242"/>
      <c r="J61" s="242"/>
      <c r="K61" s="242"/>
      <c r="L61" s="243">
        <v>-59.391586840753611</v>
      </c>
      <c r="M61" s="244"/>
      <c r="N61" s="243">
        <v>0</v>
      </c>
      <c r="O61" s="209"/>
    </row>
    <row r="62" spans="2:16" s="204" customFormat="1" ht="12" x14ac:dyDescent="0.2">
      <c r="B62" s="203"/>
      <c r="G62" s="242" t="s">
        <v>353</v>
      </c>
      <c r="H62" s="242"/>
      <c r="I62" s="242"/>
      <c r="J62" s="242"/>
      <c r="K62" s="242"/>
      <c r="L62" s="243">
        <v>0</v>
      </c>
      <c r="M62" s="243"/>
      <c r="N62" s="243">
        <v>0</v>
      </c>
      <c r="O62" s="209"/>
    </row>
    <row r="63" spans="2:16" s="204" customFormat="1" ht="12" x14ac:dyDescent="0.2">
      <c r="B63" s="203"/>
      <c r="G63" s="242"/>
      <c r="H63" s="242"/>
      <c r="I63" s="242"/>
      <c r="J63" s="242"/>
      <c r="K63" s="242"/>
      <c r="L63" s="243"/>
      <c r="M63" s="243"/>
      <c r="N63" s="245"/>
      <c r="O63" s="209"/>
    </row>
    <row r="64" spans="2:16" s="204" customFormat="1" ht="12" x14ac:dyDescent="0.2">
      <c r="B64" s="203"/>
      <c r="G64" s="242"/>
      <c r="H64" s="242"/>
      <c r="I64" s="242"/>
      <c r="J64" s="242"/>
      <c r="K64" s="242"/>
      <c r="L64" s="243"/>
      <c r="M64" s="243"/>
      <c r="N64" s="245"/>
      <c r="O64" s="209"/>
    </row>
    <row r="65" spans="1:14" s="204" customFormat="1" x14ac:dyDescent="0.25">
      <c r="A65" s="197"/>
      <c r="B65" s="203"/>
      <c r="G65" s="242"/>
      <c r="H65" s="242"/>
      <c r="I65" s="242"/>
      <c r="J65" s="242"/>
      <c r="K65" s="242"/>
      <c r="L65" s="243"/>
      <c r="M65" s="243"/>
      <c r="N65" s="245"/>
    </row>
    <row r="66" spans="1:14" s="204" customFormat="1" x14ac:dyDescent="0.25">
      <c r="A66" s="197"/>
      <c r="B66" s="203"/>
      <c r="G66" s="242"/>
      <c r="H66" s="242"/>
      <c r="I66" s="242"/>
      <c r="J66" s="242"/>
      <c r="K66" s="242"/>
      <c r="L66" s="243"/>
      <c r="M66" s="243"/>
      <c r="N66" s="245"/>
    </row>
    <row r="67" spans="1:14" s="204" customFormat="1" x14ac:dyDescent="0.25">
      <c r="A67" s="197"/>
      <c r="B67" s="203"/>
      <c r="G67" s="242"/>
      <c r="H67" s="242"/>
      <c r="I67" s="242"/>
      <c r="J67" s="242"/>
      <c r="K67" s="242"/>
      <c r="L67" s="243"/>
      <c r="M67" s="243"/>
      <c r="N67" s="245"/>
    </row>
    <row r="68" spans="1:14" s="204" customFormat="1" x14ac:dyDescent="0.25">
      <c r="A68" s="217" t="s">
        <v>80</v>
      </c>
      <c r="B68" s="203"/>
      <c r="L68" s="206"/>
      <c r="M68" s="207"/>
      <c r="N68" s="205" t="s">
        <v>1</v>
      </c>
    </row>
    <row r="70" spans="1:14" s="204" customFormat="1" x14ac:dyDescent="0.25">
      <c r="A70" s="210"/>
      <c r="B70" s="203"/>
      <c r="C70" s="246" t="s">
        <v>98</v>
      </c>
      <c r="D70" s="212">
        <v>40544</v>
      </c>
      <c r="L70" s="214" t="s">
        <v>3</v>
      </c>
      <c r="M70" s="215"/>
      <c r="N70" s="214" t="s">
        <v>4</v>
      </c>
    </row>
    <row r="72" spans="1:14" s="204" customFormat="1" x14ac:dyDescent="0.25">
      <c r="A72" s="197"/>
      <c r="B72" s="247">
        <v>1</v>
      </c>
      <c r="C72" s="225" t="s">
        <v>36</v>
      </c>
      <c r="I72" s="213" t="s">
        <v>37</v>
      </c>
      <c r="J72" s="209"/>
      <c r="K72" s="209"/>
      <c r="L72" s="226">
        <v>0</v>
      </c>
      <c r="M72" s="248"/>
      <c r="N72" s="226">
        <v>-16190.440434590897</v>
      </c>
    </row>
    <row r="73" spans="1:14" s="204" customFormat="1" x14ac:dyDescent="0.25">
      <c r="A73" s="197"/>
      <c r="B73" s="203"/>
      <c r="C73" s="213"/>
      <c r="D73" s="210"/>
      <c r="I73" s="209"/>
      <c r="L73" s="206"/>
      <c r="M73" s="248"/>
      <c r="N73" s="206"/>
    </row>
    <row r="74" spans="1:14" s="204" customFormat="1" x14ac:dyDescent="0.25">
      <c r="A74" s="197"/>
      <c r="B74" s="203"/>
      <c r="I74" s="204" t="s">
        <v>31</v>
      </c>
      <c r="J74" s="249" t="s">
        <v>38</v>
      </c>
      <c r="K74" s="249"/>
      <c r="L74" s="206">
        <v>0</v>
      </c>
      <c r="M74" s="248"/>
      <c r="N74" s="206">
        <v>-5085.273140201457</v>
      </c>
    </row>
    <row r="75" spans="1:14" s="204" customFormat="1" x14ac:dyDescent="0.25">
      <c r="A75" s="197"/>
      <c r="B75" s="203"/>
      <c r="I75" s="209"/>
      <c r="J75" s="250" t="s">
        <v>39</v>
      </c>
      <c r="K75" s="250"/>
      <c r="L75" s="206">
        <v>0</v>
      </c>
      <c r="M75" s="248"/>
      <c r="N75" s="206">
        <v>-5228.2252252533399</v>
      </c>
    </row>
    <row r="76" spans="1:14" s="204" customFormat="1" x14ac:dyDescent="0.25">
      <c r="A76" s="197"/>
      <c r="B76" s="203"/>
      <c r="I76" s="209"/>
      <c r="J76" s="249" t="s">
        <v>40</v>
      </c>
      <c r="K76" s="249"/>
      <c r="L76" s="206">
        <v>0</v>
      </c>
      <c r="M76" s="248"/>
      <c r="N76" s="206">
        <v>-5876.9420691361001</v>
      </c>
    </row>
    <row r="77" spans="1:14" s="204" customFormat="1" ht="12.75" customHeight="1" x14ac:dyDescent="0.25">
      <c r="A77" s="197"/>
      <c r="B77" s="203"/>
      <c r="L77" s="239"/>
      <c r="M77" s="248"/>
      <c r="N77" s="239"/>
    </row>
    <row r="78" spans="1:14" s="204" customFormat="1" x14ac:dyDescent="0.25">
      <c r="A78" s="197"/>
      <c r="B78" s="247">
        <v>2</v>
      </c>
      <c r="C78" s="225" t="s">
        <v>41</v>
      </c>
      <c r="I78" s="209"/>
      <c r="J78" s="209"/>
      <c r="K78" s="209"/>
      <c r="L78" s="206"/>
      <c r="M78" s="248"/>
      <c r="N78" s="206"/>
    </row>
    <row r="79" spans="1:14" s="204" customFormat="1" x14ac:dyDescent="0.25">
      <c r="A79" s="197"/>
      <c r="B79" s="247"/>
      <c r="C79" s="225" t="s">
        <v>42</v>
      </c>
      <c r="I79" s="209"/>
      <c r="J79" s="209"/>
      <c r="K79" s="209"/>
      <c r="L79" s="226">
        <v>-22744.266740564897</v>
      </c>
      <c r="M79" s="248"/>
      <c r="N79" s="226">
        <v>-3981.1924376000411</v>
      </c>
    </row>
    <row r="80" spans="1:14" s="204" customFormat="1" ht="12.75" customHeight="1" x14ac:dyDescent="0.25">
      <c r="A80" s="197"/>
      <c r="B80" s="247"/>
      <c r="C80" s="225" t="s">
        <v>43</v>
      </c>
      <c r="D80" s="210"/>
      <c r="I80" s="209"/>
      <c r="J80" s="209"/>
      <c r="K80" s="209"/>
      <c r="L80" s="206"/>
      <c r="M80" s="248"/>
      <c r="N80" s="206"/>
    </row>
    <row r="81" spans="2:14" s="204" customFormat="1" ht="12.75" x14ac:dyDescent="0.2">
      <c r="B81" s="203"/>
      <c r="C81" s="204" t="s">
        <v>9</v>
      </c>
      <c r="D81" s="204" t="s">
        <v>44</v>
      </c>
      <c r="I81" s="213" t="s">
        <v>37</v>
      </c>
      <c r="J81" s="209"/>
      <c r="K81" s="209"/>
      <c r="L81" s="226">
        <v>-29494.803506884291</v>
      </c>
      <c r="M81" s="251"/>
      <c r="N81" s="226">
        <v>-4349.9067441798006</v>
      </c>
    </row>
    <row r="82" spans="2:14" s="204" customFormat="1" ht="9" customHeight="1" x14ac:dyDescent="0.2">
      <c r="B82" s="203"/>
      <c r="I82" s="209"/>
      <c r="L82" s="206"/>
      <c r="M82" s="248"/>
      <c r="N82" s="206"/>
    </row>
    <row r="83" spans="2:14" s="204" customFormat="1" ht="12" x14ac:dyDescent="0.2">
      <c r="I83" s="204" t="s">
        <v>31</v>
      </c>
      <c r="J83" s="249" t="s">
        <v>38</v>
      </c>
      <c r="K83" s="249"/>
      <c r="L83" s="206">
        <v>-924.52897553441449</v>
      </c>
      <c r="M83" s="248"/>
      <c r="N83" s="206">
        <v>-358.51430500829099</v>
      </c>
    </row>
    <row r="84" spans="2:14" s="204" customFormat="1" ht="12" x14ac:dyDescent="0.2">
      <c r="I84" s="209"/>
      <c r="J84" s="250" t="s">
        <v>39</v>
      </c>
      <c r="K84" s="250"/>
      <c r="L84" s="206">
        <v>-18353.655688912881</v>
      </c>
      <c r="M84" s="248"/>
      <c r="N84" s="206">
        <v>-1460.9617744736399</v>
      </c>
    </row>
    <row r="85" spans="2:14" s="204" customFormat="1" ht="12" x14ac:dyDescent="0.2">
      <c r="I85" s="209"/>
      <c r="J85" s="249" t="s">
        <v>40</v>
      </c>
      <c r="K85" s="249"/>
      <c r="L85" s="206">
        <v>-10216.618842436998</v>
      </c>
      <c r="M85" s="248"/>
      <c r="N85" s="206">
        <v>-2530.4306646978703</v>
      </c>
    </row>
    <row r="86" spans="2:14" s="204" customFormat="1" ht="13.5" customHeight="1" x14ac:dyDescent="0.2">
      <c r="I86" s="209"/>
      <c r="J86" s="249"/>
      <c r="K86" s="249"/>
      <c r="L86" s="206"/>
      <c r="M86" s="248"/>
      <c r="N86" s="206"/>
    </row>
    <row r="87" spans="2:14" s="204" customFormat="1" ht="12.75" x14ac:dyDescent="0.2">
      <c r="C87" s="204" t="s">
        <v>21</v>
      </c>
      <c r="D87" s="204" t="s">
        <v>45</v>
      </c>
      <c r="I87" s="213" t="s">
        <v>46</v>
      </c>
      <c r="J87" s="209"/>
      <c r="K87" s="209"/>
      <c r="L87" s="226">
        <v>6750.5367663193983</v>
      </c>
      <c r="M87" s="248"/>
      <c r="N87" s="226">
        <v>368.71430657976003</v>
      </c>
    </row>
    <row r="88" spans="2:14" s="204" customFormat="1" ht="9" customHeight="1" x14ac:dyDescent="0.2">
      <c r="I88" s="209"/>
      <c r="L88" s="206"/>
      <c r="M88" s="248"/>
      <c r="N88" s="206"/>
    </row>
    <row r="89" spans="2:14" s="204" customFormat="1" ht="12" x14ac:dyDescent="0.2">
      <c r="I89" s="204" t="s">
        <v>31</v>
      </c>
      <c r="J89" s="249" t="s">
        <v>38</v>
      </c>
      <c r="K89" s="249"/>
      <c r="L89" s="206">
        <v>699.10632142615793</v>
      </c>
      <c r="M89" s="248"/>
      <c r="N89" s="206">
        <v>368.71430657976003</v>
      </c>
    </row>
    <row r="90" spans="2:14" s="204" customFormat="1" ht="12" x14ac:dyDescent="0.2">
      <c r="I90" s="209"/>
      <c r="J90" s="250" t="s">
        <v>39</v>
      </c>
      <c r="K90" s="250"/>
      <c r="L90" s="206">
        <v>1205.4538724966601</v>
      </c>
      <c r="M90" s="248"/>
      <c r="N90" s="206">
        <v>0</v>
      </c>
    </row>
    <row r="91" spans="2:14" s="204" customFormat="1" ht="12" x14ac:dyDescent="0.2">
      <c r="I91" s="209"/>
      <c r="J91" s="249" t="s">
        <v>40</v>
      </c>
      <c r="K91" s="249"/>
      <c r="L91" s="206">
        <v>4845.9765723965802</v>
      </c>
      <c r="M91" s="248"/>
      <c r="N91" s="206">
        <v>0</v>
      </c>
    </row>
    <row r="92" spans="2:14" s="204" customFormat="1" ht="12" customHeight="1" x14ac:dyDescent="0.2">
      <c r="I92" s="209"/>
      <c r="J92" s="209"/>
      <c r="K92" s="209"/>
      <c r="L92" s="206"/>
      <c r="M92" s="248"/>
      <c r="N92" s="206"/>
    </row>
    <row r="93" spans="2:14" s="204" customFormat="1" ht="12.75" x14ac:dyDescent="0.2">
      <c r="B93" s="247">
        <v>3</v>
      </c>
      <c r="C93" s="225" t="s">
        <v>217</v>
      </c>
      <c r="L93" s="226">
        <v>9620.3162542883674</v>
      </c>
      <c r="M93" s="251"/>
      <c r="N93" s="226">
        <v>-1390.8107829848338</v>
      </c>
    </row>
    <row r="94" spans="2:14" s="204" customFormat="1" ht="35.25" customHeight="1" x14ac:dyDescent="0.2">
      <c r="C94" s="204" t="s">
        <v>218</v>
      </c>
      <c r="I94" s="213" t="s">
        <v>46</v>
      </c>
      <c r="J94" s="209"/>
      <c r="K94" s="209"/>
      <c r="L94" s="216">
        <v>-6416.8946505926278</v>
      </c>
      <c r="M94" s="252"/>
      <c r="N94" s="216">
        <v>-470.26629898483401</v>
      </c>
    </row>
    <row r="95" spans="2:14" s="204" customFormat="1" ht="18.75" customHeight="1" x14ac:dyDescent="0.2">
      <c r="I95" s="204" t="s">
        <v>31</v>
      </c>
      <c r="J95" s="249" t="s">
        <v>38</v>
      </c>
      <c r="L95" s="206">
        <v>-5702.9952772603201</v>
      </c>
      <c r="M95" s="207"/>
      <c r="N95" s="206">
        <v>-17.208950892291</v>
      </c>
    </row>
    <row r="96" spans="2:14" s="204" customFormat="1" ht="12" x14ac:dyDescent="0.2">
      <c r="J96" s="250" t="s">
        <v>39</v>
      </c>
      <c r="L96" s="206">
        <v>-693.72214982330001</v>
      </c>
      <c r="M96" s="207"/>
      <c r="N96" s="206">
        <v>-318.02703728027302</v>
      </c>
    </row>
    <row r="97" spans="1:14" s="204" customFormat="1" x14ac:dyDescent="0.25">
      <c r="A97" s="197"/>
      <c r="J97" s="249" t="s">
        <v>40</v>
      </c>
      <c r="L97" s="206">
        <v>-20.177223509007</v>
      </c>
      <c r="M97" s="207"/>
      <c r="N97" s="206">
        <v>-135.03031081226999</v>
      </c>
    </row>
    <row r="98" spans="1:14" s="204" customFormat="1" ht="9" customHeight="1" x14ac:dyDescent="0.25">
      <c r="A98" s="197"/>
      <c r="B98" s="203"/>
      <c r="L98" s="206"/>
      <c r="M98" s="207"/>
      <c r="N98" s="206"/>
    </row>
    <row r="99" spans="1:14" s="204" customFormat="1" x14ac:dyDescent="0.25">
      <c r="A99" s="197"/>
      <c r="B99" s="203"/>
      <c r="C99" s="204" t="s">
        <v>219</v>
      </c>
      <c r="H99" s="227"/>
      <c r="I99" s="213" t="s">
        <v>46</v>
      </c>
      <c r="J99" s="209"/>
      <c r="K99" s="209"/>
      <c r="L99" s="216">
        <v>16127.993635880997</v>
      </c>
      <c r="M99" s="252"/>
      <c r="N99" s="216">
        <v>0</v>
      </c>
    </row>
    <row r="100" spans="1:14" s="204" customFormat="1" ht="19.5" customHeight="1" x14ac:dyDescent="0.25">
      <c r="A100" s="197"/>
      <c r="I100" s="204" t="s">
        <v>31</v>
      </c>
      <c r="J100" s="249" t="s">
        <v>38</v>
      </c>
      <c r="L100" s="206">
        <v>135.51919045799801</v>
      </c>
      <c r="M100" s="207"/>
      <c r="N100" s="206">
        <v>0</v>
      </c>
    </row>
    <row r="101" spans="1:14" s="204" customFormat="1" x14ac:dyDescent="0.25">
      <c r="A101" s="197"/>
      <c r="B101" s="203"/>
      <c r="J101" s="250" t="s">
        <v>39</v>
      </c>
      <c r="L101" s="206">
        <v>15992.474445422999</v>
      </c>
      <c r="M101" s="207"/>
      <c r="N101" s="206">
        <v>0</v>
      </c>
    </row>
    <row r="102" spans="1:14" s="204" customFormat="1" x14ac:dyDescent="0.25">
      <c r="A102" s="253"/>
      <c r="B102" s="209"/>
      <c r="C102" s="209"/>
      <c r="D102" s="209"/>
      <c r="E102" s="209"/>
      <c r="F102" s="209"/>
      <c r="G102" s="209"/>
      <c r="H102" s="209"/>
      <c r="J102" s="249" t="s">
        <v>40</v>
      </c>
      <c r="L102" s="206">
        <v>0</v>
      </c>
      <c r="M102" s="207"/>
      <c r="N102" s="206">
        <v>0</v>
      </c>
    </row>
    <row r="103" spans="1:14" s="204" customFormat="1" x14ac:dyDescent="0.25">
      <c r="A103" s="253"/>
      <c r="B103" s="209"/>
      <c r="C103" s="209"/>
      <c r="D103" s="209"/>
      <c r="E103" s="209"/>
      <c r="F103" s="209"/>
      <c r="G103" s="209"/>
      <c r="H103" s="209"/>
      <c r="J103" s="249"/>
      <c r="L103" s="206"/>
      <c r="M103" s="207"/>
      <c r="N103" s="206"/>
    </row>
    <row r="104" spans="1:14" s="204" customFormat="1" x14ac:dyDescent="0.25">
      <c r="A104" s="253"/>
      <c r="B104" s="209"/>
      <c r="C104" s="204" t="s">
        <v>220</v>
      </c>
      <c r="H104" s="204" t="s">
        <v>221</v>
      </c>
      <c r="I104" s="213" t="s">
        <v>46</v>
      </c>
      <c r="J104" s="209"/>
      <c r="K104" s="209"/>
      <c r="L104" s="216">
        <v>-603.36224000000004</v>
      </c>
      <c r="M104" s="252"/>
      <c r="N104" s="216">
        <v>-1258.1028839999999</v>
      </c>
    </row>
    <row r="105" spans="1:14" s="204" customFormat="1" x14ac:dyDescent="0.25">
      <c r="A105" s="253"/>
      <c r="B105" s="209"/>
      <c r="I105" s="204" t="s">
        <v>31</v>
      </c>
      <c r="J105" s="249" t="s">
        <v>38</v>
      </c>
      <c r="L105" s="206">
        <v>-603.36224000000004</v>
      </c>
      <c r="M105" s="207"/>
      <c r="N105" s="206">
        <v>-1258.1028839999999</v>
      </c>
    </row>
    <row r="106" spans="1:14" s="204" customFormat="1" x14ac:dyDescent="0.25">
      <c r="A106" s="253"/>
      <c r="B106" s="209"/>
      <c r="J106" s="250" t="s">
        <v>39</v>
      </c>
      <c r="L106" s="206">
        <v>0</v>
      </c>
      <c r="M106" s="207"/>
      <c r="N106" s="206">
        <v>0</v>
      </c>
    </row>
    <row r="107" spans="1:14" s="204" customFormat="1" x14ac:dyDescent="0.25">
      <c r="A107" s="253"/>
      <c r="B107" s="209"/>
      <c r="J107" s="249" t="s">
        <v>40</v>
      </c>
      <c r="L107" s="206">
        <v>0</v>
      </c>
      <c r="M107" s="207"/>
      <c r="N107" s="206">
        <v>0</v>
      </c>
    </row>
    <row r="108" spans="1:14" s="204" customFormat="1" x14ac:dyDescent="0.25">
      <c r="A108" s="253"/>
      <c r="B108" s="209"/>
      <c r="L108" s="206"/>
      <c r="M108" s="207"/>
      <c r="N108" s="206"/>
    </row>
    <row r="109" spans="1:14" s="204" customFormat="1" x14ac:dyDescent="0.25">
      <c r="A109" s="253"/>
      <c r="B109" s="209"/>
      <c r="C109" s="204" t="s">
        <v>222</v>
      </c>
      <c r="H109" s="227" t="s">
        <v>223</v>
      </c>
      <c r="I109" s="213" t="s">
        <v>46</v>
      </c>
      <c r="J109" s="209"/>
      <c r="K109" s="209"/>
      <c r="L109" s="216">
        <v>512.57950900000003</v>
      </c>
      <c r="M109" s="252"/>
      <c r="N109" s="216">
        <v>337.55840000000001</v>
      </c>
    </row>
    <row r="110" spans="1:14" s="204" customFormat="1" x14ac:dyDescent="0.25">
      <c r="A110" s="253"/>
      <c r="B110" s="209"/>
      <c r="I110" s="204" t="s">
        <v>31</v>
      </c>
      <c r="J110" s="249" t="s">
        <v>38</v>
      </c>
      <c r="L110" s="206">
        <v>512.57950900000003</v>
      </c>
      <c r="M110" s="207"/>
      <c r="N110" s="206">
        <v>337.55840000000001</v>
      </c>
    </row>
    <row r="111" spans="1:14" s="204" customFormat="1" x14ac:dyDescent="0.25">
      <c r="A111" s="253"/>
      <c r="B111" s="209"/>
      <c r="J111" s="250" t="s">
        <v>39</v>
      </c>
      <c r="L111" s="206">
        <v>0</v>
      </c>
      <c r="M111" s="207"/>
      <c r="N111" s="206">
        <v>0</v>
      </c>
    </row>
    <row r="112" spans="1:14" s="204" customFormat="1" x14ac:dyDescent="0.25">
      <c r="A112" s="253"/>
      <c r="B112" s="209"/>
      <c r="C112" s="209"/>
      <c r="D112" s="209"/>
      <c r="E112" s="209"/>
      <c r="F112" s="209"/>
      <c r="G112" s="209"/>
      <c r="H112" s="209"/>
      <c r="J112" s="249" t="s">
        <v>40</v>
      </c>
      <c r="L112" s="206">
        <v>0</v>
      </c>
      <c r="M112" s="207"/>
      <c r="N112" s="206">
        <v>0</v>
      </c>
    </row>
    <row r="113" spans="1:14" s="204" customFormat="1" ht="42" customHeight="1" x14ac:dyDescent="0.25">
      <c r="A113" s="197"/>
      <c r="B113" s="217" t="s">
        <v>47</v>
      </c>
      <c r="L113" s="216">
        <v>-13123.950486276528</v>
      </c>
      <c r="M113" s="252"/>
      <c r="N113" s="216">
        <v>-21562.443655175768</v>
      </c>
    </row>
    <row r="114" spans="1:14" s="204" customFormat="1" x14ac:dyDescent="0.25">
      <c r="A114" s="197"/>
      <c r="B114" s="217"/>
      <c r="L114" s="226"/>
      <c r="M114" s="254"/>
      <c r="N114" s="226"/>
    </row>
    <row r="115" spans="1:14" s="204" customFormat="1" x14ac:dyDescent="0.25">
      <c r="A115" s="197"/>
      <c r="B115" s="197"/>
      <c r="L115" s="206"/>
      <c r="M115" s="207"/>
      <c r="N115" s="206"/>
    </row>
    <row r="116" spans="1:14" s="204" customFormat="1" x14ac:dyDescent="0.25">
      <c r="A116" s="197"/>
      <c r="L116" s="206"/>
      <c r="M116" s="207"/>
      <c r="N116" s="206"/>
    </row>
    <row r="117" spans="1:14" s="204" customFormat="1" ht="17.25" customHeight="1" x14ac:dyDescent="0.25">
      <c r="A117" s="197"/>
      <c r="L117" s="206"/>
      <c r="M117" s="207"/>
      <c r="N117" s="206"/>
    </row>
    <row r="118" spans="1:14" s="204" customFormat="1" x14ac:dyDescent="0.25">
      <c r="A118" s="217" t="s">
        <v>84</v>
      </c>
      <c r="L118" s="206"/>
      <c r="M118" s="207"/>
      <c r="N118" s="206"/>
    </row>
    <row r="120" spans="1:14" s="204" customFormat="1" x14ac:dyDescent="0.25">
      <c r="A120" s="210"/>
      <c r="B120" s="210"/>
      <c r="C120" s="246" t="s">
        <v>98</v>
      </c>
      <c r="D120" s="212">
        <v>40544</v>
      </c>
      <c r="I120" s="255" t="s">
        <v>1</v>
      </c>
      <c r="L120" s="214" t="s">
        <v>3</v>
      </c>
      <c r="M120" s="215"/>
      <c r="N120" s="214" t="s">
        <v>4</v>
      </c>
    </row>
    <row r="121" spans="1:14" s="204" customFormat="1" x14ac:dyDescent="0.25">
      <c r="A121" s="197"/>
      <c r="B121" s="203"/>
      <c r="I121" s="213"/>
      <c r="J121" s="213"/>
      <c r="K121" s="213"/>
      <c r="L121" s="207"/>
      <c r="M121" s="207"/>
      <c r="N121" s="207"/>
    </row>
    <row r="122" spans="1:14" s="204" customFormat="1" x14ac:dyDescent="0.25">
      <c r="A122" s="197"/>
      <c r="B122" s="247">
        <v>1</v>
      </c>
      <c r="C122" s="256" t="s">
        <v>48</v>
      </c>
      <c r="I122" s="209"/>
      <c r="J122" s="209"/>
      <c r="K122" s="209"/>
      <c r="L122" s="226">
        <v>0</v>
      </c>
      <c r="M122" s="207"/>
      <c r="N122" s="226">
        <v>0</v>
      </c>
    </row>
    <row r="123" spans="1:14" s="204" customFormat="1" x14ac:dyDescent="0.25">
      <c r="A123" s="197"/>
      <c r="B123" s="203"/>
      <c r="I123" s="209"/>
      <c r="J123" s="209"/>
      <c r="K123" s="209"/>
      <c r="L123" s="206"/>
      <c r="M123" s="248"/>
      <c r="N123" s="206"/>
    </row>
    <row r="124" spans="1:14" s="204" customFormat="1" x14ac:dyDescent="0.25">
      <c r="A124" s="197"/>
      <c r="B124" s="203"/>
      <c r="C124" s="204" t="s">
        <v>9</v>
      </c>
      <c r="D124" s="204" t="s">
        <v>49</v>
      </c>
      <c r="I124" s="209"/>
      <c r="J124" s="209"/>
      <c r="K124" s="209"/>
      <c r="L124" s="208">
        <v>0</v>
      </c>
      <c r="M124" s="257"/>
      <c r="N124" s="208">
        <v>0</v>
      </c>
    </row>
    <row r="125" spans="1:14" s="204" customFormat="1" x14ac:dyDescent="0.25">
      <c r="A125" s="197"/>
      <c r="B125" s="203"/>
      <c r="C125" s="204" t="s">
        <v>21</v>
      </c>
      <c r="D125" s="204" t="s">
        <v>50</v>
      </c>
      <c r="I125" s="258"/>
      <c r="J125" s="209"/>
      <c r="K125" s="209"/>
      <c r="L125" s="208">
        <v>0</v>
      </c>
      <c r="M125" s="257"/>
      <c r="N125" s="208">
        <v>0</v>
      </c>
    </row>
    <row r="126" spans="1:14" s="204" customFormat="1" x14ac:dyDescent="0.25">
      <c r="A126" s="197"/>
      <c r="B126" s="203"/>
      <c r="I126" s="209"/>
      <c r="J126" s="209"/>
      <c r="K126" s="209"/>
      <c r="L126" s="206"/>
      <c r="M126" s="248"/>
      <c r="N126" s="206"/>
    </row>
    <row r="127" spans="1:14" s="204" customFormat="1" x14ac:dyDescent="0.25">
      <c r="A127" s="197"/>
      <c r="B127" s="203"/>
      <c r="I127" s="209"/>
      <c r="J127" s="209"/>
      <c r="K127" s="209"/>
      <c r="L127" s="206"/>
      <c r="M127" s="248"/>
      <c r="N127" s="206"/>
    </row>
    <row r="128" spans="1:14" s="204" customFormat="1" x14ac:dyDescent="0.25">
      <c r="A128" s="197"/>
      <c r="B128" s="247">
        <v>2</v>
      </c>
      <c r="C128" s="225" t="s">
        <v>51</v>
      </c>
      <c r="I128" s="209"/>
      <c r="J128" s="209"/>
      <c r="K128" s="209"/>
      <c r="L128" s="226">
        <v>0</v>
      </c>
      <c r="M128" s="252"/>
      <c r="N128" s="226">
        <v>0</v>
      </c>
    </row>
    <row r="129" spans="1:17" x14ac:dyDescent="0.25">
      <c r="B129" s="247"/>
      <c r="C129" s="225" t="s">
        <v>43</v>
      </c>
      <c r="G129" s="210"/>
      <c r="I129" s="209"/>
      <c r="J129" s="209"/>
      <c r="K129" s="209"/>
      <c r="M129" s="248"/>
    </row>
    <row r="130" spans="1:17" x14ac:dyDescent="0.25">
      <c r="I130" s="209"/>
      <c r="J130" s="209"/>
      <c r="K130" s="209"/>
      <c r="M130" s="248"/>
      <c r="P130" s="227"/>
    </row>
    <row r="131" spans="1:17" x14ac:dyDescent="0.25">
      <c r="B131" s="247">
        <v>3</v>
      </c>
      <c r="C131" s="225" t="s">
        <v>52</v>
      </c>
      <c r="J131" s="258" t="s">
        <v>53</v>
      </c>
      <c r="K131" s="258"/>
      <c r="L131" s="226">
        <v>0</v>
      </c>
      <c r="M131" s="248"/>
      <c r="N131" s="226">
        <v>0</v>
      </c>
      <c r="P131" s="236"/>
    </row>
    <row r="132" spans="1:17" s="221" customFormat="1" ht="15" x14ac:dyDescent="0.2">
      <c r="A132" s="199"/>
      <c r="E132" s="259"/>
      <c r="J132" s="260"/>
      <c r="K132" s="260"/>
      <c r="L132" s="206"/>
      <c r="M132" s="261"/>
      <c r="N132" s="206"/>
      <c r="O132" s="224"/>
      <c r="P132" s="204"/>
      <c r="Q132" s="204"/>
    </row>
    <row r="133" spans="1:17" x14ac:dyDescent="0.25">
      <c r="C133" s="204" t="s">
        <v>9</v>
      </c>
      <c r="D133" s="204" t="s">
        <v>54</v>
      </c>
      <c r="J133" s="258" t="s">
        <v>53</v>
      </c>
      <c r="K133" s="258"/>
      <c r="L133" s="206">
        <v>0</v>
      </c>
      <c r="M133" s="248"/>
      <c r="N133" s="206">
        <v>0</v>
      </c>
    </row>
    <row r="134" spans="1:17" x14ac:dyDescent="0.25">
      <c r="C134" s="204" t="s">
        <v>21</v>
      </c>
      <c r="D134" s="204" t="s">
        <v>55</v>
      </c>
      <c r="I134" s="209"/>
      <c r="J134" s="209"/>
      <c r="K134" s="209"/>
      <c r="L134" s="206">
        <v>0</v>
      </c>
      <c r="M134" s="248"/>
      <c r="N134" s="206">
        <v>0</v>
      </c>
    </row>
    <row r="135" spans="1:17" x14ac:dyDescent="0.25">
      <c r="C135" s="204" t="s">
        <v>56</v>
      </c>
      <c r="D135" s="204" t="s">
        <v>57</v>
      </c>
      <c r="I135" s="209"/>
      <c r="J135" s="209"/>
      <c r="K135" s="209"/>
      <c r="L135" s="206">
        <v>0</v>
      </c>
      <c r="M135" s="248"/>
      <c r="N135" s="206">
        <v>0</v>
      </c>
    </row>
    <row r="140" spans="1:17" x14ac:dyDescent="0.25">
      <c r="A140" s="217" t="s">
        <v>85</v>
      </c>
      <c r="I140" s="262" t="s">
        <v>1</v>
      </c>
      <c r="J140" s="240"/>
      <c r="K140" s="240"/>
      <c r="L140" s="214" t="s">
        <v>3</v>
      </c>
      <c r="M140" s="215"/>
      <c r="N140" s="214" t="s">
        <v>4</v>
      </c>
    </row>
    <row r="141" spans="1:17" s="210" customFormat="1" ht="28.5" customHeight="1" x14ac:dyDescent="0.2">
      <c r="C141" s="246" t="s">
        <v>98</v>
      </c>
      <c r="D141" s="212">
        <v>40544</v>
      </c>
    </row>
    <row r="142" spans="1:17" ht="34.5" customHeight="1" x14ac:dyDescent="0.25">
      <c r="C142" s="204" t="s">
        <v>9</v>
      </c>
      <c r="D142" s="204" t="s">
        <v>58</v>
      </c>
      <c r="I142" s="240"/>
      <c r="J142" s="240"/>
      <c r="K142" s="240"/>
      <c r="L142" s="263">
        <v>0</v>
      </c>
      <c r="M142" s="223"/>
      <c r="N142" s="263">
        <v>0</v>
      </c>
    </row>
    <row r="143" spans="1:17" x14ac:dyDescent="0.25">
      <c r="D143" s="204" t="s">
        <v>43</v>
      </c>
      <c r="I143" s="240"/>
      <c r="J143" s="240"/>
      <c r="K143" s="240"/>
      <c r="L143" s="264"/>
      <c r="M143" s="223"/>
      <c r="N143" s="264"/>
    </row>
    <row r="144" spans="1:17" x14ac:dyDescent="0.25">
      <c r="C144" s="204" t="s">
        <v>21</v>
      </c>
      <c r="D144" s="204" t="s">
        <v>59</v>
      </c>
      <c r="I144" s="240"/>
      <c r="J144" s="240"/>
      <c r="K144" s="240"/>
      <c r="L144" s="263">
        <v>0</v>
      </c>
      <c r="M144" s="223"/>
      <c r="N144" s="263">
        <v>0</v>
      </c>
    </row>
    <row r="145" spans="1:17" x14ac:dyDescent="0.25">
      <c r="I145" s="240"/>
      <c r="J145" s="240"/>
      <c r="K145" s="240"/>
      <c r="L145" s="264"/>
      <c r="M145" s="223"/>
      <c r="N145" s="264"/>
    </row>
    <row r="146" spans="1:17" x14ac:dyDescent="0.25">
      <c r="C146" s="204" t="s">
        <v>56</v>
      </c>
      <c r="D146" s="204" t="s">
        <v>60</v>
      </c>
      <c r="I146" s="240"/>
      <c r="J146" s="240"/>
      <c r="K146" s="240"/>
      <c r="L146" s="263">
        <v>0</v>
      </c>
      <c r="M146" s="223"/>
      <c r="N146" s="263">
        <v>0</v>
      </c>
    </row>
    <row r="147" spans="1:17" x14ac:dyDescent="0.25">
      <c r="I147" s="240"/>
      <c r="J147" s="240"/>
      <c r="K147" s="240"/>
      <c r="L147" s="264"/>
      <c r="M147" s="223"/>
      <c r="N147" s="264"/>
    </row>
    <row r="148" spans="1:17" x14ac:dyDescent="0.25">
      <c r="C148" s="204" t="s">
        <v>61</v>
      </c>
      <c r="D148" s="204" t="s">
        <v>62</v>
      </c>
      <c r="I148" s="240"/>
      <c r="J148" s="240"/>
      <c r="K148" s="240"/>
      <c r="L148" s="265">
        <v>6262.1990769515905</v>
      </c>
      <c r="M148" s="254"/>
      <c r="N148" s="265">
        <v>461.50582231194903</v>
      </c>
      <c r="O148" s="219"/>
      <c r="P148" s="213"/>
      <c r="Q148" s="213"/>
    </row>
    <row r="149" spans="1:17" x14ac:dyDescent="0.25">
      <c r="D149" s="204" t="s">
        <v>63</v>
      </c>
      <c r="I149" s="240"/>
      <c r="J149" s="240"/>
      <c r="K149" s="240"/>
      <c r="L149" s="265">
        <v>20271.922042197941</v>
      </c>
      <c r="M149" s="254"/>
      <c r="N149" s="265">
        <v>18866.043499205003</v>
      </c>
      <c r="O149" s="219"/>
      <c r="P149" s="213"/>
      <c r="Q149" s="213"/>
    </row>
    <row r="150" spans="1:17" x14ac:dyDescent="0.25">
      <c r="D150" s="210"/>
      <c r="I150" s="240"/>
      <c r="J150" s="240"/>
      <c r="K150" s="240"/>
      <c r="L150" s="264"/>
      <c r="M150" s="223"/>
      <c r="N150" s="264"/>
    </row>
    <row r="151" spans="1:17" x14ac:dyDescent="0.25">
      <c r="C151" s="204" t="s">
        <v>64</v>
      </c>
      <c r="D151" s="204" t="s">
        <v>65</v>
      </c>
      <c r="J151" s="240"/>
      <c r="K151" s="240"/>
      <c r="L151" s="263">
        <v>-571.2622601668196</v>
      </c>
      <c r="M151" s="254"/>
      <c r="N151" s="263">
        <v>-137.48430159877879</v>
      </c>
    </row>
    <row r="152" spans="1:17" x14ac:dyDescent="0.25">
      <c r="I152" s="204" t="s">
        <v>66</v>
      </c>
      <c r="J152" s="240"/>
      <c r="K152" s="240"/>
      <c r="L152" s="239">
        <v>-35.047412819277518</v>
      </c>
      <c r="N152" s="239">
        <v>-87.915682996917099</v>
      </c>
    </row>
    <row r="153" spans="1:17" x14ac:dyDescent="0.25">
      <c r="I153" s="204" t="s">
        <v>67</v>
      </c>
      <c r="J153" s="240"/>
      <c r="K153" s="240"/>
      <c r="L153" s="239">
        <v>-602.53118870251433</v>
      </c>
      <c r="N153" s="239">
        <v>-71.354544055498593</v>
      </c>
    </row>
    <row r="154" spans="1:17" x14ac:dyDescent="0.25">
      <c r="I154" s="204" t="s">
        <v>68</v>
      </c>
      <c r="J154" s="240"/>
      <c r="K154" s="240"/>
      <c r="L154" s="239">
        <v>66.316341354972309</v>
      </c>
      <c r="N154" s="239">
        <v>21.785925453636899</v>
      </c>
    </row>
    <row r="155" spans="1:17" x14ac:dyDescent="0.25">
      <c r="I155" s="204" t="s">
        <v>69</v>
      </c>
      <c r="J155" s="240"/>
      <c r="K155" s="240"/>
      <c r="L155" s="239">
        <v>0</v>
      </c>
      <c r="N155" s="239">
        <v>0</v>
      </c>
    </row>
    <row r="156" spans="1:17" x14ac:dyDescent="0.25">
      <c r="I156" s="240"/>
      <c r="J156" s="240"/>
      <c r="K156" s="240"/>
      <c r="L156" s="264"/>
      <c r="M156" s="223"/>
      <c r="N156" s="264"/>
    </row>
    <row r="157" spans="1:17" x14ac:dyDescent="0.25">
      <c r="C157" s="204" t="s">
        <v>70</v>
      </c>
      <c r="D157" s="204" t="s">
        <v>333</v>
      </c>
      <c r="I157" s="240"/>
      <c r="J157" s="240"/>
      <c r="K157" s="240"/>
      <c r="L157" s="263">
        <v>0</v>
      </c>
      <c r="M157" s="223"/>
      <c r="N157" s="263">
        <v>0</v>
      </c>
    </row>
    <row r="158" spans="1:17" x14ac:dyDescent="0.25">
      <c r="D158" s="204" t="s">
        <v>43</v>
      </c>
      <c r="I158" s="240"/>
      <c r="J158" s="240"/>
      <c r="K158" s="240"/>
      <c r="L158" s="264"/>
      <c r="M158" s="223"/>
      <c r="N158" s="264"/>
    </row>
    <row r="159" spans="1:17" x14ac:dyDescent="0.25">
      <c r="I159" s="240"/>
      <c r="J159" s="240"/>
      <c r="K159" s="240"/>
      <c r="L159" s="264"/>
      <c r="M159" s="223"/>
      <c r="N159" s="264"/>
    </row>
    <row r="160" spans="1:17" x14ac:dyDescent="0.25">
      <c r="A160" s="266"/>
      <c r="B160" s="267"/>
      <c r="C160" s="268"/>
      <c r="D160" s="268"/>
      <c r="E160" s="268"/>
      <c r="F160" s="268"/>
      <c r="G160" s="268"/>
      <c r="H160" s="268"/>
      <c r="I160" s="269"/>
      <c r="J160" s="269"/>
      <c r="K160" s="269"/>
      <c r="L160" s="270"/>
      <c r="M160" s="271"/>
      <c r="N160" s="270"/>
    </row>
    <row r="161" spans="1:14" s="204" customFormat="1" x14ac:dyDescent="0.25">
      <c r="A161" s="197"/>
      <c r="B161" s="203"/>
      <c r="I161" s="209"/>
      <c r="J161" s="209"/>
      <c r="K161" s="209"/>
      <c r="L161" s="206"/>
      <c r="M161" s="248"/>
      <c r="N161" s="206"/>
    </row>
    <row r="162" spans="1:14" s="204" customFormat="1" x14ac:dyDescent="0.25">
      <c r="A162" s="197"/>
      <c r="B162" s="197"/>
      <c r="I162" s="209"/>
      <c r="J162" s="209"/>
      <c r="K162" s="209"/>
      <c r="L162" s="206"/>
      <c r="M162" s="248"/>
      <c r="N162" s="206"/>
    </row>
    <row r="163" spans="1:14" s="204" customFormat="1" x14ac:dyDescent="0.25">
      <c r="A163" s="197"/>
      <c r="B163" s="203"/>
    </row>
    <row r="164" spans="1:14" s="204" customFormat="1" ht="15" customHeight="1" x14ac:dyDescent="0.25">
      <c r="A164" s="197"/>
      <c r="B164" s="203"/>
      <c r="C164" s="197"/>
      <c r="J164" s="209"/>
      <c r="K164" s="209"/>
      <c r="L164" s="209"/>
      <c r="M164" s="272"/>
      <c r="N164" s="209"/>
    </row>
    <row r="165" spans="1:14" s="204" customFormat="1" ht="15" customHeight="1" x14ac:dyDescent="0.25">
      <c r="A165" s="197"/>
      <c r="B165" s="203"/>
      <c r="C165" s="203"/>
      <c r="J165" s="209"/>
      <c r="K165" s="209"/>
      <c r="L165" s="273"/>
      <c r="M165" s="215"/>
      <c r="N165" s="273"/>
    </row>
    <row r="166" spans="1:14" s="204" customFormat="1" ht="12.75" customHeight="1" x14ac:dyDescent="0.25">
      <c r="A166" s="197" t="s">
        <v>224</v>
      </c>
      <c r="B166" s="203"/>
      <c r="C166" s="203"/>
      <c r="D166" s="210"/>
      <c r="G166" s="210"/>
      <c r="J166" s="209"/>
      <c r="K166" s="209"/>
      <c r="L166" s="209"/>
      <c r="M166" s="272"/>
      <c r="N166" s="209"/>
    </row>
    <row r="167" spans="1:14" s="204" customFormat="1" x14ac:dyDescent="0.25">
      <c r="A167" s="197"/>
      <c r="B167" s="203"/>
      <c r="C167" s="203"/>
      <c r="J167" s="209"/>
      <c r="K167" s="209"/>
      <c r="L167" s="209"/>
      <c r="M167" s="272"/>
      <c r="N167" s="209"/>
    </row>
    <row r="168" spans="1:14" s="204" customFormat="1" x14ac:dyDescent="0.25">
      <c r="A168" s="197"/>
      <c r="B168" s="203"/>
      <c r="C168" s="203"/>
      <c r="K168" s="209"/>
      <c r="L168" s="214" t="s">
        <v>3</v>
      </c>
      <c r="M168" s="215"/>
      <c r="N168" s="214" t="s">
        <v>4</v>
      </c>
    </row>
    <row r="169" spans="1:14" s="204" customFormat="1" x14ac:dyDescent="0.25">
      <c r="A169" s="197"/>
      <c r="B169" s="203"/>
      <c r="C169" s="203"/>
      <c r="J169" s="274" t="s">
        <v>225</v>
      </c>
      <c r="K169" s="209"/>
      <c r="L169" s="275">
        <v>82035.708626157866</v>
      </c>
      <c r="M169" s="275"/>
      <c r="N169" s="275">
        <v>24605.628684756088</v>
      </c>
    </row>
    <row r="170" spans="1:14" s="204" customFormat="1" x14ac:dyDescent="0.25">
      <c r="A170" s="197"/>
      <c r="B170" s="203"/>
      <c r="C170" s="203"/>
      <c r="J170" s="274" t="s">
        <v>226</v>
      </c>
      <c r="K170" s="209"/>
      <c r="L170" s="275">
        <v>-511.86741718167002</v>
      </c>
      <c r="M170" s="275"/>
      <c r="N170" s="275">
        <v>-137.48430159877699</v>
      </c>
    </row>
    <row r="171" spans="1:14" s="204" customFormat="1" x14ac:dyDescent="0.25">
      <c r="A171" s="197"/>
      <c r="B171" s="203"/>
      <c r="C171" s="203"/>
      <c r="I171" s="274"/>
      <c r="J171" s="274" t="s">
        <v>227</v>
      </c>
      <c r="K171" s="209"/>
      <c r="L171" s="276">
        <v>-603.36224027820094</v>
      </c>
      <c r="M171" s="275"/>
      <c r="N171" s="276">
        <v>-1258.1028841329</v>
      </c>
    </row>
    <row r="172" spans="1:14" s="204" customFormat="1" x14ac:dyDescent="0.25">
      <c r="A172" s="197"/>
      <c r="B172" s="203"/>
      <c r="C172" s="203"/>
      <c r="J172" s="274" t="s">
        <v>228</v>
      </c>
      <c r="K172" s="209"/>
      <c r="L172" s="275">
        <v>82127.203449254404</v>
      </c>
      <c r="M172" s="275"/>
      <c r="N172" s="275">
        <v>25726.247267290211</v>
      </c>
    </row>
    <row r="173" spans="1:14" s="204" customFormat="1" x14ac:dyDescent="0.25">
      <c r="A173" s="197"/>
      <c r="B173" s="203"/>
      <c r="C173" s="203"/>
      <c r="D173" s="240"/>
      <c r="E173" s="240"/>
      <c r="F173" s="240"/>
      <c r="J173" s="277"/>
      <c r="K173" s="209"/>
      <c r="L173" s="265"/>
      <c r="M173" s="263"/>
      <c r="N173" s="265"/>
    </row>
    <row r="174" spans="1:14" s="204" customFormat="1" x14ac:dyDescent="0.25">
      <c r="A174" s="197"/>
      <c r="B174" s="203"/>
      <c r="C174" s="203"/>
      <c r="D174" s="240"/>
      <c r="E174" s="240"/>
      <c r="F174" s="240"/>
    </row>
    <row r="175" spans="1:14" s="204" customFormat="1" x14ac:dyDescent="0.25">
      <c r="A175" s="197"/>
      <c r="B175" s="203"/>
      <c r="C175" s="203"/>
      <c r="D175" s="278"/>
      <c r="E175" s="240"/>
      <c r="F175" s="240"/>
      <c r="M175" s="272"/>
    </row>
    <row r="176" spans="1:14" s="204" customFormat="1" x14ac:dyDescent="0.25">
      <c r="A176" s="197"/>
      <c r="B176" s="203"/>
      <c r="D176" s="204" t="s">
        <v>229</v>
      </c>
      <c r="K176" s="209"/>
      <c r="L176" s="239"/>
      <c r="M176" s="239"/>
      <c r="N176" s="239"/>
    </row>
    <row r="177" spans="1:14" s="204" customFormat="1" x14ac:dyDescent="0.25">
      <c r="A177" s="197"/>
      <c r="B177" s="203"/>
      <c r="D177" s="204" t="s">
        <v>230</v>
      </c>
      <c r="J177" s="279"/>
      <c r="K177" s="209"/>
      <c r="L177" s="239"/>
      <c r="M177" s="239"/>
      <c r="N177" s="239"/>
    </row>
    <row r="178" spans="1:14" s="204" customFormat="1" x14ac:dyDescent="0.25">
      <c r="A178" s="197"/>
      <c r="B178" s="203"/>
      <c r="K178" s="209"/>
      <c r="L178" s="239"/>
      <c r="M178" s="239"/>
      <c r="N178" s="239"/>
    </row>
    <row r="179" spans="1:14" s="204" customFormat="1" x14ac:dyDescent="0.25">
      <c r="A179" s="197"/>
      <c r="B179" s="203"/>
      <c r="K179" s="209"/>
      <c r="L179" s="239"/>
      <c r="M179" s="239"/>
      <c r="N179" s="239"/>
    </row>
    <row r="180" spans="1:14" s="204" customFormat="1" x14ac:dyDescent="0.25">
      <c r="A180" s="197"/>
      <c r="B180" s="203"/>
      <c r="J180" s="209"/>
      <c r="K180" s="209"/>
      <c r="L180" s="272"/>
      <c r="M180" s="209"/>
      <c r="N180" s="272"/>
    </row>
    <row r="181" spans="1:14" s="204" customFormat="1" x14ac:dyDescent="0.25">
      <c r="A181" s="266"/>
      <c r="B181" s="267"/>
      <c r="C181" s="268"/>
      <c r="D181" s="268"/>
      <c r="E181" s="268"/>
      <c r="F181" s="268"/>
      <c r="G181" s="268"/>
      <c r="H181" s="268"/>
      <c r="I181" s="269"/>
      <c r="J181" s="269"/>
      <c r="K181" s="269"/>
      <c r="L181" s="270"/>
      <c r="M181" s="271"/>
      <c r="N181" s="270"/>
    </row>
    <row r="186" spans="1:14" s="204" customFormat="1" x14ac:dyDescent="0.25">
      <c r="A186" s="197"/>
      <c r="B186" s="203"/>
      <c r="F186" s="227"/>
      <c r="L186" s="206"/>
      <c r="M186" s="207"/>
      <c r="N186" s="206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138</v>
      </c>
      <c r="E6" s="123">
        <v>40513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19581.040095628898</v>
      </c>
      <c r="M8" s="158"/>
      <c r="N8" s="158">
        <v>2152.9317578699997</v>
      </c>
    </row>
    <row r="9" spans="1:15" x14ac:dyDescent="0.25">
      <c r="C9" s="7"/>
      <c r="J9" s="76" t="s">
        <v>123</v>
      </c>
      <c r="K9" s="13"/>
      <c r="L9" s="158">
        <v>21422.705955702666</v>
      </c>
      <c r="M9" s="158"/>
      <c r="N9" s="158">
        <v>21797.631895100149</v>
      </c>
    </row>
    <row r="10" spans="1:15" x14ac:dyDescent="0.25">
      <c r="C10" s="7"/>
      <c r="J10" s="8" t="s">
        <v>102</v>
      </c>
      <c r="K10" s="13"/>
      <c r="L10" s="158">
        <v>4710.8642620265582</v>
      </c>
      <c r="M10" s="158"/>
      <c r="N10" s="158">
        <v>3544.6611752090557</v>
      </c>
    </row>
    <row r="11" spans="1:15" x14ac:dyDescent="0.25">
      <c r="C11" s="7"/>
      <c r="J11" s="8" t="s">
        <v>103</v>
      </c>
      <c r="K11" s="13"/>
      <c r="L11" s="158">
        <v>8.735147117814634</v>
      </c>
      <c r="M11" s="158"/>
      <c r="N11" s="158">
        <v>4.4750602977995149</v>
      </c>
    </row>
    <row r="12" spans="1:15" x14ac:dyDescent="0.25">
      <c r="C12" s="7"/>
      <c r="J12" s="13" t="s">
        <v>104</v>
      </c>
      <c r="K12" s="13"/>
      <c r="L12" s="153">
        <v>19009.954058381609</v>
      </c>
      <c r="M12" s="13"/>
    </row>
    <row r="13" spans="1:15" x14ac:dyDescent="0.25">
      <c r="C13" s="7"/>
      <c r="J13" s="8" t="s">
        <v>105</v>
      </c>
      <c r="L13" s="153">
        <v>14067.48105882185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78800.780577679398</v>
      </c>
      <c r="M15" s="160"/>
      <c r="N15" s="159">
        <v>27499.699888477004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-11215.02909062001</v>
      </c>
      <c r="M19" s="158"/>
      <c r="N19" s="158">
        <v>-2153.3454504699994</v>
      </c>
    </row>
    <row r="20" spans="9:14" x14ac:dyDescent="0.25">
      <c r="J20" s="76" t="s">
        <v>123</v>
      </c>
      <c r="K20" s="13"/>
      <c r="L20" s="158">
        <v>-13075.866803640321</v>
      </c>
      <c r="M20" s="158"/>
      <c r="N20" s="158">
        <v>-21798.418694664466</v>
      </c>
    </row>
    <row r="21" spans="9:14" x14ac:dyDescent="0.25">
      <c r="J21" s="8" t="s">
        <v>102</v>
      </c>
      <c r="K21" s="13"/>
      <c r="L21" s="158">
        <v>-534.25319338416205</v>
      </c>
      <c r="M21" s="158"/>
      <c r="N21" s="158">
        <v>-3544.4787670560736</v>
      </c>
    </row>
    <row r="22" spans="9:14" x14ac:dyDescent="0.25">
      <c r="J22" s="8" t="s">
        <v>103</v>
      </c>
      <c r="K22" s="13"/>
      <c r="L22" s="158">
        <v>-3.0831985849729748</v>
      </c>
      <c r="M22" s="158"/>
      <c r="N22" s="158">
        <v>-1.7483092420220254</v>
      </c>
    </row>
    <row r="23" spans="9:14" x14ac:dyDescent="0.25">
      <c r="J23" s="8" t="s">
        <v>104</v>
      </c>
      <c r="L23" s="153">
        <v>-15606.977819592901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-40435.210105822371</v>
      </c>
      <c r="M26" s="160"/>
      <c r="N26" s="159">
        <v>-27497.99122143256</v>
      </c>
    </row>
    <row r="30" spans="9:14" x14ac:dyDescent="0.25">
      <c r="I30" s="30" t="s">
        <v>212</v>
      </c>
      <c r="J30" s="8" t="s">
        <v>213</v>
      </c>
      <c r="L30" s="153">
        <v>77863.574307270494</v>
      </c>
      <c r="N30" s="153">
        <v>21455.192898105437</v>
      </c>
    </row>
    <row r="31" spans="9:14" x14ac:dyDescent="0.25">
      <c r="J31" s="8" t="s">
        <v>214</v>
      </c>
      <c r="L31" s="153">
        <v>5.6519485328462906</v>
      </c>
      <c r="N31" s="153">
        <v>7242.3225958607472</v>
      </c>
    </row>
    <row r="32" spans="9:14" x14ac:dyDescent="0.25">
      <c r="L32" s="161">
        <v>77869.22625580334</v>
      </c>
      <c r="N32" s="161">
        <v>28697.515493966184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97" customWidth="1"/>
    <col min="2" max="2" width="5" style="203" customWidth="1"/>
    <col min="3" max="3" width="10.85546875" style="204" customWidth="1"/>
    <col min="4" max="4" width="8.5703125" style="204" customWidth="1"/>
    <col min="5" max="5" width="7.28515625" style="204" customWidth="1"/>
    <col min="6" max="6" width="9.140625" style="204"/>
    <col min="7" max="7" width="9.42578125" style="204" customWidth="1"/>
    <col min="8" max="8" width="11.7109375" style="204" customWidth="1"/>
    <col min="9" max="9" width="30.140625" style="204" customWidth="1"/>
    <col min="10" max="10" width="9.140625" style="204"/>
    <col min="11" max="11" width="5" style="204" customWidth="1"/>
    <col min="12" max="12" width="17.5703125" style="206" customWidth="1"/>
    <col min="13" max="13" width="9.140625" style="207"/>
    <col min="14" max="14" width="16.5703125" style="206" customWidth="1"/>
    <col min="15" max="15" width="9.140625" style="209"/>
    <col min="16" max="16" width="21.42578125" style="204" customWidth="1"/>
    <col min="17" max="16384" width="9.140625" style="204"/>
  </cols>
  <sheetData>
    <row r="1" spans="1:15" s="199" customFormat="1" x14ac:dyDescent="0.25">
      <c r="A1" s="197" t="s">
        <v>0</v>
      </c>
      <c r="B1" s="198"/>
      <c r="G1" s="197"/>
      <c r="L1" s="200"/>
      <c r="M1" s="201"/>
      <c r="N1" s="200"/>
      <c r="O1" s="202"/>
    </row>
    <row r="2" spans="1:15" x14ac:dyDescent="0.25">
      <c r="J2" s="205" t="s">
        <v>1</v>
      </c>
      <c r="N2" s="208"/>
    </row>
    <row r="3" spans="1:15" x14ac:dyDescent="0.25">
      <c r="A3" s="210"/>
      <c r="C3" s="211" t="s">
        <v>98</v>
      </c>
      <c r="D3" s="212">
        <v>40513</v>
      </c>
      <c r="E3" s="213"/>
      <c r="F3" s="213"/>
      <c r="G3" s="213"/>
      <c r="I3" s="213"/>
      <c r="J3" s="213"/>
      <c r="K3" s="213"/>
      <c r="L3" s="214" t="s">
        <v>3</v>
      </c>
      <c r="M3" s="215"/>
      <c r="N3" s="214" t="s">
        <v>4</v>
      </c>
    </row>
    <row r="4" spans="1:15" ht="6" customHeight="1" x14ac:dyDescent="0.25">
      <c r="F4" s="213"/>
      <c r="G4" s="213"/>
      <c r="H4" s="213"/>
      <c r="I4" s="213"/>
      <c r="J4" s="213"/>
      <c r="K4" s="213"/>
      <c r="L4" s="216"/>
      <c r="N4" s="216"/>
    </row>
    <row r="5" spans="1:15" ht="12" customHeight="1" x14ac:dyDescent="0.25"/>
    <row r="6" spans="1:15" s="213" customFormat="1" x14ac:dyDescent="0.25">
      <c r="A6" s="217" t="s">
        <v>5</v>
      </c>
      <c r="L6" s="216"/>
      <c r="M6" s="218"/>
      <c r="N6" s="216"/>
      <c r="O6" s="219"/>
    </row>
    <row r="8" spans="1:15" ht="16.5" x14ac:dyDescent="0.25">
      <c r="B8" s="198" t="s">
        <v>6</v>
      </c>
      <c r="C8" s="197" t="s">
        <v>7</v>
      </c>
      <c r="L8" s="220">
        <v>77869.226255803253</v>
      </c>
      <c r="N8" s="220">
        <v>28697.515493966184</v>
      </c>
    </row>
    <row r="9" spans="1:15" s="221" customFormat="1" ht="15" x14ac:dyDescent="0.2">
      <c r="A9" s="199"/>
      <c r="L9" s="222"/>
      <c r="M9" s="223"/>
      <c r="N9" s="222"/>
      <c r="O9" s="224"/>
    </row>
    <row r="10" spans="1:15" x14ac:dyDescent="0.25">
      <c r="B10" s="203">
        <v>1</v>
      </c>
      <c r="C10" s="225" t="s">
        <v>8</v>
      </c>
      <c r="L10" s="226">
        <v>43488.831830397838</v>
      </c>
      <c r="N10" s="226">
        <v>6783.995866236648</v>
      </c>
    </row>
    <row r="11" spans="1:15" ht="7.5" customHeight="1" x14ac:dyDescent="0.25">
      <c r="L11" s="216"/>
      <c r="N11" s="216"/>
    </row>
    <row r="12" spans="1:15" ht="15.75" customHeight="1" x14ac:dyDescent="0.25">
      <c r="C12" s="204" t="s">
        <v>9</v>
      </c>
      <c r="D12" s="204" t="s">
        <v>10</v>
      </c>
      <c r="L12" s="216">
        <v>42856.443309149232</v>
      </c>
      <c r="N12" s="216">
        <v>6119.9205941098362</v>
      </c>
    </row>
    <row r="13" spans="1:15" ht="7.5" customHeight="1" x14ac:dyDescent="0.25"/>
    <row r="14" spans="1:15" ht="15" customHeight="1" x14ac:dyDescent="0.25">
      <c r="D14" s="204" t="s">
        <v>11</v>
      </c>
      <c r="L14" s="216">
        <v>41913.714598215251</v>
      </c>
      <c r="M14" s="218"/>
      <c r="N14" s="216">
        <v>6119.9205941098362</v>
      </c>
    </row>
    <row r="15" spans="1:15" ht="15" customHeight="1" x14ac:dyDescent="0.25">
      <c r="D15" s="227" t="s">
        <v>12</v>
      </c>
      <c r="E15" s="228" t="s">
        <v>13</v>
      </c>
      <c r="L15" s="206">
        <v>41329.770192685901</v>
      </c>
      <c r="N15" s="206">
        <v>5578.2135171643604</v>
      </c>
    </row>
    <row r="16" spans="1:15" ht="15" customHeight="1" x14ac:dyDescent="0.25">
      <c r="D16" s="227" t="s">
        <v>14</v>
      </c>
      <c r="E16" s="204" t="s">
        <v>15</v>
      </c>
      <c r="L16" s="206">
        <v>0</v>
      </c>
      <c r="N16" s="206">
        <v>0</v>
      </c>
    </row>
    <row r="17" spans="3:14" ht="15" customHeight="1" x14ac:dyDescent="0.25">
      <c r="F17" s="229" t="s">
        <v>16</v>
      </c>
      <c r="L17" s="230">
        <v>0</v>
      </c>
      <c r="M17" s="231"/>
      <c r="N17" s="230">
        <v>0</v>
      </c>
    </row>
    <row r="18" spans="3:14" ht="15" customHeight="1" x14ac:dyDescent="0.25">
      <c r="F18" s="229" t="s">
        <v>17</v>
      </c>
      <c r="L18" s="230">
        <v>0</v>
      </c>
      <c r="M18" s="231"/>
      <c r="N18" s="230">
        <v>0</v>
      </c>
    </row>
    <row r="19" spans="3:14" ht="15" customHeight="1" x14ac:dyDescent="0.25">
      <c r="D19" s="227" t="s">
        <v>18</v>
      </c>
      <c r="E19" s="204" t="s">
        <v>19</v>
      </c>
      <c r="L19" s="206">
        <v>583.94440552934793</v>
      </c>
      <c r="N19" s="206">
        <v>541.70707694547605</v>
      </c>
    </row>
    <row r="20" spans="3:14" ht="15" customHeight="1" x14ac:dyDescent="0.25">
      <c r="F20" s="229" t="s">
        <v>16</v>
      </c>
      <c r="L20" s="230">
        <v>0</v>
      </c>
      <c r="M20" s="231"/>
      <c r="N20" s="230">
        <v>0</v>
      </c>
    </row>
    <row r="21" spans="3:14" ht="15" customHeight="1" x14ac:dyDescent="0.25">
      <c r="F21" s="229" t="s">
        <v>17</v>
      </c>
      <c r="L21" s="230">
        <v>583.94440552934793</v>
      </c>
      <c r="M21" s="231"/>
      <c r="N21" s="230">
        <v>541.70707694547605</v>
      </c>
    </row>
    <row r="22" spans="3:14" ht="7.5" customHeight="1" x14ac:dyDescent="0.25">
      <c r="F22" s="229"/>
      <c r="L22" s="230"/>
      <c r="M22" s="231"/>
      <c r="N22" s="230"/>
    </row>
    <row r="23" spans="3:14" x14ac:dyDescent="0.25">
      <c r="D23" s="204" t="s">
        <v>20</v>
      </c>
      <c r="L23" s="216">
        <v>942.72871093398498</v>
      </c>
      <c r="M23" s="218"/>
      <c r="N23" s="216">
        <v>0</v>
      </c>
    </row>
    <row r="24" spans="3:14" ht="15" customHeight="1" x14ac:dyDescent="0.25">
      <c r="D24" s="227" t="s">
        <v>12</v>
      </c>
      <c r="E24" s="228" t="s">
        <v>13</v>
      </c>
      <c r="L24" s="206">
        <v>942.72871093398498</v>
      </c>
      <c r="N24" s="206">
        <v>0</v>
      </c>
    </row>
    <row r="25" spans="3:14" ht="15" customHeight="1" x14ac:dyDescent="0.25">
      <c r="D25" s="227" t="s">
        <v>14</v>
      </c>
      <c r="E25" s="204" t="s">
        <v>15</v>
      </c>
      <c r="L25" s="206">
        <v>0</v>
      </c>
      <c r="N25" s="206">
        <v>0</v>
      </c>
    </row>
    <row r="26" spans="3:14" ht="15" customHeight="1" x14ac:dyDescent="0.25">
      <c r="F26" s="229" t="s">
        <v>16</v>
      </c>
      <c r="L26" s="230">
        <v>0</v>
      </c>
      <c r="M26" s="231"/>
      <c r="N26" s="230">
        <v>0</v>
      </c>
    </row>
    <row r="27" spans="3:14" ht="15" customHeight="1" x14ac:dyDescent="0.25">
      <c r="F27" s="229" t="s">
        <v>17</v>
      </c>
      <c r="L27" s="230">
        <v>0</v>
      </c>
      <c r="M27" s="231"/>
      <c r="N27" s="230">
        <v>0</v>
      </c>
    </row>
    <row r="28" spans="3:14" ht="15" customHeight="1" x14ac:dyDescent="0.25">
      <c r="D28" s="227" t="s">
        <v>18</v>
      </c>
      <c r="E28" s="204" t="s">
        <v>19</v>
      </c>
      <c r="L28" s="206">
        <v>0</v>
      </c>
      <c r="N28" s="206">
        <v>0</v>
      </c>
    </row>
    <row r="29" spans="3:14" ht="15" customHeight="1" x14ac:dyDescent="0.25">
      <c r="F29" s="229" t="s">
        <v>16</v>
      </c>
      <c r="L29" s="230">
        <v>0</v>
      </c>
      <c r="M29" s="231"/>
      <c r="N29" s="230">
        <v>0</v>
      </c>
    </row>
    <row r="30" spans="3:14" ht="15" customHeight="1" x14ac:dyDescent="0.25">
      <c r="F30" s="229" t="s">
        <v>17</v>
      </c>
      <c r="L30" s="230">
        <v>0</v>
      </c>
      <c r="M30" s="231"/>
      <c r="N30" s="230">
        <v>0</v>
      </c>
    </row>
    <row r="31" spans="3:14" x14ac:dyDescent="0.25">
      <c r="L31" s="216"/>
      <c r="N31" s="216"/>
    </row>
    <row r="32" spans="3:14" ht="15" customHeight="1" x14ac:dyDescent="0.25">
      <c r="C32" s="204" t="s">
        <v>21</v>
      </c>
      <c r="D32" s="204" t="s">
        <v>90</v>
      </c>
      <c r="F32" s="229"/>
      <c r="L32" s="216">
        <v>632.38852124860671</v>
      </c>
      <c r="M32" s="218"/>
      <c r="N32" s="216">
        <v>664.07527212681168</v>
      </c>
    </row>
    <row r="33" spans="2:16" ht="7.5" customHeight="1" x14ac:dyDescent="0.25">
      <c r="L33" s="216"/>
      <c r="N33" s="216"/>
    </row>
    <row r="34" spans="2:16" x14ac:dyDescent="0.25">
      <c r="D34" s="227" t="s">
        <v>12</v>
      </c>
      <c r="E34" s="204" t="s">
        <v>22</v>
      </c>
      <c r="L34" s="206">
        <v>476.14625172581708</v>
      </c>
      <c r="N34" s="206">
        <v>18.47451242587459</v>
      </c>
    </row>
    <row r="35" spans="2:16" x14ac:dyDescent="0.25">
      <c r="D35" s="227" t="s">
        <v>14</v>
      </c>
      <c r="E35" s="204" t="s">
        <v>23</v>
      </c>
      <c r="L35" s="206">
        <v>76.546588311783552</v>
      </c>
      <c r="N35" s="206">
        <v>59.637692544617245</v>
      </c>
    </row>
    <row r="36" spans="2:16" ht="15.75" customHeight="1" x14ac:dyDescent="0.25">
      <c r="F36" s="229" t="s">
        <v>16</v>
      </c>
      <c r="L36" s="232">
        <v>76.351715311783551</v>
      </c>
      <c r="N36" s="232">
        <v>59.637692544617245</v>
      </c>
    </row>
    <row r="37" spans="2:16" x14ac:dyDescent="0.25">
      <c r="F37" s="229" t="s">
        <v>17</v>
      </c>
      <c r="L37" s="232">
        <v>0.19487299999999999</v>
      </c>
      <c r="N37" s="232">
        <v>0</v>
      </c>
    </row>
    <row r="38" spans="2:16" x14ac:dyDescent="0.25">
      <c r="D38" s="227" t="s">
        <v>18</v>
      </c>
      <c r="E38" s="204" t="s">
        <v>24</v>
      </c>
      <c r="L38" s="206">
        <v>79.695681211006104</v>
      </c>
      <c r="N38" s="206">
        <v>585.96306715631988</v>
      </c>
    </row>
    <row r="39" spans="2:16" x14ac:dyDescent="0.25">
      <c r="F39" s="229" t="s">
        <v>16</v>
      </c>
      <c r="L39" s="232">
        <v>0</v>
      </c>
      <c r="N39" s="232">
        <v>0</v>
      </c>
    </row>
    <row r="40" spans="2:16" x14ac:dyDescent="0.25">
      <c r="F40" s="229" t="s">
        <v>17</v>
      </c>
      <c r="L40" s="232">
        <v>79.695681211006104</v>
      </c>
      <c r="N40" s="232">
        <v>585.96306715631988</v>
      </c>
    </row>
    <row r="41" spans="2:16" ht="7.5" customHeight="1" x14ac:dyDescent="0.25">
      <c r="L41" s="232"/>
      <c r="N41" s="232"/>
    </row>
    <row r="42" spans="2:16" x14ac:dyDescent="0.25">
      <c r="D42" s="227"/>
      <c r="M42" s="233"/>
    </row>
    <row r="43" spans="2:16" ht="7.5" customHeight="1" x14ac:dyDescent="0.25">
      <c r="L43" s="216"/>
      <c r="N43" s="216"/>
    </row>
    <row r="44" spans="2:16" x14ac:dyDescent="0.25">
      <c r="B44" s="203">
        <v>2</v>
      </c>
      <c r="C44" s="225" t="s">
        <v>25</v>
      </c>
      <c r="L44" s="226">
        <v>4891.5765765871065</v>
      </c>
      <c r="N44" s="226">
        <v>0</v>
      </c>
      <c r="P44" s="234"/>
    </row>
    <row r="46" spans="2:16" x14ac:dyDescent="0.25">
      <c r="B46" s="203">
        <v>3</v>
      </c>
      <c r="C46" s="225" t="s">
        <v>26</v>
      </c>
      <c r="L46" s="226">
        <v>14118.3774817945</v>
      </c>
      <c r="N46" s="226">
        <v>0</v>
      </c>
      <c r="P46" s="234"/>
    </row>
    <row r="47" spans="2:16" x14ac:dyDescent="0.25">
      <c r="C47" s="225"/>
      <c r="P47" s="234"/>
    </row>
    <row r="48" spans="2:16" x14ac:dyDescent="0.25">
      <c r="B48" s="203">
        <v>4</v>
      </c>
      <c r="C48" s="225" t="s">
        <v>27</v>
      </c>
      <c r="H48" s="210"/>
      <c r="I48" s="204" t="s">
        <v>28</v>
      </c>
      <c r="L48" s="226">
        <v>14067.48105882185</v>
      </c>
      <c r="N48" s="226">
        <v>0</v>
      </c>
      <c r="P48" s="234"/>
    </row>
    <row r="49" spans="2:16" x14ac:dyDescent="0.25">
      <c r="C49" s="221"/>
      <c r="H49" s="210"/>
      <c r="I49" s="204" t="s">
        <v>29</v>
      </c>
      <c r="L49" s="235">
        <v>9975110.1439999845</v>
      </c>
      <c r="N49" s="235">
        <v>0</v>
      </c>
      <c r="P49" s="236"/>
    </row>
    <row r="50" spans="2:16" x14ac:dyDescent="0.25">
      <c r="C50" s="221"/>
    </row>
    <row r="51" spans="2:16" x14ac:dyDescent="0.25">
      <c r="B51" s="203">
        <v>5</v>
      </c>
      <c r="C51" s="225" t="s">
        <v>113</v>
      </c>
      <c r="G51" s="210"/>
      <c r="L51" s="226">
        <v>1302.9593082019492</v>
      </c>
      <c r="N51" s="226">
        <v>21913.519627729536</v>
      </c>
      <c r="P51" s="237"/>
    </row>
    <row r="52" spans="2:16" ht="7.5" customHeight="1" x14ac:dyDescent="0.25">
      <c r="C52" s="213"/>
      <c r="G52" s="210"/>
      <c r="L52" s="216"/>
      <c r="N52" s="216"/>
    </row>
    <row r="53" spans="2:16" ht="15.75" customHeight="1" x14ac:dyDescent="0.25">
      <c r="C53" s="213"/>
      <c r="E53" s="238" t="s">
        <v>31</v>
      </c>
      <c r="F53" s="204" t="s">
        <v>94</v>
      </c>
      <c r="G53" s="210"/>
      <c r="L53" s="239">
        <v>0</v>
      </c>
      <c r="N53" s="206">
        <v>0</v>
      </c>
      <c r="P53" s="236"/>
    </row>
    <row r="54" spans="2:16" ht="15.75" customHeight="1" x14ac:dyDescent="0.25">
      <c r="C54" s="213"/>
      <c r="F54" s="204" t="s">
        <v>332</v>
      </c>
      <c r="G54" s="210"/>
      <c r="L54" s="206">
        <v>-931.55432187604094</v>
      </c>
      <c r="N54" s="206">
        <v>543.21945713603998</v>
      </c>
      <c r="P54" s="236"/>
    </row>
    <row r="55" spans="2:16" ht="15.75" customHeight="1" x14ac:dyDescent="0.25">
      <c r="C55" s="213"/>
      <c r="G55" s="210" t="s">
        <v>32</v>
      </c>
      <c r="L55" s="230">
        <v>-1080.6001365439702</v>
      </c>
      <c r="M55" s="231"/>
      <c r="N55" s="230">
        <v>168.98879146931301</v>
      </c>
      <c r="P55" s="236"/>
    </row>
    <row r="56" spans="2:16" ht="15.75" customHeight="1" x14ac:dyDescent="0.25">
      <c r="C56" s="213"/>
      <c r="F56" s="204" t="s">
        <v>33</v>
      </c>
      <c r="G56" s="210"/>
      <c r="L56" s="206">
        <v>2234.51363007799</v>
      </c>
      <c r="N56" s="206">
        <v>21370.300170593498</v>
      </c>
    </row>
    <row r="57" spans="2:16" s="240" customFormat="1" ht="15.75" customHeight="1" x14ac:dyDescent="0.2">
      <c r="G57" s="210" t="s">
        <v>32</v>
      </c>
      <c r="L57" s="230">
        <v>1798.6201905785999</v>
      </c>
      <c r="M57" s="241"/>
      <c r="N57" s="230">
        <v>12808.1446272105</v>
      </c>
      <c r="O57" s="224"/>
      <c r="P57" s="221"/>
    </row>
    <row r="58" spans="2:16" ht="9" customHeight="1" x14ac:dyDescent="0.25"/>
    <row r="59" spans="2:16" ht="54.75" customHeight="1" x14ac:dyDescent="0.25">
      <c r="B59" s="198" t="s">
        <v>34</v>
      </c>
      <c r="C59" s="197" t="s">
        <v>35</v>
      </c>
      <c r="L59" s="216">
        <v>-49.274037899870038</v>
      </c>
      <c r="M59" s="218"/>
      <c r="N59" s="216">
        <v>0</v>
      </c>
    </row>
    <row r="60" spans="2:16" x14ac:dyDescent="0.25">
      <c r="E60" s="238" t="s">
        <v>31</v>
      </c>
      <c r="G60" s="242" t="s">
        <v>140</v>
      </c>
      <c r="H60" s="242"/>
      <c r="I60" s="242"/>
      <c r="J60" s="242"/>
      <c r="K60" s="242"/>
      <c r="L60" s="243">
        <v>0</v>
      </c>
      <c r="M60" s="244"/>
      <c r="N60" s="243">
        <v>0</v>
      </c>
    </row>
    <row r="61" spans="2:16" x14ac:dyDescent="0.25">
      <c r="G61" s="242" t="s">
        <v>79</v>
      </c>
      <c r="H61" s="242"/>
      <c r="I61" s="242"/>
      <c r="J61" s="242"/>
      <c r="K61" s="242"/>
      <c r="L61" s="243">
        <v>-49.274037899870038</v>
      </c>
      <c r="M61" s="244"/>
      <c r="N61" s="243">
        <v>0</v>
      </c>
    </row>
    <row r="62" spans="2:16" x14ac:dyDescent="0.25">
      <c r="G62" s="242" t="s">
        <v>353</v>
      </c>
      <c r="H62" s="242"/>
      <c r="I62" s="242"/>
      <c r="J62" s="242"/>
      <c r="K62" s="242"/>
      <c r="L62" s="243">
        <v>0</v>
      </c>
      <c r="M62" s="243"/>
      <c r="N62" s="243">
        <v>0</v>
      </c>
    </row>
    <row r="63" spans="2:16" x14ac:dyDescent="0.25">
      <c r="G63" s="242"/>
      <c r="H63" s="242"/>
      <c r="I63" s="242"/>
      <c r="J63" s="242"/>
      <c r="K63" s="242"/>
      <c r="L63" s="243"/>
      <c r="M63" s="243"/>
      <c r="N63" s="245"/>
    </row>
    <row r="64" spans="2:16" x14ac:dyDescent="0.25">
      <c r="G64" s="242"/>
      <c r="H64" s="242"/>
      <c r="I64" s="242"/>
      <c r="J64" s="242"/>
      <c r="K64" s="242"/>
      <c r="L64" s="243"/>
      <c r="M64" s="243"/>
      <c r="N64" s="245"/>
    </row>
    <row r="65" spans="1:14" x14ac:dyDescent="0.25">
      <c r="G65" s="242"/>
      <c r="H65" s="242"/>
      <c r="I65" s="242"/>
      <c r="J65" s="242"/>
      <c r="K65" s="242"/>
      <c r="L65" s="243"/>
      <c r="M65" s="243"/>
      <c r="N65" s="245"/>
    </row>
    <row r="66" spans="1:14" x14ac:dyDescent="0.25">
      <c r="G66" s="242"/>
      <c r="H66" s="242"/>
      <c r="I66" s="242"/>
      <c r="J66" s="242"/>
      <c r="K66" s="242"/>
      <c r="L66" s="243"/>
      <c r="M66" s="243"/>
      <c r="N66" s="245"/>
    </row>
    <row r="67" spans="1:14" x14ac:dyDescent="0.25">
      <c r="G67" s="242"/>
      <c r="H67" s="242"/>
      <c r="I67" s="242"/>
      <c r="J67" s="242"/>
      <c r="K67" s="242"/>
      <c r="L67" s="243"/>
      <c r="M67" s="243"/>
      <c r="N67" s="245"/>
    </row>
    <row r="68" spans="1:14" x14ac:dyDescent="0.25">
      <c r="A68" s="217" t="s">
        <v>80</v>
      </c>
      <c r="N68" s="205" t="s">
        <v>1</v>
      </c>
    </row>
    <row r="70" spans="1:14" x14ac:dyDescent="0.25">
      <c r="A70" s="210"/>
      <c r="C70" s="246" t="s">
        <v>98</v>
      </c>
      <c r="D70" s="212">
        <v>40513</v>
      </c>
      <c r="L70" s="214" t="s">
        <v>3</v>
      </c>
      <c r="M70" s="215"/>
      <c r="N70" s="214" t="s">
        <v>4</v>
      </c>
    </row>
    <row r="72" spans="1:14" x14ac:dyDescent="0.25">
      <c r="B72" s="247">
        <v>1</v>
      </c>
      <c r="C72" s="225" t="s">
        <v>36</v>
      </c>
      <c r="I72" s="213" t="s">
        <v>37</v>
      </c>
      <c r="J72" s="209"/>
      <c r="K72" s="209"/>
      <c r="L72" s="226">
        <v>0</v>
      </c>
      <c r="M72" s="248"/>
      <c r="N72" s="226">
        <v>-20784.611793085187</v>
      </c>
    </row>
    <row r="73" spans="1:14" x14ac:dyDescent="0.25">
      <c r="C73" s="213"/>
      <c r="D73" s="210"/>
      <c r="I73" s="209"/>
      <c r="M73" s="248"/>
    </row>
    <row r="74" spans="1:14" x14ac:dyDescent="0.25">
      <c r="I74" s="204" t="s">
        <v>31</v>
      </c>
      <c r="J74" s="249" t="s">
        <v>38</v>
      </c>
      <c r="K74" s="249"/>
      <c r="L74" s="206">
        <v>0</v>
      </c>
      <c r="M74" s="248"/>
      <c r="N74" s="206">
        <v>-7272.5398594865046</v>
      </c>
    </row>
    <row r="75" spans="1:14" x14ac:dyDescent="0.25">
      <c r="I75" s="209"/>
      <c r="J75" s="250" t="s">
        <v>39</v>
      </c>
      <c r="K75" s="250"/>
      <c r="L75" s="206">
        <v>0</v>
      </c>
      <c r="M75" s="248"/>
      <c r="N75" s="206">
        <v>-8444.1880990834106</v>
      </c>
    </row>
    <row r="76" spans="1:14" x14ac:dyDescent="0.25">
      <c r="I76" s="209"/>
      <c r="J76" s="249" t="s">
        <v>40</v>
      </c>
      <c r="K76" s="249"/>
      <c r="L76" s="206">
        <v>0</v>
      </c>
      <c r="M76" s="248"/>
      <c r="N76" s="206">
        <v>-5067.8838345152699</v>
      </c>
    </row>
    <row r="77" spans="1:14" ht="12.75" customHeight="1" x14ac:dyDescent="0.25">
      <c r="L77" s="239"/>
      <c r="M77" s="248"/>
      <c r="N77" s="239"/>
    </row>
    <row r="78" spans="1:14" x14ac:dyDescent="0.25">
      <c r="B78" s="247">
        <v>2</v>
      </c>
      <c r="C78" s="225" t="s">
        <v>41</v>
      </c>
      <c r="I78" s="209"/>
      <c r="J78" s="209"/>
      <c r="K78" s="209"/>
      <c r="M78" s="248"/>
    </row>
    <row r="79" spans="1:14" x14ac:dyDescent="0.25">
      <c r="B79" s="247"/>
      <c r="C79" s="225" t="s">
        <v>42</v>
      </c>
      <c r="I79" s="209"/>
      <c r="J79" s="209"/>
      <c r="K79" s="209"/>
      <c r="L79" s="226">
        <v>-14685.163056062302</v>
      </c>
      <c r="M79" s="248"/>
      <c r="N79" s="226">
        <v>-3540.6865541833899</v>
      </c>
    </row>
    <row r="80" spans="1:14" ht="12.75" customHeight="1" x14ac:dyDescent="0.25">
      <c r="B80" s="247"/>
      <c r="C80" s="225" t="s">
        <v>43</v>
      </c>
      <c r="D80" s="210"/>
      <c r="I80" s="209"/>
      <c r="J80" s="209"/>
      <c r="K80" s="209"/>
      <c r="M80" s="248"/>
    </row>
    <row r="81" spans="2:14" x14ac:dyDescent="0.25">
      <c r="C81" s="204" t="s">
        <v>9</v>
      </c>
      <c r="D81" s="204" t="s">
        <v>44</v>
      </c>
      <c r="I81" s="213" t="s">
        <v>37</v>
      </c>
      <c r="J81" s="209"/>
      <c r="K81" s="209"/>
      <c r="L81" s="226">
        <v>-21674.463706406994</v>
      </c>
      <c r="M81" s="251"/>
      <c r="N81" s="226">
        <v>-3559.4876745909442</v>
      </c>
    </row>
    <row r="82" spans="2:14" ht="9" customHeight="1" x14ac:dyDescent="0.25">
      <c r="I82" s="209"/>
      <c r="M82" s="248"/>
    </row>
    <row r="83" spans="2:14" x14ac:dyDescent="0.25">
      <c r="B83" s="204"/>
      <c r="I83" s="204" t="s">
        <v>31</v>
      </c>
      <c r="J83" s="249" t="s">
        <v>38</v>
      </c>
      <c r="K83" s="249"/>
      <c r="L83" s="206">
        <v>-959.36626833530295</v>
      </c>
      <c r="M83" s="248"/>
      <c r="N83" s="206">
        <v>-1433.6874566093402</v>
      </c>
    </row>
    <row r="84" spans="2:14" x14ac:dyDescent="0.25">
      <c r="B84" s="204"/>
      <c r="I84" s="209"/>
      <c r="J84" s="250" t="s">
        <v>39</v>
      </c>
      <c r="K84" s="250"/>
      <c r="L84" s="206">
        <v>-9485.6794539229886</v>
      </c>
      <c r="M84" s="248"/>
      <c r="N84" s="206">
        <v>-610.3552503720241</v>
      </c>
    </row>
    <row r="85" spans="2:14" x14ac:dyDescent="0.25">
      <c r="B85" s="204"/>
      <c r="I85" s="209"/>
      <c r="J85" s="249" t="s">
        <v>40</v>
      </c>
      <c r="K85" s="249"/>
      <c r="L85" s="206">
        <v>-11229.417984148702</v>
      </c>
      <c r="M85" s="248"/>
      <c r="N85" s="206">
        <v>-1515.4449676095801</v>
      </c>
    </row>
    <row r="86" spans="2:14" ht="13.5" customHeight="1" x14ac:dyDescent="0.25">
      <c r="B86" s="204"/>
      <c r="I86" s="209"/>
      <c r="J86" s="249"/>
      <c r="K86" s="249"/>
      <c r="M86" s="248"/>
    </row>
    <row r="87" spans="2:14" x14ac:dyDescent="0.25">
      <c r="B87" s="204"/>
      <c r="C87" s="204" t="s">
        <v>21</v>
      </c>
      <c r="D87" s="204" t="s">
        <v>45</v>
      </c>
      <c r="I87" s="213" t="s">
        <v>46</v>
      </c>
      <c r="J87" s="209"/>
      <c r="K87" s="209"/>
      <c r="L87" s="226">
        <v>6989.3006503446923</v>
      </c>
      <c r="M87" s="248"/>
      <c r="N87" s="226">
        <v>18.801120407554198</v>
      </c>
    </row>
    <row r="88" spans="2:14" ht="9" customHeight="1" x14ac:dyDescent="0.25">
      <c r="B88" s="204"/>
      <c r="I88" s="209"/>
      <c r="M88" s="248"/>
    </row>
    <row r="89" spans="2:14" x14ac:dyDescent="0.25">
      <c r="B89" s="204"/>
      <c r="I89" s="204" t="s">
        <v>31</v>
      </c>
      <c r="J89" s="249" t="s">
        <v>38</v>
      </c>
      <c r="K89" s="249"/>
      <c r="L89" s="206">
        <v>756.92774978433204</v>
      </c>
      <c r="M89" s="248"/>
      <c r="N89" s="206">
        <v>18.801120407554198</v>
      </c>
    </row>
    <row r="90" spans="2:14" x14ac:dyDescent="0.25">
      <c r="B90" s="204"/>
      <c r="I90" s="209"/>
      <c r="J90" s="250" t="s">
        <v>39</v>
      </c>
      <c r="K90" s="250"/>
      <c r="L90" s="206">
        <v>1026.4681076680299</v>
      </c>
      <c r="M90" s="248"/>
      <c r="N90" s="206">
        <v>0</v>
      </c>
    </row>
    <row r="91" spans="2:14" x14ac:dyDescent="0.25">
      <c r="B91" s="204"/>
      <c r="I91" s="209"/>
      <c r="J91" s="249" t="s">
        <v>40</v>
      </c>
      <c r="K91" s="249"/>
      <c r="L91" s="206">
        <v>5205.9047928923301</v>
      </c>
      <c r="M91" s="248"/>
      <c r="N91" s="206">
        <v>0</v>
      </c>
    </row>
    <row r="92" spans="2:14" ht="12" customHeight="1" x14ac:dyDescent="0.25">
      <c r="B92" s="204"/>
      <c r="I92" s="209"/>
      <c r="J92" s="209"/>
      <c r="K92" s="209"/>
      <c r="M92" s="248"/>
    </row>
    <row r="93" spans="2:14" x14ac:dyDescent="0.25">
      <c r="B93" s="247">
        <v>3</v>
      </c>
      <c r="C93" s="225" t="s">
        <v>217</v>
      </c>
      <c r="L93" s="226">
        <v>4308.6479561144279</v>
      </c>
      <c r="M93" s="251"/>
      <c r="N93" s="226">
        <v>-497.80093494414996</v>
      </c>
    </row>
    <row r="94" spans="2:14" ht="35.25" customHeight="1" x14ac:dyDescent="0.25">
      <c r="B94" s="204"/>
      <c r="C94" s="204" t="s">
        <v>218</v>
      </c>
      <c r="I94" s="213" t="s">
        <v>46</v>
      </c>
      <c r="J94" s="209"/>
      <c r="K94" s="209"/>
      <c r="L94" s="216">
        <v>-4518.6794846844004</v>
      </c>
      <c r="M94" s="252"/>
      <c r="N94" s="216">
        <v>-491.80478694415001</v>
      </c>
    </row>
    <row r="95" spans="2:14" ht="18.75" customHeight="1" x14ac:dyDescent="0.25">
      <c r="B95" s="204"/>
      <c r="I95" s="204" t="s">
        <v>31</v>
      </c>
      <c r="J95" s="249" t="s">
        <v>38</v>
      </c>
      <c r="L95" s="206">
        <v>-2581.8731231152901</v>
      </c>
      <c r="N95" s="206">
        <v>-39.750358914518003</v>
      </c>
    </row>
    <row r="96" spans="2:14" x14ac:dyDescent="0.25">
      <c r="B96" s="204"/>
      <c r="J96" s="250" t="s">
        <v>39</v>
      </c>
      <c r="L96" s="206">
        <v>-1816.0095591918102</v>
      </c>
      <c r="N96" s="206">
        <v>-320.37352304476201</v>
      </c>
    </row>
    <row r="97" spans="1:14" x14ac:dyDescent="0.25">
      <c r="B97" s="204"/>
      <c r="J97" s="249" t="s">
        <v>40</v>
      </c>
      <c r="L97" s="206">
        <v>-120.7968023773</v>
      </c>
      <c r="N97" s="206">
        <v>-131.68090498487001</v>
      </c>
    </row>
    <row r="98" spans="1:14" ht="9" customHeight="1" x14ac:dyDescent="0.25"/>
    <row r="99" spans="1:14" x14ac:dyDescent="0.25">
      <c r="C99" s="204" t="s">
        <v>219</v>
      </c>
      <c r="H99" s="227"/>
      <c r="I99" s="213" t="s">
        <v>46</v>
      </c>
      <c r="J99" s="209"/>
      <c r="K99" s="209"/>
      <c r="L99" s="216">
        <v>8827.3274407988283</v>
      </c>
      <c r="M99" s="252"/>
      <c r="N99" s="216">
        <v>0</v>
      </c>
    </row>
    <row r="100" spans="1:14" ht="19.5" customHeight="1" x14ac:dyDescent="0.25">
      <c r="B100" s="204"/>
      <c r="I100" s="204" t="s">
        <v>31</v>
      </c>
      <c r="J100" s="249" t="s">
        <v>38</v>
      </c>
      <c r="L100" s="206">
        <v>0</v>
      </c>
      <c r="N100" s="206">
        <v>0</v>
      </c>
    </row>
    <row r="101" spans="1:14" x14ac:dyDescent="0.25">
      <c r="J101" s="250" t="s">
        <v>39</v>
      </c>
      <c r="L101" s="206">
        <v>7355.2118582346238</v>
      </c>
      <c r="N101" s="206">
        <v>0</v>
      </c>
    </row>
    <row r="102" spans="1:14" x14ac:dyDescent="0.25">
      <c r="A102" s="253"/>
      <c r="B102" s="209"/>
      <c r="C102" s="209"/>
      <c r="D102" s="209"/>
      <c r="E102" s="209"/>
      <c r="F102" s="209"/>
      <c r="G102" s="209"/>
      <c r="H102" s="209"/>
      <c r="J102" s="249" t="s">
        <v>40</v>
      </c>
      <c r="L102" s="206">
        <v>1472.1155825642038</v>
      </c>
      <c r="N102" s="206">
        <v>0</v>
      </c>
    </row>
    <row r="103" spans="1:14" x14ac:dyDescent="0.25">
      <c r="A103" s="253"/>
      <c r="B103" s="209"/>
      <c r="C103" s="209"/>
      <c r="D103" s="209"/>
      <c r="E103" s="209"/>
      <c r="F103" s="209"/>
      <c r="G103" s="209"/>
      <c r="H103" s="209"/>
      <c r="J103" s="249"/>
    </row>
    <row r="104" spans="1:14" x14ac:dyDescent="0.25">
      <c r="A104" s="253"/>
      <c r="B104" s="209"/>
      <c r="C104" s="204" t="s">
        <v>220</v>
      </c>
      <c r="H104" s="204" t="s">
        <v>221</v>
      </c>
      <c r="I104" s="213" t="s">
        <v>46</v>
      </c>
      <c r="J104" s="209"/>
      <c r="K104" s="209"/>
      <c r="L104" s="216">
        <v>0</v>
      </c>
      <c r="M104" s="252"/>
      <c r="N104" s="216">
        <v>-654.59614799999997</v>
      </c>
    </row>
    <row r="105" spans="1:14" x14ac:dyDescent="0.25">
      <c r="A105" s="253"/>
      <c r="B105" s="209"/>
      <c r="I105" s="204" t="s">
        <v>31</v>
      </c>
      <c r="J105" s="249" t="s">
        <v>38</v>
      </c>
      <c r="L105" s="206">
        <v>0</v>
      </c>
      <c r="N105" s="206">
        <v>-654.59614799999997</v>
      </c>
    </row>
    <row r="106" spans="1:14" x14ac:dyDescent="0.25">
      <c r="A106" s="253"/>
      <c r="B106" s="209"/>
      <c r="J106" s="250" t="s">
        <v>39</v>
      </c>
      <c r="L106" s="206">
        <v>0</v>
      </c>
      <c r="N106" s="206">
        <v>0</v>
      </c>
    </row>
    <row r="107" spans="1:14" x14ac:dyDescent="0.25">
      <c r="A107" s="253"/>
      <c r="B107" s="209"/>
      <c r="J107" s="249" t="s">
        <v>40</v>
      </c>
      <c r="L107" s="206">
        <v>0</v>
      </c>
      <c r="N107" s="206">
        <v>0</v>
      </c>
    </row>
    <row r="108" spans="1:14" x14ac:dyDescent="0.25">
      <c r="A108" s="253"/>
      <c r="B108" s="209"/>
    </row>
    <row r="109" spans="1:14" x14ac:dyDescent="0.25">
      <c r="A109" s="253"/>
      <c r="B109" s="209"/>
      <c r="C109" s="204" t="s">
        <v>222</v>
      </c>
      <c r="H109" s="227" t="s">
        <v>223</v>
      </c>
      <c r="I109" s="213" t="s">
        <v>46</v>
      </c>
      <c r="J109" s="209"/>
      <c r="K109" s="209"/>
      <c r="L109" s="216">
        <v>0</v>
      </c>
      <c r="M109" s="252"/>
      <c r="N109" s="216">
        <v>648.6</v>
      </c>
    </row>
    <row r="110" spans="1:14" x14ac:dyDescent="0.25">
      <c r="A110" s="253"/>
      <c r="B110" s="209"/>
      <c r="I110" s="204" t="s">
        <v>31</v>
      </c>
      <c r="J110" s="249" t="s">
        <v>38</v>
      </c>
      <c r="L110" s="206">
        <v>0</v>
      </c>
      <c r="N110" s="206">
        <v>648.6</v>
      </c>
    </row>
    <row r="111" spans="1:14" x14ac:dyDescent="0.25">
      <c r="A111" s="253"/>
      <c r="B111" s="209"/>
      <c r="J111" s="250" t="s">
        <v>39</v>
      </c>
      <c r="L111" s="206">
        <v>0</v>
      </c>
      <c r="N111" s="206">
        <v>0</v>
      </c>
    </row>
    <row r="112" spans="1:14" x14ac:dyDescent="0.25">
      <c r="A112" s="253"/>
      <c r="B112" s="209"/>
      <c r="C112" s="209"/>
      <c r="D112" s="209"/>
      <c r="E112" s="209"/>
      <c r="F112" s="209"/>
      <c r="G112" s="209"/>
      <c r="H112" s="209"/>
      <c r="J112" s="249" t="s">
        <v>40</v>
      </c>
      <c r="L112" s="206">
        <v>0</v>
      </c>
      <c r="N112" s="206">
        <v>0</v>
      </c>
    </row>
    <row r="113" spans="1:14" ht="42" customHeight="1" x14ac:dyDescent="0.25">
      <c r="B113" s="217" t="s">
        <v>47</v>
      </c>
      <c r="L113" s="216">
        <v>-10376.515099947874</v>
      </c>
      <c r="M113" s="252"/>
      <c r="N113" s="216">
        <v>-24823.099282212726</v>
      </c>
    </row>
    <row r="114" spans="1:14" x14ac:dyDescent="0.25">
      <c r="B114" s="217"/>
      <c r="L114" s="226"/>
      <c r="M114" s="254"/>
      <c r="N114" s="226"/>
    </row>
    <row r="115" spans="1:14" x14ac:dyDescent="0.25">
      <c r="B115" s="197"/>
    </row>
    <row r="116" spans="1:14" x14ac:dyDescent="0.25">
      <c r="B116" s="204"/>
    </row>
    <row r="117" spans="1:14" ht="17.25" customHeight="1" x14ac:dyDescent="0.25">
      <c r="B117" s="204"/>
    </row>
    <row r="118" spans="1:14" x14ac:dyDescent="0.25">
      <c r="A118" s="217" t="s">
        <v>84</v>
      </c>
      <c r="B118" s="204"/>
    </row>
    <row r="120" spans="1:14" x14ac:dyDescent="0.25">
      <c r="A120" s="210"/>
      <c r="B120" s="210"/>
      <c r="C120" s="246" t="s">
        <v>98</v>
      </c>
      <c r="D120" s="212">
        <v>40513</v>
      </c>
      <c r="I120" s="255" t="s">
        <v>1</v>
      </c>
      <c r="L120" s="214" t="s">
        <v>3</v>
      </c>
      <c r="M120" s="215"/>
      <c r="N120" s="214" t="s">
        <v>4</v>
      </c>
    </row>
    <row r="121" spans="1:14" x14ac:dyDescent="0.25">
      <c r="I121" s="213"/>
      <c r="J121" s="213"/>
      <c r="K121" s="213"/>
      <c r="L121" s="207"/>
      <c r="N121" s="207"/>
    </row>
    <row r="122" spans="1:14" x14ac:dyDescent="0.25">
      <c r="B122" s="247">
        <v>1</v>
      </c>
      <c r="C122" s="256" t="s">
        <v>48</v>
      </c>
      <c r="I122" s="209"/>
      <c r="J122" s="209"/>
      <c r="K122" s="209"/>
      <c r="L122" s="226">
        <v>0</v>
      </c>
      <c r="N122" s="226">
        <v>0</v>
      </c>
    </row>
    <row r="123" spans="1:14" x14ac:dyDescent="0.25">
      <c r="I123" s="209"/>
      <c r="J123" s="209"/>
      <c r="K123" s="209"/>
      <c r="M123" s="248"/>
    </row>
    <row r="124" spans="1:14" x14ac:dyDescent="0.25">
      <c r="C124" s="204" t="s">
        <v>9</v>
      </c>
      <c r="D124" s="204" t="s">
        <v>49</v>
      </c>
      <c r="I124" s="209"/>
      <c r="J124" s="209"/>
      <c r="K124" s="209"/>
      <c r="L124" s="208">
        <v>0</v>
      </c>
      <c r="M124" s="257"/>
      <c r="N124" s="208">
        <v>0</v>
      </c>
    </row>
    <row r="125" spans="1:14" x14ac:dyDescent="0.25">
      <c r="C125" s="204" t="s">
        <v>21</v>
      </c>
      <c r="D125" s="204" t="s">
        <v>50</v>
      </c>
      <c r="I125" s="258"/>
      <c r="J125" s="209"/>
      <c r="K125" s="209"/>
      <c r="L125" s="208">
        <v>0</v>
      </c>
      <c r="M125" s="257"/>
      <c r="N125" s="208">
        <v>0</v>
      </c>
    </row>
    <row r="126" spans="1:14" x14ac:dyDescent="0.25">
      <c r="I126" s="209"/>
      <c r="J126" s="209"/>
      <c r="K126" s="209"/>
      <c r="M126" s="248"/>
    </row>
    <row r="127" spans="1:14" x14ac:dyDescent="0.25">
      <c r="I127" s="209"/>
      <c r="J127" s="209"/>
      <c r="K127" s="209"/>
      <c r="M127" s="248"/>
    </row>
    <row r="128" spans="1:14" x14ac:dyDescent="0.25">
      <c r="B128" s="247">
        <v>2</v>
      </c>
      <c r="C128" s="225" t="s">
        <v>51</v>
      </c>
      <c r="I128" s="209"/>
      <c r="J128" s="209"/>
      <c r="K128" s="209"/>
      <c r="L128" s="226">
        <v>0</v>
      </c>
      <c r="M128" s="252"/>
      <c r="N128" s="226">
        <v>0</v>
      </c>
    </row>
    <row r="129" spans="1:17" x14ac:dyDescent="0.25">
      <c r="B129" s="247"/>
      <c r="C129" s="225" t="s">
        <v>43</v>
      </c>
      <c r="G129" s="210"/>
      <c r="I129" s="209"/>
      <c r="J129" s="209"/>
      <c r="K129" s="209"/>
      <c r="M129" s="248"/>
    </row>
    <row r="130" spans="1:17" x14ac:dyDescent="0.25">
      <c r="I130" s="209"/>
      <c r="J130" s="209"/>
      <c r="K130" s="209"/>
      <c r="M130" s="248"/>
      <c r="P130" s="227"/>
    </row>
    <row r="131" spans="1:17" x14ac:dyDescent="0.25">
      <c r="B131" s="247">
        <v>3</v>
      </c>
      <c r="C131" s="225" t="s">
        <v>52</v>
      </c>
      <c r="J131" s="258" t="s">
        <v>53</v>
      </c>
      <c r="K131" s="258"/>
      <c r="L131" s="226">
        <v>0</v>
      </c>
      <c r="M131" s="248"/>
      <c r="N131" s="226">
        <v>0</v>
      </c>
      <c r="P131" s="236"/>
    </row>
    <row r="132" spans="1:17" s="221" customFormat="1" ht="15" x14ac:dyDescent="0.2">
      <c r="A132" s="199"/>
      <c r="E132" s="259"/>
      <c r="J132" s="260"/>
      <c r="K132" s="260"/>
      <c r="L132" s="206"/>
      <c r="M132" s="261"/>
      <c r="N132" s="206"/>
      <c r="O132" s="224"/>
      <c r="P132" s="204"/>
      <c r="Q132" s="204"/>
    </row>
    <row r="133" spans="1:17" x14ac:dyDescent="0.25">
      <c r="C133" s="204" t="s">
        <v>9</v>
      </c>
      <c r="D133" s="204" t="s">
        <v>54</v>
      </c>
      <c r="J133" s="258" t="s">
        <v>53</v>
      </c>
      <c r="K133" s="258"/>
      <c r="L133" s="206">
        <v>0</v>
      </c>
      <c r="M133" s="248"/>
      <c r="N133" s="206">
        <v>0</v>
      </c>
    </row>
    <row r="134" spans="1:17" x14ac:dyDescent="0.25">
      <c r="C134" s="204" t="s">
        <v>21</v>
      </c>
      <c r="D134" s="204" t="s">
        <v>55</v>
      </c>
      <c r="I134" s="209"/>
      <c r="J134" s="209"/>
      <c r="K134" s="209"/>
      <c r="L134" s="206">
        <v>0</v>
      </c>
      <c r="M134" s="248"/>
      <c r="N134" s="206">
        <v>0</v>
      </c>
    </row>
    <row r="135" spans="1:17" x14ac:dyDescent="0.25">
      <c r="C135" s="204" t="s">
        <v>56</v>
      </c>
      <c r="D135" s="204" t="s">
        <v>57</v>
      </c>
      <c r="I135" s="209"/>
      <c r="J135" s="209"/>
      <c r="K135" s="209"/>
      <c r="L135" s="206">
        <v>0</v>
      </c>
      <c r="M135" s="248"/>
      <c r="N135" s="206">
        <v>0</v>
      </c>
    </row>
    <row r="140" spans="1:17" x14ac:dyDescent="0.25">
      <c r="A140" s="217" t="s">
        <v>85</v>
      </c>
      <c r="I140" s="262" t="s">
        <v>1</v>
      </c>
      <c r="J140" s="240"/>
      <c r="K140" s="240"/>
      <c r="L140" s="214" t="s">
        <v>3</v>
      </c>
      <c r="M140" s="215"/>
      <c r="N140" s="214" t="s">
        <v>4</v>
      </c>
    </row>
    <row r="141" spans="1:17" s="210" customFormat="1" ht="28.5" customHeight="1" x14ac:dyDescent="0.2">
      <c r="C141" s="246" t="s">
        <v>98</v>
      </c>
      <c r="D141" s="212">
        <v>40513</v>
      </c>
    </row>
    <row r="142" spans="1:17" ht="34.5" customHeight="1" x14ac:dyDescent="0.25">
      <c r="C142" s="204" t="s">
        <v>9</v>
      </c>
      <c r="D142" s="204" t="s">
        <v>58</v>
      </c>
      <c r="I142" s="240"/>
      <c r="J142" s="240"/>
      <c r="K142" s="240"/>
      <c r="L142" s="263">
        <v>0</v>
      </c>
      <c r="M142" s="223"/>
      <c r="N142" s="263">
        <v>0</v>
      </c>
    </row>
    <row r="143" spans="1:17" x14ac:dyDescent="0.25">
      <c r="D143" s="204" t="s">
        <v>43</v>
      </c>
      <c r="I143" s="240"/>
      <c r="J143" s="240"/>
      <c r="K143" s="240"/>
      <c r="L143" s="264"/>
      <c r="M143" s="223"/>
      <c r="N143" s="264"/>
    </row>
    <row r="144" spans="1:17" x14ac:dyDescent="0.25">
      <c r="C144" s="204" t="s">
        <v>21</v>
      </c>
      <c r="D144" s="204" t="s">
        <v>59</v>
      </c>
      <c r="I144" s="240"/>
      <c r="J144" s="240"/>
      <c r="K144" s="240"/>
      <c r="L144" s="263">
        <v>0</v>
      </c>
      <c r="M144" s="223"/>
      <c r="N144" s="263">
        <v>0</v>
      </c>
    </row>
    <row r="145" spans="1:17" x14ac:dyDescent="0.25">
      <c r="I145" s="240"/>
      <c r="J145" s="240"/>
      <c r="K145" s="240"/>
      <c r="L145" s="264"/>
      <c r="M145" s="223"/>
      <c r="N145" s="264"/>
    </row>
    <row r="146" spans="1:17" x14ac:dyDescent="0.25">
      <c r="C146" s="204" t="s">
        <v>56</v>
      </c>
      <c r="D146" s="204" t="s">
        <v>60</v>
      </c>
      <c r="I146" s="240"/>
      <c r="J146" s="240"/>
      <c r="K146" s="240"/>
      <c r="L146" s="263">
        <v>0</v>
      </c>
      <c r="M146" s="223"/>
      <c r="N146" s="263">
        <v>0</v>
      </c>
    </row>
    <row r="147" spans="1:17" x14ac:dyDescent="0.25">
      <c r="I147" s="240"/>
      <c r="J147" s="240"/>
      <c r="K147" s="240"/>
      <c r="L147" s="264"/>
      <c r="M147" s="223"/>
      <c r="N147" s="264"/>
    </row>
    <row r="148" spans="1:17" x14ac:dyDescent="0.25">
      <c r="C148" s="204" t="s">
        <v>61</v>
      </c>
      <c r="D148" s="204" t="s">
        <v>62</v>
      </c>
      <c r="I148" s="240"/>
      <c r="J148" s="240"/>
      <c r="K148" s="240"/>
      <c r="L148" s="265">
        <v>4422.9865040805398</v>
      </c>
      <c r="M148" s="254"/>
      <c r="N148" s="265">
        <v>483.08655700759806</v>
      </c>
      <c r="O148" s="219"/>
      <c r="P148" s="213"/>
      <c r="Q148" s="213"/>
    </row>
    <row r="149" spans="1:17" x14ac:dyDescent="0.25">
      <c r="D149" s="204" t="s">
        <v>63</v>
      </c>
      <c r="I149" s="240"/>
      <c r="J149" s="240"/>
      <c r="K149" s="240"/>
      <c r="L149" s="265">
        <v>11113.052164514154</v>
      </c>
      <c r="M149" s="254"/>
      <c r="N149" s="265">
        <v>21791.527976829901</v>
      </c>
      <c r="O149" s="219"/>
      <c r="P149" s="213"/>
      <c r="Q149" s="213"/>
    </row>
    <row r="150" spans="1:17" x14ac:dyDescent="0.25">
      <c r="D150" s="210"/>
      <c r="I150" s="240"/>
      <c r="J150" s="240"/>
      <c r="K150" s="240"/>
      <c r="L150" s="264"/>
      <c r="M150" s="223"/>
      <c r="N150" s="264"/>
    </row>
    <row r="151" spans="1:17" x14ac:dyDescent="0.25">
      <c r="C151" s="204" t="s">
        <v>64</v>
      </c>
      <c r="D151" s="204" t="s">
        <v>65</v>
      </c>
      <c r="J151" s="240"/>
      <c r="K151" s="240"/>
      <c r="L151" s="263">
        <v>-980.83305516749965</v>
      </c>
      <c r="M151" s="254"/>
      <c r="N151" s="263">
        <v>543.21945713600553</v>
      </c>
    </row>
    <row r="152" spans="1:17" x14ac:dyDescent="0.25">
      <c r="I152" s="204" t="s">
        <v>66</v>
      </c>
      <c r="J152" s="240"/>
      <c r="K152" s="240"/>
      <c r="L152" s="239">
        <v>79.913285316070215</v>
      </c>
      <c r="N152" s="239">
        <v>484.83159164434505</v>
      </c>
    </row>
    <row r="153" spans="1:17" x14ac:dyDescent="0.25">
      <c r="I153" s="204" t="s">
        <v>67</v>
      </c>
      <c r="J153" s="240"/>
      <c r="K153" s="240"/>
      <c r="L153" s="239">
        <v>-1086.475870209706</v>
      </c>
      <c r="N153" s="239">
        <v>47.081738178812905</v>
      </c>
    </row>
    <row r="154" spans="1:17" x14ac:dyDescent="0.25">
      <c r="I154" s="204" t="s">
        <v>68</v>
      </c>
      <c r="J154" s="240"/>
      <c r="K154" s="240"/>
      <c r="L154" s="239">
        <v>25.729529726136199</v>
      </c>
      <c r="N154" s="239">
        <v>11.306127312847599</v>
      </c>
    </row>
    <row r="155" spans="1:17" x14ac:dyDescent="0.25">
      <c r="I155" s="204" t="s">
        <v>69</v>
      </c>
      <c r="J155" s="240"/>
      <c r="K155" s="240"/>
      <c r="L155" s="239">
        <v>0</v>
      </c>
      <c r="N155" s="239">
        <v>0</v>
      </c>
    </row>
    <row r="156" spans="1:17" x14ac:dyDescent="0.25">
      <c r="I156" s="240"/>
      <c r="J156" s="240"/>
      <c r="K156" s="240"/>
      <c r="L156" s="264"/>
      <c r="M156" s="223"/>
      <c r="N156" s="264"/>
    </row>
    <row r="157" spans="1:17" x14ac:dyDescent="0.25">
      <c r="C157" s="204" t="s">
        <v>70</v>
      </c>
      <c r="D157" s="204" t="s">
        <v>333</v>
      </c>
      <c r="I157" s="240"/>
      <c r="J157" s="240"/>
      <c r="K157" s="240"/>
      <c r="L157" s="263">
        <v>0</v>
      </c>
      <c r="M157" s="223"/>
      <c r="N157" s="263">
        <v>0</v>
      </c>
    </row>
    <row r="158" spans="1:17" x14ac:dyDescent="0.25">
      <c r="D158" s="204" t="s">
        <v>43</v>
      </c>
      <c r="I158" s="240"/>
      <c r="J158" s="240"/>
      <c r="K158" s="240"/>
      <c r="L158" s="264"/>
      <c r="M158" s="223"/>
      <c r="N158" s="264"/>
    </row>
    <row r="159" spans="1:17" x14ac:dyDescent="0.25">
      <c r="I159" s="240"/>
      <c r="J159" s="240"/>
      <c r="K159" s="240"/>
      <c r="L159" s="264"/>
      <c r="M159" s="223"/>
      <c r="N159" s="264"/>
    </row>
    <row r="160" spans="1:17" x14ac:dyDescent="0.25">
      <c r="A160" s="266"/>
      <c r="B160" s="267"/>
      <c r="C160" s="268"/>
      <c r="D160" s="268"/>
      <c r="E160" s="268"/>
      <c r="F160" s="268"/>
      <c r="G160" s="268"/>
      <c r="H160" s="268"/>
      <c r="I160" s="269"/>
      <c r="J160" s="269"/>
      <c r="K160" s="269"/>
      <c r="L160" s="270"/>
      <c r="M160" s="271"/>
      <c r="N160" s="270"/>
    </row>
    <row r="161" spans="1:14" x14ac:dyDescent="0.25">
      <c r="I161" s="209"/>
      <c r="J161" s="209"/>
      <c r="K161" s="209"/>
      <c r="M161" s="248"/>
    </row>
    <row r="162" spans="1:14" x14ac:dyDescent="0.25">
      <c r="B162" s="197"/>
      <c r="I162" s="209"/>
      <c r="J162" s="209"/>
      <c r="K162" s="209"/>
      <c r="M162" s="248"/>
    </row>
    <row r="163" spans="1:14" x14ac:dyDescent="0.25">
      <c r="L163" s="204"/>
      <c r="M163" s="204"/>
      <c r="N163" s="204"/>
    </row>
    <row r="164" spans="1:14" ht="15" customHeight="1" x14ac:dyDescent="0.25">
      <c r="C164" s="197"/>
      <c r="J164" s="209"/>
      <c r="K164" s="209"/>
      <c r="L164" s="209"/>
      <c r="M164" s="272"/>
      <c r="N164" s="209"/>
    </row>
    <row r="165" spans="1:14" ht="15" customHeight="1" x14ac:dyDescent="0.25">
      <c r="C165" s="203"/>
      <c r="J165" s="209"/>
      <c r="K165" s="209"/>
      <c r="L165" s="273"/>
      <c r="M165" s="215"/>
      <c r="N165" s="273"/>
    </row>
    <row r="166" spans="1:14" ht="12.75" customHeight="1" x14ac:dyDescent="0.25">
      <c r="A166" s="197" t="s">
        <v>224</v>
      </c>
      <c r="C166" s="203"/>
      <c r="D166" s="210"/>
      <c r="G166" s="210"/>
      <c r="J166" s="209"/>
      <c r="K166" s="209"/>
      <c r="L166" s="209"/>
      <c r="M166" s="272"/>
      <c r="N166" s="209"/>
    </row>
    <row r="167" spans="1:14" x14ac:dyDescent="0.25">
      <c r="C167" s="203"/>
      <c r="J167" s="209"/>
      <c r="K167" s="209"/>
      <c r="L167" s="209"/>
      <c r="M167" s="272"/>
      <c r="N167" s="209"/>
    </row>
    <row r="168" spans="1:14" x14ac:dyDescent="0.25">
      <c r="C168" s="203"/>
      <c r="K168" s="209"/>
      <c r="L168" s="214" t="s">
        <v>3</v>
      </c>
      <c r="M168" s="215"/>
      <c r="N168" s="214" t="s">
        <v>4</v>
      </c>
    </row>
    <row r="169" spans="1:14" x14ac:dyDescent="0.25">
      <c r="C169" s="203"/>
      <c r="J169" s="274" t="s">
        <v>225</v>
      </c>
      <c r="K169" s="209"/>
      <c r="L169" s="275">
        <v>78800.780577679281</v>
      </c>
      <c r="M169" s="275"/>
      <c r="N169" s="275">
        <v>27499.699888477011</v>
      </c>
    </row>
    <row r="170" spans="1:14" x14ac:dyDescent="0.25">
      <c r="C170" s="203"/>
      <c r="J170" s="274" t="s">
        <v>226</v>
      </c>
      <c r="K170" s="209"/>
      <c r="L170" s="275">
        <v>-931.55432187604094</v>
      </c>
      <c r="M170" s="275"/>
      <c r="N170" s="275">
        <v>543.21945713603998</v>
      </c>
    </row>
    <row r="171" spans="1:14" x14ac:dyDescent="0.25">
      <c r="C171" s="203"/>
      <c r="I171" s="274"/>
      <c r="J171" s="274" t="s">
        <v>227</v>
      </c>
      <c r="K171" s="209"/>
      <c r="L171" s="276">
        <v>0</v>
      </c>
      <c r="M171" s="275"/>
      <c r="N171" s="276">
        <v>-654.59614835313403</v>
      </c>
    </row>
    <row r="172" spans="1:14" x14ac:dyDescent="0.25">
      <c r="C172" s="203"/>
      <c r="J172" s="274" t="s">
        <v>228</v>
      </c>
      <c r="K172" s="209"/>
      <c r="L172" s="275">
        <v>77869.226255803238</v>
      </c>
      <c r="M172" s="275"/>
      <c r="N172" s="275">
        <v>28697.515493966188</v>
      </c>
    </row>
    <row r="173" spans="1:14" x14ac:dyDescent="0.25">
      <c r="C173" s="203"/>
      <c r="D173" s="240"/>
      <c r="E173" s="240"/>
      <c r="F173" s="240"/>
      <c r="J173" s="277"/>
      <c r="K173" s="209"/>
      <c r="L173" s="265"/>
      <c r="M173" s="263"/>
      <c r="N173" s="265"/>
    </row>
    <row r="174" spans="1:14" x14ac:dyDescent="0.25">
      <c r="C174" s="203"/>
      <c r="D174" s="240"/>
      <c r="E174" s="240"/>
      <c r="F174" s="240"/>
      <c r="L174" s="204"/>
      <c r="M174" s="204"/>
      <c r="N174" s="204"/>
    </row>
    <row r="175" spans="1:14" x14ac:dyDescent="0.25">
      <c r="C175" s="203"/>
      <c r="D175" s="278"/>
      <c r="E175" s="240"/>
      <c r="F175" s="240"/>
      <c r="L175" s="204"/>
      <c r="M175" s="272"/>
      <c r="N175" s="204"/>
    </row>
    <row r="176" spans="1:14" x14ac:dyDescent="0.25">
      <c r="D176" s="204" t="s">
        <v>229</v>
      </c>
      <c r="K176" s="209"/>
      <c r="L176" s="239"/>
      <c r="M176" s="239"/>
      <c r="N176" s="239"/>
    </row>
    <row r="177" spans="1:14" x14ac:dyDescent="0.25">
      <c r="D177" s="204" t="s">
        <v>230</v>
      </c>
      <c r="J177" s="279"/>
      <c r="K177" s="209"/>
      <c r="L177" s="239"/>
      <c r="M177" s="239"/>
      <c r="N177" s="239"/>
    </row>
    <row r="178" spans="1:14" x14ac:dyDescent="0.25">
      <c r="K178" s="209"/>
      <c r="L178" s="239"/>
      <c r="M178" s="239"/>
      <c r="N178" s="239"/>
    </row>
    <row r="179" spans="1:14" x14ac:dyDescent="0.25">
      <c r="K179" s="209"/>
      <c r="L179" s="239"/>
      <c r="M179" s="239"/>
      <c r="N179" s="239"/>
    </row>
    <row r="180" spans="1:14" x14ac:dyDescent="0.25">
      <c r="J180" s="209"/>
      <c r="K180" s="209"/>
      <c r="L180" s="272"/>
      <c r="M180" s="209"/>
      <c r="N180" s="272"/>
    </row>
    <row r="181" spans="1:14" x14ac:dyDescent="0.25">
      <c r="A181" s="266"/>
      <c r="B181" s="267"/>
      <c r="C181" s="268"/>
      <c r="D181" s="268"/>
      <c r="E181" s="268"/>
      <c r="F181" s="268"/>
      <c r="G181" s="268"/>
      <c r="H181" s="268"/>
      <c r="I181" s="269"/>
      <c r="J181" s="269"/>
      <c r="K181" s="269"/>
      <c r="L181" s="270"/>
      <c r="M181" s="271"/>
      <c r="N181" s="270"/>
    </row>
    <row r="186" spans="1:14" x14ac:dyDescent="0.25">
      <c r="F186" s="227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97" customWidth="1"/>
    <col min="2" max="2" width="5" style="203" customWidth="1"/>
    <col min="3" max="3" width="10.85546875" style="204" customWidth="1"/>
    <col min="4" max="4" width="8.5703125" style="204" customWidth="1"/>
    <col min="5" max="5" width="7.28515625" style="204" customWidth="1"/>
    <col min="6" max="6" width="9.140625" style="204"/>
    <col min="7" max="7" width="9.42578125" style="204" customWidth="1"/>
    <col min="8" max="8" width="11.7109375" style="204" customWidth="1"/>
    <col min="9" max="9" width="30.140625" style="204" customWidth="1"/>
    <col min="10" max="10" width="9.140625" style="204"/>
    <col min="11" max="11" width="5" style="204" customWidth="1"/>
    <col min="12" max="12" width="17.5703125" style="206" customWidth="1"/>
    <col min="13" max="13" width="9.140625" style="207"/>
    <col min="14" max="14" width="16.5703125" style="206" customWidth="1"/>
    <col min="15" max="15" width="9.140625" style="209"/>
    <col min="16" max="16" width="21.42578125" style="204" customWidth="1"/>
    <col min="17" max="16384" width="9.140625" style="204"/>
  </cols>
  <sheetData>
    <row r="1" spans="1:15" s="199" customFormat="1" x14ac:dyDescent="0.25">
      <c r="A1" s="197" t="s">
        <v>0</v>
      </c>
      <c r="B1" s="198"/>
      <c r="G1" s="197"/>
      <c r="L1" s="200"/>
      <c r="M1" s="201"/>
      <c r="N1" s="200"/>
      <c r="O1" s="202"/>
    </row>
    <row r="2" spans="1:15" x14ac:dyDescent="0.25">
      <c r="J2" s="205" t="s">
        <v>1</v>
      </c>
      <c r="N2" s="208"/>
    </row>
    <row r="3" spans="1:15" x14ac:dyDescent="0.25">
      <c r="A3" s="210"/>
      <c r="C3" s="211" t="s">
        <v>98</v>
      </c>
      <c r="D3" s="212">
        <v>40483</v>
      </c>
      <c r="E3" s="213"/>
      <c r="F3" s="213"/>
      <c r="G3" s="213"/>
      <c r="I3" s="213"/>
      <c r="J3" s="213"/>
      <c r="K3" s="213"/>
      <c r="L3" s="214" t="s">
        <v>3</v>
      </c>
      <c r="M3" s="215"/>
      <c r="N3" s="214" t="s">
        <v>4</v>
      </c>
    </row>
    <row r="4" spans="1:15" ht="6" customHeight="1" x14ac:dyDescent="0.25">
      <c r="F4" s="213"/>
      <c r="G4" s="213"/>
      <c r="H4" s="213"/>
      <c r="I4" s="213"/>
      <c r="J4" s="213"/>
      <c r="K4" s="213"/>
      <c r="L4" s="216"/>
      <c r="N4" s="216"/>
    </row>
    <row r="5" spans="1:15" ht="12" customHeight="1" x14ac:dyDescent="0.25"/>
    <row r="6" spans="1:15" s="213" customFormat="1" x14ac:dyDescent="0.25">
      <c r="A6" s="217" t="s">
        <v>5</v>
      </c>
      <c r="L6" s="216"/>
      <c r="M6" s="218"/>
      <c r="N6" s="216"/>
      <c r="O6" s="219"/>
    </row>
    <row r="8" spans="1:15" ht="16.5" x14ac:dyDescent="0.25">
      <c r="B8" s="198" t="s">
        <v>6</v>
      </c>
      <c r="C8" s="197" t="s">
        <v>7</v>
      </c>
      <c r="L8" s="220">
        <v>76053.497832373556</v>
      </c>
      <c r="N8" s="220">
        <v>27453.560838877678</v>
      </c>
    </row>
    <row r="9" spans="1:15" s="221" customFormat="1" ht="15" x14ac:dyDescent="0.2">
      <c r="A9" s="199"/>
      <c r="L9" s="222"/>
      <c r="M9" s="223"/>
      <c r="N9" s="222"/>
      <c r="O9" s="224"/>
    </row>
    <row r="10" spans="1:15" x14ac:dyDescent="0.25">
      <c r="B10" s="203">
        <v>1</v>
      </c>
      <c r="C10" s="225" t="s">
        <v>8</v>
      </c>
      <c r="L10" s="226">
        <v>41747.64999876955</v>
      </c>
      <c r="N10" s="226">
        <v>6452.5690524774691</v>
      </c>
    </row>
    <row r="11" spans="1:15" ht="7.5" customHeight="1" x14ac:dyDescent="0.25">
      <c r="L11" s="216"/>
      <c r="N11" s="216"/>
    </row>
    <row r="12" spans="1:15" ht="15.75" customHeight="1" x14ac:dyDescent="0.25">
      <c r="C12" s="204" t="s">
        <v>9</v>
      </c>
      <c r="D12" s="204" t="s">
        <v>10</v>
      </c>
      <c r="L12" s="216">
        <v>41046.41477693378</v>
      </c>
      <c r="N12" s="216">
        <v>5994.0913708548615</v>
      </c>
    </row>
    <row r="13" spans="1:15" ht="7.5" customHeight="1" x14ac:dyDescent="0.25"/>
    <row r="14" spans="1:15" ht="15" customHeight="1" x14ac:dyDescent="0.25">
      <c r="D14" s="204" t="s">
        <v>11</v>
      </c>
      <c r="L14" s="216">
        <v>40599.767695952047</v>
      </c>
      <c r="M14" s="218"/>
      <c r="N14" s="216">
        <v>5994.0913708548615</v>
      </c>
    </row>
    <row r="15" spans="1:15" ht="15" customHeight="1" x14ac:dyDescent="0.25">
      <c r="D15" s="227" t="s">
        <v>12</v>
      </c>
      <c r="E15" s="228" t="s">
        <v>13</v>
      </c>
      <c r="L15" s="206">
        <v>40070.092983587994</v>
      </c>
      <c r="N15" s="206">
        <v>5458.8137773643502</v>
      </c>
    </row>
    <row r="16" spans="1:15" ht="15" customHeight="1" x14ac:dyDescent="0.25">
      <c r="D16" s="227" t="s">
        <v>14</v>
      </c>
      <c r="E16" s="204" t="s">
        <v>15</v>
      </c>
      <c r="L16" s="206">
        <v>0</v>
      </c>
      <c r="N16" s="206">
        <v>0</v>
      </c>
    </row>
    <row r="17" spans="3:14" ht="15" customHeight="1" x14ac:dyDescent="0.25">
      <c r="F17" s="229" t="s">
        <v>16</v>
      </c>
      <c r="L17" s="230">
        <v>0</v>
      </c>
      <c r="M17" s="231"/>
      <c r="N17" s="230">
        <v>0</v>
      </c>
    </row>
    <row r="18" spans="3:14" ht="15" customHeight="1" x14ac:dyDescent="0.25">
      <c r="F18" s="229" t="s">
        <v>17</v>
      </c>
      <c r="L18" s="230">
        <v>0</v>
      </c>
      <c r="M18" s="231"/>
      <c r="N18" s="230">
        <v>0</v>
      </c>
    </row>
    <row r="19" spans="3:14" ht="15" customHeight="1" x14ac:dyDescent="0.25">
      <c r="D19" s="227" t="s">
        <v>18</v>
      </c>
      <c r="E19" s="204" t="s">
        <v>19</v>
      </c>
      <c r="L19" s="206">
        <v>529.67471236405095</v>
      </c>
      <c r="N19" s="206">
        <v>535.27759349051098</v>
      </c>
    </row>
    <row r="20" spans="3:14" ht="15" customHeight="1" x14ac:dyDescent="0.25">
      <c r="F20" s="229" t="s">
        <v>16</v>
      </c>
      <c r="L20" s="230">
        <v>0</v>
      </c>
      <c r="M20" s="231"/>
      <c r="N20" s="230">
        <v>0</v>
      </c>
    </row>
    <row r="21" spans="3:14" ht="15" customHeight="1" x14ac:dyDescent="0.25">
      <c r="F21" s="229" t="s">
        <v>17</v>
      </c>
      <c r="L21" s="230">
        <v>529.67471236405095</v>
      </c>
      <c r="M21" s="231"/>
      <c r="N21" s="230">
        <v>535.27759349051098</v>
      </c>
    </row>
    <row r="22" spans="3:14" ht="7.5" customHeight="1" x14ac:dyDescent="0.25">
      <c r="F22" s="229"/>
      <c r="L22" s="230"/>
      <c r="M22" s="231"/>
      <c r="N22" s="230"/>
    </row>
    <row r="23" spans="3:14" x14ac:dyDescent="0.25">
      <c r="D23" s="204" t="s">
        <v>20</v>
      </c>
      <c r="L23" s="216">
        <v>446.64708098172702</v>
      </c>
      <c r="M23" s="218"/>
      <c r="N23" s="216">
        <v>0</v>
      </c>
    </row>
    <row r="24" spans="3:14" ht="15" customHeight="1" x14ac:dyDescent="0.25">
      <c r="D24" s="227" t="s">
        <v>12</v>
      </c>
      <c r="E24" s="228" t="s">
        <v>13</v>
      </c>
      <c r="L24" s="206">
        <v>446.64708098172702</v>
      </c>
      <c r="N24" s="206">
        <v>0</v>
      </c>
    </row>
    <row r="25" spans="3:14" ht="15" customHeight="1" x14ac:dyDescent="0.25">
      <c r="D25" s="227" t="s">
        <v>14</v>
      </c>
      <c r="E25" s="204" t="s">
        <v>15</v>
      </c>
      <c r="L25" s="206">
        <v>0</v>
      </c>
      <c r="N25" s="206">
        <v>0</v>
      </c>
    </row>
    <row r="26" spans="3:14" ht="15" customHeight="1" x14ac:dyDescent="0.25">
      <c r="F26" s="229" t="s">
        <v>16</v>
      </c>
      <c r="L26" s="230">
        <v>0</v>
      </c>
      <c r="M26" s="231"/>
      <c r="N26" s="230">
        <v>0</v>
      </c>
    </row>
    <row r="27" spans="3:14" ht="15" customHeight="1" x14ac:dyDescent="0.25">
      <c r="F27" s="229" t="s">
        <v>17</v>
      </c>
      <c r="L27" s="230">
        <v>0</v>
      </c>
      <c r="M27" s="231"/>
      <c r="N27" s="230">
        <v>0</v>
      </c>
    </row>
    <row r="28" spans="3:14" ht="15" customHeight="1" x14ac:dyDescent="0.25">
      <c r="D28" s="227" t="s">
        <v>18</v>
      </c>
      <c r="E28" s="204" t="s">
        <v>19</v>
      </c>
      <c r="L28" s="206">
        <v>0</v>
      </c>
      <c r="N28" s="206">
        <v>0</v>
      </c>
    </row>
    <row r="29" spans="3:14" ht="15" customHeight="1" x14ac:dyDescent="0.25">
      <c r="F29" s="229" t="s">
        <v>16</v>
      </c>
      <c r="L29" s="230">
        <v>0</v>
      </c>
      <c r="M29" s="231"/>
      <c r="N29" s="230">
        <v>0</v>
      </c>
    </row>
    <row r="30" spans="3:14" ht="15" customHeight="1" x14ac:dyDescent="0.25">
      <c r="F30" s="229" t="s">
        <v>17</v>
      </c>
      <c r="L30" s="230">
        <v>0</v>
      </c>
      <c r="M30" s="231"/>
      <c r="N30" s="230">
        <v>0</v>
      </c>
    </row>
    <row r="31" spans="3:14" x14ac:dyDescent="0.25">
      <c r="L31" s="216"/>
      <c r="N31" s="216"/>
    </row>
    <row r="32" spans="3:14" ht="15" customHeight="1" x14ac:dyDescent="0.25">
      <c r="C32" s="204" t="s">
        <v>21</v>
      </c>
      <c r="D32" s="204" t="s">
        <v>90</v>
      </c>
      <c r="F32" s="229"/>
      <c r="L32" s="216">
        <v>701.23522183576847</v>
      </c>
      <c r="M32" s="218"/>
      <c r="N32" s="216">
        <v>458.47768162260758</v>
      </c>
    </row>
    <row r="33" spans="2:16" ht="7.5" customHeight="1" x14ac:dyDescent="0.25">
      <c r="L33" s="216"/>
      <c r="N33" s="216"/>
    </row>
    <row r="34" spans="2:16" x14ac:dyDescent="0.25">
      <c r="D34" s="227" t="s">
        <v>12</v>
      </c>
      <c r="E34" s="204" t="s">
        <v>22</v>
      </c>
      <c r="L34" s="206">
        <v>372.09978057619895</v>
      </c>
      <c r="N34" s="206">
        <v>2.4714342788644434</v>
      </c>
    </row>
    <row r="35" spans="2:16" x14ac:dyDescent="0.25">
      <c r="D35" s="227" t="s">
        <v>14</v>
      </c>
      <c r="E35" s="204" t="s">
        <v>23</v>
      </c>
      <c r="L35" s="206">
        <v>1.486761800306152</v>
      </c>
      <c r="N35" s="206">
        <v>206.73228302024651</v>
      </c>
    </row>
    <row r="36" spans="2:16" ht="15.75" customHeight="1" x14ac:dyDescent="0.25">
      <c r="F36" s="229" t="s">
        <v>16</v>
      </c>
      <c r="L36" s="232">
        <v>1.3867618003061521</v>
      </c>
      <c r="N36" s="232">
        <v>206.73228302024651</v>
      </c>
    </row>
    <row r="37" spans="2:16" x14ac:dyDescent="0.25">
      <c r="F37" s="229" t="s">
        <v>17</v>
      </c>
      <c r="L37" s="232">
        <v>0.1</v>
      </c>
      <c r="N37" s="232">
        <v>0</v>
      </c>
    </row>
    <row r="38" spans="2:16" x14ac:dyDescent="0.25">
      <c r="D38" s="227" t="s">
        <v>18</v>
      </c>
      <c r="E38" s="204" t="s">
        <v>24</v>
      </c>
      <c r="L38" s="206">
        <v>327.64867945926335</v>
      </c>
      <c r="N38" s="206">
        <v>249.27396432349661</v>
      </c>
    </row>
    <row r="39" spans="2:16" x14ac:dyDescent="0.25">
      <c r="F39" s="229" t="s">
        <v>16</v>
      </c>
      <c r="L39" s="232">
        <v>0.15394866205106075</v>
      </c>
      <c r="N39" s="232">
        <v>0</v>
      </c>
    </row>
    <row r="40" spans="2:16" x14ac:dyDescent="0.25">
      <c r="F40" s="229" t="s">
        <v>17</v>
      </c>
      <c r="L40" s="232">
        <v>327.49473079721224</v>
      </c>
      <c r="N40" s="232">
        <v>249.27396432349661</v>
      </c>
    </row>
    <row r="41" spans="2:16" ht="7.5" customHeight="1" x14ac:dyDescent="0.25">
      <c r="L41" s="232"/>
      <c r="N41" s="232"/>
    </row>
    <row r="42" spans="2:16" x14ac:dyDescent="0.25">
      <c r="D42" s="227"/>
      <c r="M42" s="233"/>
    </row>
    <row r="43" spans="2:16" ht="7.5" customHeight="1" x14ac:dyDescent="0.25">
      <c r="L43" s="216"/>
      <c r="N43" s="216"/>
    </row>
    <row r="44" spans="2:16" x14ac:dyDescent="0.25">
      <c r="B44" s="203">
        <v>2</v>
      </c>
      <c r="C44" s="225" t="s">
        <v>25</v>
      </c>
      <c r="L44" s="226">
        <v>4473.8694854172109</v>
      </c>
      <c r="N44" s="226">
        <v>0</v>
      </c>
      <c r="P44" s="234"/>
    </row>
    <row r="46" spans="2:16" x14ac:dyDescent="0.25">
      <c r="B46" s="203">
        <v>3</v>
      </c>
      <c r="C46" s="225" t="s">
        <v>26</v>
      </c>
      <c r="L46" s="226">
        <v>13961.806593693898</v>
      </c>
      <c r="N46" s="226">
        <v>0</v>
      </c>
      <c r="P46" s="234"/>
    </row>
    <row r="47" spans="2:16" x14ac:dyDescent="0.25">
      <c r="C47" s="225"/>
      <c r="P47" s="234"/>
    </row>
    <row r="48" spans="2:16" x14ac:dyDescent="0.25">
      <c r="B48" s="203">
        <v>4</v>
      </c>
      <c r="C48" s="225" t="s">
        <v>27</v>
      </c>
      <c r="H48" s="210"/>
      <c r="I48" s="204" t="s">
        <v>28</v>
      </c>
      <c r="L48" s="226">
        <v>13800.650448256776</v>
      </c>
      <c r="N48" s="226">
        <v>0</v>
      </c>
      <c r="P48" s="234"/>
    </row>
    <row r="49" spans="2:16" x14ac:dyDescent="0.25">
      <c r="C49" s="221"/>
      <c r="H49" s="210"/>
      <c r="I49" s="204" t="s">
        <v>29</v>
      </c>
      <c r="L49" s="235">
        <v>9975110.1439999994</v>
      </c>
      <c r="N49" s="235">
        <v>0</v>
      </c>
      <c r="P49" s="236"/>
    </row>
    <row r="50" spans="2:16" x14ac:dyDescent="0.25">
      <c r="C50" s="221"/>
    </row>
    <row r="51" spans="2:16" x14ac:dyDescent="0.25">
      <c r="B51" s="203">
        <v>5</v>
      </c>
      <c r="C51" s="225" t="s">
        <v>113</v>
      </c>
      <c r="G51" s="210"/>
      <c r="L51" s="226">
        <v>2069.5213062361099</v>
      </c>
      <c r="N51" s="226">
        <v>21000.991786400209</v>
      </c>
      <c r="P51" s="237"/>
    </row>
    <row r="52" spans="2:16" ht="7.5" customHeight="1" x14ac:dyDescent="0.25">
      <c r="C52" s="213"/>
      <c r="G52" s="210"/>
      <c r="L52" s="216"/>
      <c r="N52" s="216"/>
    </row>
    <row r="53" spans="2:16" ht="15.75" customHeight="1" x14ac:dyDescent="0.25">
      <c r="C53" s="213"/>
      <c r="E53" s="238" t="s">
        <v>31</v>
      </c>
      <c r="F53" s="204" t="s">
        <v>94</v>
      </c>
      <c r="G53" s="210"/>
      <c r="L53" s="239">
        <v>0</v>
      </c>
      <c r="N53" s="206">
        <v>0</v>
      </c>
      <c r="P53" s="236"/>
    </row>
    <row r="54" spans="2:16" ht="15.75" customHeight="1" x14ac:dyDescent="0.25">
      <c r="C54" s="213"/>
      <c r="F54" s="204" t="s">
        <v>332</v>
      </c>
      <c r="G54" s="210"/>
      <c r="L54" s="206">
        <v>-621.34723280386993</v>
      </c>
      <c r="N54" s="206">
        <v>839.33961774260695</v>
      </c>
      <c r="P54" s="236"/>
    </row>
    <row r="55" spans="2:16" ht="15.75" customHeight="1" x14ac:dyDescent="0.25">
      <c r="C55" s="213"/>
      <c r="G55" s="210" t="s">
        <v>32</v>
      </c>
      <c r="L55" s="230">
        <v>-608.06171316577195</v>
      </c>
      <c r="M55" s="231"/>
      <c r="N55" s="230">
        <v>435.633694233239</v>
      </c>
      <c r="P55" s="236"/>
    </row>
    <row r="56" spans="2:16" ht="15.75" customHeight="1" x14ac:dyDescent="0.25">
      <c r="C56" s="213"/>
      <c r="F56" s="204" t="s">
        <v>33</v>
      </c>
      <c r="G56" s="210"/>
      <c r="L56" s="206">
        <v>2690.8685390399801</v>
      </c>
      <c r="N56" s="206">
        <v>20161.652168657602</v>
      </c>
    </row>
    <row r="57" spans="2:16" s="240" customFormat="1" ht="15.75" customHeight="1" x14ac:dyDescent="0.2">
      <c r="G57" s="210" t="s">
        <v>32</v>
      </c>
      <c r="L57" s="230">
        <v>1552.6823989628001</v>
      </c>
      <c r="M57" s="241"/>
      <c r="N57" s="230">
        <v>11465.654544155001</v>
      </c>
      <c r="O57" s="224"/>
      <c r="P57" s="221"/>
    </row>
    <row r="58" spans="2:16" ht="9" customHeight="1" x14ac:dyDescent="0.25"/>
    <row r="59" spans="2:16" ht="54.75" customHeight="1" x14ac:dyDescent="0.25">
      <c r="B59" s="198" t="s">
        <v>34</v>
      </c>
      <c r="C59" s="197" t="s">
        <v>35</v>
      </c>
      <c r="L59" s="216">
        <v>497.30964572717176</v>
      </c>
      <c r="M59" s="218"/>
      <c r="N59" s="216">
        <v>0</v>
      </c>
    </row>
    <row r="60" spans="2:16" x14ac:dyDescent="0.25">
      <c r="E60" s="238" t="s">
        <v>31</v>
      </c>
      <c r="G60" s="242" t="s">
        <v>140</v>
      </c>
      <c r="H60" s="242"/>
      <c r="I60" s="242"/>
      <c r="J60" s="242"/>
      <c r="K60" s="242"/>
      <c r="L60" s="243">
        <v>0</v>
      </c>
      <c r="M60" s="244"/>
      <c r="N60" s="243">
        <v>0</v>
      </c>
    </row>
    <row r="61" spans="2:16" x14ac:dyDescent="0.25">
      <c r="G61" s="242" t="s">
        <v>79</v>
      </c>
      <c r="H61" s="242"/>
      <c r="I61" s="242"/>
      <c r="J61" s="242"/>
      <c r="K61" s="242"/>
      <c r="L61" s="243">
        <v>497.30964572717176</v>
      </c>
      <c r="M61" s="244"/>
      <c r="N61" s="243">
        <v>0</v>
      </c>
    </row>
    <row r="62" spans="2:16" x14ac:dyDescent="0.25">
      <c r="G62" s="242" t="s">
        <v>353</v>
      </c>
      <c r="H62" s="242"/>
      <c r="I62" s="242"/>
      <c r="J62" s="242"/>
      <c r="K62" s="242"/>
      <c r="L62" s="243">
        <v>0</v>
      </c>
      <c r="M62" s="243"/>
      <c r="N62" s="243">
        <v>0</v>
      </c>
    </row>
    <row r="63" spans="2:16" x14ac:dyDescent="0.25">
      <c r="G63" s="242"/>
      <c r="H63" s="242"/>
      <c r="I63" s="242"/>
      <c r="J63" s="242"/>
      <c r="K63" s="242"/>
      <c r="L63" s="243"/>
      <c r="M63" s="243"/>
      <c r="N63" s="245"/>
    </row>
    <row r="64" spans="2:16" x14ac:dyDescent="0.25">
      <c r="G64" s="242"/>
      <c r="H64" s="242"/>
      <c r="I64" s="242"/>
      <c r="J64" s="242"/>
      <c r="K64" s="242"/>
      <c r="L64" s="243"/>
      <c r="M64" s="243"/>
      <c r="N64" s="245"/>
    </row>
    <row r="65" spans="1:14" x14ac:dyDescent="0.25">
      <c r="G65" s="242"/>
      <c r="H65" s="242"/>
      <c r="I65" s="242"/>
      <c r="J65" s="242"/>
      <c r="K65" s="242"/>
      <c r="L65" s="243"/>
      <c r="M65" s="243"/>
      <c r="N65" s="245"/>
    </row>
    <row r="66" spans="1:14" x14ac:dyDescent="0.25">
      <c r="G66" s="242"/>
      <c r="H66" s="242"/>
      <c r="I66" s="242"/>
      <c r="J66" s="242"/>
      <c r="K66" s="242"/>
      <c r="L66" s="243"/>
      <c r="M66" s="243"/>
      <c r="N66" s="245"/>
    </row>
    <row r="67" spans="1:14" x14ac:dyDescent="0.25">
      <c r="G67" s="242"/>
      <c r="H67" s="242"/>
      <c r="I67" s="242"/>
      <c r="J67" s="242"/>
      <c r="K67" s="242"/>
      <c r="L67" s="243"/>
      <c r="M67" s="243"/>
      <c r="N67" s="245"/>
    </row>
    <row r="68" spans="1:14" x14ac:dyDescent="0.25">
      <c r="A68" s="217" t="s">
        <v>80</v>
      </c>
      <c r="N68" s="205" t="s">
        <v>1</v>
      </c>
    </row>
    <row r="70" spans="1:14" x14ac:dyDescent="0.25">
      <c r="A70" s="210"/>
      <c r="C70" s="246" t="s">
        <v>98</v>
      </c>
      <c r="D70" s="212">
        <v>40483</v>
      </c>
      <c r="L70" s="214" t="s">
        <v>3</v>
      </c>
      <c r="M70" s="215"/>
      <c r="N70" s="214" t="s">
        <v>4</v>
      </c>
    </row>
    <row r="72" spans="1:14" x14ac:dyDescent="0.25">
      <c r="B72" s="247">
        <v>1</v>
      </c>
      <c r="C72" s="225" t="s">
        <v>36</v>
      </c>
      <c r="I72" s="213" t="s">
        <v>37</v>
      </c>
      <c r="J72" s="209"/>
      <c r="K72" s="209"/>
      <c r="L72" s="226">
        <v>0</v>
      </c>
      <c r="M72" s="248"/>
      <c r="N72" s="226">
        <v>-20259.979800363111</v>
      </c>
    </row>
    <row r="73" spans="1:14" x14ac:dyDescent="0.25">
      <c r="C73" s="213"/>
      <c r="D73" s="210"/>
      <c r="I73" s="209"/>
      <c r="M73" s="248"/>
    </row>
    <row r="74" spans="1:14" x14ac:dyDescent="0.25">
      <c r="I74" s="204" t="s">
        <v>31</v>
      </c>
      <c r="J74" s="249" t="s">
        <v>38</v>
      </c>
      <c r="K74" s="249"/>
      <c r="L74" s="206">
        <v>0</v>
      </c>
      <c r="M74" s="248"/>
      <c r="N74" s="206">
        <v>-6275.6016489442609</v>
      </c>
    </row>
    <row r="75" spans="1:14" x14ac:dyDescent="0.25">
      <c r="I75" s="209"/>
      <c r="J75" s="250" t="s">
        <v>39</v>
      </c>
      <c r="K75" s="250"/>
      <c r="L75" s="206">
        <v>0</v>
      </c>
      <c r="M75" s="248"/>
      <c r="N75" s="206">
        <v>-5533.330729206371</v>
      </c>
    </row>
    <row r="76" spans="1:14" x14ac:dyDescent="0.25">
      <c r="I76" s="209"/>
      <c r="J76" s="249" t="s">
        <v>40</v>
      </c>
      <c r="K76" s="249"/>
      <c r="L76" s="206">
        <v>0</v>
      </c>
      <c r="M76" s="248"/>
      <c r="N76" s="206">
        <v>-8451.0474222124794</v>
      </c>
    </row>
    <row r="77" spans="1:14" ht="12.75" customHeight="1" x14ac:dyDescent="0.25">
      <c r="L77" s="239"/>
      <c r="M77" s="248"/>
      <c r="N77" s="239"/>
    </row>
    <row r="78" spans="1:14" x14ac:dyDescent="0.25">
      <c r="B78" s="247">
        <v>2</v>
      </c>
      <c r="C78" s="225" t="s">
        <v>41</v>
      </c>
      <c r="I78" s="209"/>
      <c r="J78" s="209"/>
      <c r="K78" s="209"/>
      <c r="M78" s="248"/>
    </row>
    <row r="79" spans="1:14" x14ac:dyDescent="0.25">
      <c r="B79" s="247"/>
      <c r="C79" s="225" t="s">
        <v>42</v>
      </c>
      <c r="I79" s="209"/>
      <c r="J79" s="209"/>
      <c r="K79" s="209"/>
      <c r="L79" s="226">
        <v>-27837.858248262481</v>
      </c>
      <c r="M79" s="248"/>
      <c r="N79" s="226">
        <v>-2581.4695199683133</v>
      </c>
    </row>
    <row r="80" spans="1:14" ht="12.75" customHeight="1" x14ac:dyDescent="0.25">
      <c r="B80" s="247"/>
      <c r="C80" s="225" t="s">
        <v>43</v>
      </c>
      <c r="D80" s="210"/>
      <c r="I80" s="209"/>
      <c r="J80" s="209"/>
      <c r="K80" s="209"/>
      <c r="M80" s="248"/>
    </row>
    <row r="81" spans="2:14" x14ac:dyDescent="0.25">
      <c r="C81" s="204" t="s">
        <v>9</v>
      </c>
      <c r="D81" s="204" t="s">
        <v>44</v>
      </c>
      <c r="I81" s="213" t="s">
        <v>37</v>
      </c>
      <c r="J81" s="209"/>
      <c r="K81" s="209"/>
      <c r="L81" s="226">
        <v>-34702.862947587797</v>
      </c>
      <c r="M81" s="251"/>
      <c r="N81" s="226">
        <v>-2971.9482154675011</v>
      </c>
    </row>
    <row r="82" spans="2:14" ht="9" customHeight="1" x14ac:dyDescent="0.25">
      <c r="I82" s="209"/>
      <c r="M82" s="248"/>
    </row>
    <row r="83" spans="2:14" x14ac:dyDescent="0.25">
      <c r="B83" s="204"/>
      <c r="I83" s="204" t="s">
        <v>31</v>
      </c>
      <c r="J83" s="249" t="s">
        <v>38</v>
      </c>
      <c r="K83" s="249"/>
      <c r="L83" s="206">
        <v>-16221.563381167385</v>
      </c>
      <c r="M83" s="248"/>
      <c r="N83" s="206">
        <v>-821.1110301742051</v>
      </c>
    </row>
    <row r="84" spans="2:14" x14ac:dyDescent="0.25">
      <c r="B84" s="204"/>
      <c r="I84" s="209"/>
      <c r="J84" s="250" t="s">
        <v>39</v>
      </c>
      <c r="K84" s="250"/>
      <c r="L84" s="206">
        <v>-1725.1258209936484</v>
      </c>
      <c r="M84" s="248"/>
      <c r="N84" s="206">
        <v>-1218.92318281649</v>
      </c>
    </row>
    <row r="85" spans="2:14" x14ac:dyDescent="0.25">
      <c r="B85" s="204"/>
      <c r="I85" s="209"/>
      <c r="J85" s="249" t="s">
        <v>40</v>
      </c>
      <c r="K85" s="249"/>
      <c r="L85" s="206">
        <v>-16756.17374542676</v>
      </c>
      <c r="M85" s="248"/>
      <c r="N85" s="206">
        <v>-931.91400247680599</v>
      </c>
    </row>
    <row r="86" spans="2:14" ht="13.5" customHeight="1" x14ac:dyDescent="0.25">
      <c r="B86" s="204"/>
      <c r="I86" s="209"/>
      <c r="J86" s="249"/>
      <c r="K86" s="249"/>
      <c r="M86" s="248"/>
    </row>
    <row r="87" spans="2:14" x14ac:dyDescent="0.25">
      <c r="B87" s="204"/>
      <c r="C87" s="204" t="s">
        <v>21</v>
      </c>
      <c r="D87" s="204" t="s">
        <v>45</v>
      </c>
      <c r="I87" s="213" t="s">
        <v>46</v>
      </c>
      <c r="J87" s="209"/>
      <c r="K87" s="209"/>
      <c r="L87" s="226">
        <v>6865.0046993253181</v>
      </c>
      <c r="M87" s="248"/>
      <c r="N87" s="226">
        <v>390.47869549918801</v>
      </c>
    </row>
    <row r="88" spans="2:14" ht="9" customHeight="1" x14ac:dyDescent="0.25">
      <c r="B88" s="204"/>
      <c r="I88" s="209"/>
      <c r="M88" s="248"/>
    </row>
    <row r="89" spans="2:14" x14ac:dyDescent="0.25">
      <c r="B89" s="204"/>
      <c r="I89" s="204" t="s">
        <v>31</v>
      </c>
      <c r="J89" s="249" t="s">
        <v>38</v>
      </c>
      <c r="K89" s="249"/>
      <c r="L89" s="206">
        <v>846.36933178016807</v>
      </c>
      <c r="M89" s="248"/>
      <c r="N89" s="206">
        <v>384.09649549918799</v>
      </c>
    </row>
    <row r="90" spans="2:14" x14ac:dyDescent="0.25">
      <c r="B90" s="204"/>
      <c r="I90" s="209"/>
      <c r="J90" s="250" t="s">
        <v>39</v>
      </c>
      <c r="K90" s="250"/>
      <c r="L90" s="206">
        <v>1283.6349263233501</v>
      </c>
      <c r="M90" s="248"/>
      <c r="N90" s="206">
        <v>6.3822000000000001</v>
      </c>
    </row>
    <row r="91" spans="2:14" x14ac:dyDescent="0.25">
      <c r="B91" s="204"/>
      <c r="I91" s="209"/>
      <c r="J91" s="249" t="s">
        <v>40</v>
      </c>
      <c r="K91" s="249"/>
      <c r="L91" s="206">
        <v>4735.0004412217995</v>
      </c>
      <c r="M91" s="248"/>
      <c r="N91" s="206">
        <v>0</v>
      </c>
    </row>
    <row r="92" spans="2:14" ht="12" customHeight="1" x14ac:dyDescent="0.25">
      <c r="B92" s="204"/>
      <c r="I92" s="209"/>
      <c r="J92" s="209"/>
      <c r="K92" s="209"/>
      <c r="M92" s="248"/>
    </row>
    <row r="93" spans="2:14" x14ac:dyDescent="0.25">
      <c r="B93" s="247">
        <v>3</v>
      </c>
      <c r="C93" s="225" t="s">
        <v>217</v>
      </c>
      <c r="L93" s="226">
        <v>17761.768070876755</v>
      </c>
      <c r="M93" s="251"/>
      <c r="N93" s="226">
        <v>-363.17538028937008</v>
      </c>
    </row>
    <row r="94" spans="2:14" ht="35.25" customHeight="1" x14ac:dyDescent="0.25">
      <c r="B94" s="204"/>
      <c r="C94" s="204" t="s">
        <v>218</v>
      </c>
      <c r="I94" s="213" t="s">
        <v>46</v>
      </c>
      <c r="J94" s="209"/>
      <c r="K94" s="209"/>
      <c r="L94" s="216">
        <v>-5147.8867475609495</v>
      </c>
      <c r="M94" s="252"/>
      <c r="N94" s="216">
        <v>-167.29705628937</v>
      </c>
    </row>
    <row r="95" spans="2:14" ht="18.75" customHeight="1" x14ac:dyDescent="0.25">
      <c r="B95" s="204"/>
      <c r="I95" s="204" t="s">
        <v>31</v>
      </c>
      <c r="J95" s="249" t="s">
        <v>38</v>
      </c>
      <c r="L95" s="206">
        <v>-3568.2955092534198</v>
      </c>
      <c r="N95" s="206">
        <v>-39.064069068000002</v>
      </c>
    </row>
    <row r="96" spans="2:14" x14ac:dyDescent="0.25">
      <c r="B96" s="204"/>
      <c r="J96" s="250" t="s">
        <v>39</v>
      </c>
      <c r="L96" s="206">
        <v>-1162.0375215852298</v>
      </c>
      <c r="N96" s="206">
        <v>0</v>
      </c>
    </row>
    <row r="97" spans="1:14" x14ac:dyDescent="0.25">
      <c r="B97" s="204"/>
      <c r="J97" s="249" t="s">
        <v>40</v>
      </c>
      <c r="L97" s="206">
        <v>-417.55371672230001</v>
      </c>
      <c r="N97" s="206">
        <v>-128.23298722137</v>
      </c>
    </row>
    <row r="98" spans="1:14" ht="9" customHeight="1" x14ac:dyDescent="0.25"/>
    <row r="99" spans="1:14" x14ac:dyDescent="0.25">
      <c r="C99" s="204" t="s">
        <v>219</v>
      </c>
      <c r="H99" s="227"/>
      <c r="I99" s="213" t="s">
        <v>46</v>
      </c>
      <c r="J99" s="209"/>
      <c r="K99" s="209"/>
      <c r="L99" s="216">
        <v>22361.195597437705</v>
      </c>
      <c r="M99" s="252"/>
      <c r="N99" s="216">
        <v>0</v>
      </c>
    </row>
    <row r="100" spans="1:14" ht="19.5" customHeight="1" x14ac:dyDescent="0.25">
      <c r="B100" s="204"/>
      <c r="I100" s="204" t="s">
        <v>31</v>
      </c>
      <c r="J100" s="249" t="s">
        <v>38</v>
      </c>
      <c r="L100" s="206">
        <v>15187.660661706303</v>
      </c>
      <c r="N100" s="206">
        <v>0</v>
      </c>
    </row>
    <row r="101" spans="1:14" x14ac:dyDescent="0.25">
      <c r="J101" s="250" t="s">
        <v>39</v>
      </c>
      <c r="L101" s="206">
        <v>199.73880468387841</v>
      </c>
      <c r="N101" s="206">
        <v>0</v>
      </c>
    </row>
    <row r="102" spans="1:14" x14ac:dyDescent="0.25">
      <c r="A102" s="253"/>
      <c r="B102" s="209"/>
      <c r="C102" s="209"/>
      <c r="D102" s="209"/>
      <c r="E102" s="209"/>
      <c r="F102" s="209"/>
      <c r="G102" s="209"/>
      <c r="H102" s="209"/>
      <c r="J102" s="249" t="s">
        <v>40</v>
      </c>
      <c r="L102" s="206">
        <v>6973.7961310475275</v>
      </c>
      <c r="N102" s="206">
        <v>0</v>
      </c>
    </row>
    <row r="103" spans="1:14" x14ac:dyDescent="0.25">
      <c r="A103" s="253"/>
      <c r="B103" s="209"/>
      <c r="C103" s="209"/>
      <c r="D103" s="209"/>
      <c r="E103" s="209"/>
      <c r="F103" s="209"/>
      <c r="G103" s="209"/>
      <c r="H103" s="209"/>
      <c r="J103" s="249"/>
    </row>
    <row r="104" spans="1:14" x14ac:dyDescent="0.25">
      <c r="A104" s="253"/>
      <c r="B104" s="209"/>
      <c r="C104" s="204" t="s">
        <v>220</v>
      </c>
      <c r="H104" s="204" t="s">
        <v>221</v>
      </c>
      <c r="I104" s="213" t="s">
        <v>46</v>
      </c>
      <c r="J104" s="209"/>
      <c r="K104" s="209"/>
      <c r="L104" s="216">
        <v>-709.48229300000003</v>
      </c>
      <c r="M104" s="252"/>
      <c r="N104" s="216">
        <v>-2003.7783240000001</v>
      </c>
    </row>
    <row r="105" spans="1:14" x14ac:dyDescent="0.25">
      <c r="A105" s="253"/>
      <c r="B105" s="209"/>
      <c r="I105" s="204" t="s">
        <v>31</v>
      </c>
      <c r="J105" s="249" t="s">
        <v>38</v>
      </c>
      <c r="L105" s="206">
        <v>-709.48229300000003</v>
      </c>
      <c r="N105" s="206">
        <v>-2003.7783240000001</v>
      </c>
    </row>
    <row r="106" spans="1:14" x14ac:dyDescent="0.25">
      <c r="A106" s="253"/>
      <c r="B106" s="209"/>
      <c r="J106" s="250" t="s">
        <v>39</v>
      </c>
      <c r="L106" s="206">
        <v>0</v>
      </c>
      <c r="N106" s="206">
        <v>0</v>
      </c>
    </row>
    <row r="107" spans="1:14" x14ac:dyDescent="0.25">
      <c r="A107" s="253"/>
      <c r="B107" s="209"/>
      <c r="J107" s="249" t="s">
        <v>40</v>
      </c>
      <c r="L107" s="206">
        <v>0</v>
      </c>
      <c r="N107" s="206">
        <v>0</v>
      </c>
    </row>
    <row r="108" spans="1:14" x14ac:dyDescent="0.25">
      <c r="A108" s="253"/>
      <c r="B108" s="209"/>
    </row>
    <row r="109" spans="1:14" x14ac:dyDescent="0.25">
      <c r="A109" s="253"/>
      <c r="B109" s="209"/>
      <c r="C109" s="204" t="s">
        <v>222</v>
      </c>
      <c r="H109" s="227" t="s">
        <v>223</v>
      </c>
      <c r="I109" s="213" t="s">
        <v>46</v>
      </c>
      <c r="J109" s="209"/>
      <c r="K109" s="209"/>
      <c r="L109" s="216">
        <v>1257.9415140000001</v>
      </c>
      <c r="M109" s="252"/>
      <c r="N109" s="216">
        <v>1807.9</v>
      </c>
    </row>
    <row r="110" spans="1:14" x14ac:dyDescent="0.25">
      <c r="A110" s="253"/>
      <c r="B110" s="209"/>
      <c r="I110" s="204" t="s">
        <v>31</v>
      </c>
      <c r="J110" s="249" t="s">
        <v>38</v>
      </c>
      <c r="L110" s="206">
        <v>1257.9415140000001</v>
      </c>
      <c r="N110" s="206">
        <v>1807.9</v>
      </c>
    </row>
    <row r="111" spans="1:14" x14ac:dyDescent="0.25">
      <c r="A111" s="253"/>
      <c r="B111" s="209"/>
      <c r="J111" s="250" t="s">
        <v>39</v>
      </c>
      <c r="L111" s="206">
        <v>0</v>
      </c>
      <c r="N111" s="206">
        <v>0</v>
      </c>
    </row>
    <row r="112" spans="1:14" x14ac:dyDescent="0.25">
      <c r="A112" s="253"/>
      <c r="B112" s="209"/>
      <c r="C112" s="209"/>
      <c r="D112" s="209"/>
      <c r="E112" s="209"/>
      <c r="F112" s="209"/>
      <c r="G112" s="209"/>
      <c r="H112" s="209"/>
      <c r="J112" s="249" t="s">
        <v>40</v>
      </c>
      <c r="L112" s="206">
        <v>0</v>
      </c>
      <c r="N112" s="206">
        <v>0</v>
      </c>
    </row>
    <row r="113" spans="1:14" ht="42" customHeight="1" x14ac:dyDescent="0.25">
      <c r="B113" s="217" t="s">
        <v>47</v>
      </c>
      <c r="L113" s="216">
        <v>-10076.090177385728</v>
      </c>
      <c r="M113" s="252"/>
      <c r="N113" s="216">
        <v>-23204.624700620792</v>
      </c>
    </row>
    <row r="114" spans="1:14" x14ac:dyDescent="0.25">
      <c r="B114" s="217"/>
      <c r="L114" s="226"/>
      <c r="M114" s="254"/>
      <c r="N114" s="226"/>
    </row>
    <row r="115" spans="1:14" x14ac:dyDescent="0.25">
      <c r="B115" s="197"/>
    </row>
    <row r="116" spans="1:14" x14ac:dyDescent="0.25">
      <c r="B116" s="204"/>
    </row>
    <row r="117" spans="1:14" ht="17.25" customHeight="1" x14ac:dyDescent="0.25">
      <c r="B117" s="204"/>
    </row>
    <row r="118" spans="1:14" x14ac:dyDescent="0.25">
      <c r="A118" s="217" t="s">
        <v>84</v>
      </c>
      <c r="B118" s="204"/>
    </row>
    <row r="120" spans="1:14" x14ac:dyDescent="0.25">
      <c r="A120" s="210"/>
      <c r="B120" s="210"/>
      <c r="C120" s="246" t="s">
        <v>98</v>
      </c>
      <c r="D120" s="212">
        <v>40483</v>
      </c>
      <c r="I120" s="255" t="s">
        <v>1</v>
      </c>
      <c r="L120" s="214" t="s">
        <v>3</v>
      </c>
      <c r="M120" s="215"/>
      <c r="N120" s="214" t="s">
        <v>4</v>
      </c>
    </row>
    <row r="121" spans="1:14" x14ac:dyDescent="0.25">
      <c r="I121" s="213"/>
      <c r="J121" s="213"/>
      <c r="K121" s="213"/>
      <c r="L121" s="207"/>
      <c r="N121" s="207"/>
    </row>
    <row r="122" spans="1:14" x14ac:dyDescent="0.25">
      <c r="B122" s="247">
        <v>1</v>
      </c>
      <c r="C122" s="256" t="s">
        <v>48</v>
      </c>
      <c r="I122" s="209"/>
      <c r="J122" s="209"/>
      <c r="K122" s="209"/>
      <c r="L122" s="226">
        <v>0</v>
      </c>
      <c r="N122" s="226">
        <v>0</v>
      </c>
    </row>
    <row r="123" spans="1:14" x14ac:dyDescent="0.25">
      <c r="I123" s="209"/>
      <c r="J123" s="209"/>
      <c r="K123" s="209"/>
      <c r="M123" s="248"/>
    </row>
    <row r="124" spans="1:14" x14ac:dyDescent="0.25">
      <c r="C124" s="204" t="s">
        <v>9</v>
      </c>
      <c r="D124" s="204" t="s">
        <v>49</v>
      </c>
      <c r="I124" s="209"/>
      <c r="J124" s="209"/>
      <c r="K124" s="209"/>
      <c r="L124" s="208">
        <v>0</v>
      </c>
      <c r="M124" s="257"/>
      <c r="N124" s="208">
        <v>0</v>
      </c>
    </row>
    <row r="125" spans="1:14" x14ac:dyDescent="0.25">
      <c r="C125" s="204" t="s">
        <v>21</v>
      </c>
      <c r="D125" s="204" t="s">
        <v>50</v>
      </c>
      <c r="I125" s="258"/>
      <c r="J125" s="209"/>
      <c r="K125" s="209"/>
      <c r="L125" s="208">
        <v>0</v>
      </c>
      <c r="M125" s="257"/>
      <c r="N125" s="208">
        <v>0</v>
      </c>
    </row>
    <row r="126" spans="1:14" x14ac:dyDescent="0.25">
      <c r="I126" s="209"/>
      <c r="J126" s="209"/>
      <c r="K126" s="209"/>
      <c r="M126" s="248"/>
    </row>
    <row r="127" spans="1:14" x14ac:dyDescent="0.25">
      <c r="I127" s="209"/>
      <c r="J127" s="209"/>
      <c r="K127" s="209"/>
      <c r="M127" s="248"/>
    </row>
    <row r="128" spans="1:14" x14ac:dyDescent="0.25">
      <c r="B128" s="247">
        <v>2</v>
      </c>
      <c r="C128" s="225" t="s">
        <v>51</v>
      </c>
      <c r="I128" s="209"/>
      <c r="J128" s="209"/>
      <c r="K128" s="209"/>
      <c r="L128" s="226">
        <v>0</v>
      </c>
      <c r="M128" s="252"/>
      <c r="N128" s="226">
        <v>0</v>
      </c>
    </row>
    <row r="129" spans="1:17" x14ac:dyDescent="0.25">
      <c r="B129" s="247"/>
      <c r="C129" s="225" t="s">
        <v>43</v>
      </c>
      <c r="G129" s="210"/>
      <c r="I129" s="209"/>
      <c r="J129" s="209"/>
      <c r="K129" s="209"/>
      <c r="M129" s="248"/>
    </row>
    <row r="130" spans="1:17" x14ac:dyDescent="0.25">
      <c r="I130" s="209"/>
      <c r="J130" s="209"/>
      <c r="K130" s="209"/>
      <c r="M130" s="248"/>
      <c r="P130" s="227"/>
    </row>
    <row r="131" spans="1:17" x14ac:dyDescent="0.25">
      <c r="B131" s="247">
        <v>3</v>
      </c>
      <c r="C131" s="225" t="s">
        <v>52</v>
      </c>
      <c r="J131" s="258" t="s">
        <v>53</v>
      </c>
      <c r="K131" s="258"/>
      <c r="L131" s="226">
        <v>0</v>
      </c>
      <c r="M131" s="248"/>
      <c r="N131" s="226">
        <v>0</v>
      </c>
      <c r="P131" s="236"/>
    </row>
    <row r="132" spans="1:17" s="221" customFormat="1" ht="15" x14ac:dyDescent="0.2">
      <c r="A132" s="199"/>
      <c r="E132" s="259"/>
      <c r="J132" s="260"/>
      <c r="K132" s="260"/>
      <c r="L132" s="206"/>
      <c r="M132" s="261"/>
      <c r="N132" s="206"/>
      <c r="O132" s="224"/>
      <c r="P132" s="204"/>
      <c r="Q132" s="204"/>
    </row>
    <row r="133" spans="1:17" x14ac:dyDescent="0.25">
      <c r="C133" s="204" t="s">
        <v>9</v>
      </c>
      <c r="D133" s="204" t="s">
        <v>54</v>
      </c>
      <c r="J133" s="258" t="s">
        <v>53</v>
      </c>
      <c r="K133" s="258"/>
      <c r="L133" s="206">
        <v>0</v>
      </c>
      <c r="M133" s="248"/>
      <c r="N133" s="206">
        <v>0</v>
      </c>
    </row>
    <row r="134" spans="1:17" x14ac:dyDescent="0.25">
      <c r="C134" s="204" t="s">
        <v>21</v>
      </c>
      <c r="D134" s="204" t="s">
        <v>55</v>
      </c>
      <c r="I134" s="209"/>
      <c r="J134" s="209"/>
      <c r="K134" s="209"/>
      <c r="L134" s="206">
        <v>0</v>
      </c>
      <c r="M134" s="248"/>
      <c r="N134" s="206">
        <v>0</v>
      </c>
    </row>
    <row r="135" spans="1:17" x14ac:dyDescent="0.25">
      <c r="C135" s="204" t="s">
        <v>56</v>
      </c>
      <c r="D135" s="204" t="s">
        <v>57</v>
      </c>
      <c r="I135" s="209"/>
      <c r="J135" s="209"/>
      <c r="K135" s="209"/>
      <c r="L135" s="206">
        <v>0</v>
      </c>
      <c r="M135" s="248"/>
      <c r="N135" s="206">
        <v>0</v>
      </c>
    </row>
    <row r="140" spans="1:17" x14ac:dyDescent="0.25">
      <c r="A140" s="217" t="s">
        <v>85</v>
      </c>
      <c r="I140" s="262" t="s">
        <v>1</v>
      </c>
      <c r="J140" s="240"/>
      <c r="K140" s="240"/>
      <c r="L140" s="214" t="s">
        <v>3</v>
      </c>
      <c r="M140" s="215"/>
      <c r="N140" s="214" t="s">
        <v>4</v>
      </c>
    </row>
    <row r="141" spans="1:17" s="210" customFormat="1" ht="28.5" customHeight="1" x14ac:dyDescent="0.2">
      <c r="C141" s="246" t="s">
        <v>98</v>
      </c>
      <c r="D141" s="212">
        <v>40483</v>
      </c>
    </row>
    <row r="142" spans="1:17" ht="34.5" customHeight="1" x14ac:dyDescent="0.25">
      <c r="C142" s="204" t="s">
        <v>9</v>
      </c>
      <c r="D142" s="204" t="s">
        <v>58</v>
      </c>
      <c r="I142" s="240"/>
      <c r="J142" s="240"/>
      <c r="K142" s="240"/>
      <c r="L142" s="263">
        <v>0</v>
      </c>
      <c r="M142" s="223"/>
      <c r="N142" s="263">
        <v>0</v>
      </c>
    </row>
    <row r="143" spans="1:17" x14ac:dyDescent="0.25">
      <c r="D143" s="204" t="s">
        <v>43</v>
      </c>
      <c r="I143" s="240"/>
      <c r="J143" s="240"/>
      <c r="K143" s="240"/>
      <c r="L143" s="264"/>
      <c r="M143" s="223"/>
      <c r="N143" s="264"/>
    </row>
    <row r="144" spans="1:17" x14ac:dyDescent="0.25">
      <c r="C144" s="204" t="s">
        <v>21</v>
      </c>
      <c r="D144" s="204" t="s">
        <v>59</v>
      </c>
      <c r="I144" s="240"/>
      <c r="J144" s="240"/>
      <c r="K144" s="240"/>
      <c r="L144" s="263">
        <v>0</v>
      </c>
      <c r="M144" s="223"/>
      <c r="N144" s="263">
        <v>0</v>
      </c>
    </row>
    <row r="145" spans="1:17" x14ac:dyDescent="0.25">
      <c r="I145" s="240"/>
      <c r="J145" s="240"/>
      <c r="K145" s="240"/>
      <c r="L145" s="264"/>
      <c r="M145" s="223"/>
      <c r="N145" s="264"/>
    </row>
    <row r="146" spans="1:17" x14ac:dyDescent="0.25">
      <c r="C146" s="204" t="s">
        <v>56</v>
      </c>
      <c r="D146" s="204" t="s">
        <v>60</v>
      </c>
      <c r="I146" s="240"/>
      <c r="J146" s="240"/>
      <c r="K146" s="240"/>
      <c r="L146" s="263">
        <v>0</v>
      </c>
      <c r="M146" s="223"/>
      <c r="N146" s="263">
        <v>0</v>
      </c>
    </row>
    <row r="147" spans="1:17" x14ac:dyDescent="0.25">
      <c r="I147" s="240"/>
      <c r="J147" s="240"/>
      <c r="K147" s="240"/>
      <c r="L147" s="264"/>
      <c r="M147" s="223"/>
      <c r="N147" s="264"/>
    </row>
    <row r="148" spans="1:17" x14ac:dyDescent="0.25">
      <c r="C148" s="204" t="s">
        <v>61</v>
      </c>
      <c r="D148" s="204" t="s">
        <v>62</v>
      </c>
      <c r="I148" s="240"/>
      <c r="J148" s="240"/>
      <c r="K148" s="240"/>
      <c r="L148" s="265">
        <v>5057.7840101637403</v>
      </c>
      <c r="M148" s="254"/>
      <c r="N148" s="265">
        <v>164.555942690547</v>
      </c>
      <c r="O148" s="219"/>
      <c r="P148" s="213"/>
      <c r="Q148" s="213"/>
    </row>
    <row r="149" spans="1:17" x14ac:dyDescent="0.25">
      <c r="D149" s="204" t="s">
        <v>63</v>
      </c>
      <c r="I149" s="240"/>
      <c r="J149" s="240"/>
      <c r="K149" s="240"/>
      <c r="L149" s="265">
        <v>25099.043515328136</v>
      </c>
      <c r="M149" s="254"/>
      <c r="N149" s="265">
        <v>20510.403071613098</v>
      </c>
      <c r="O149" s="219"/>
      <c r="P149" s="213"/>
      <c r="Q149" s="213"/>
    </row>
    <row r="150" spans="1:17" x14ac:dyDescent="0.25">
      <c r="D150" s="210"/>
      <c r="I150" s="240"/>
      <c r="J150" s="240"/>
      <c r="K150" s="240"/>
      <c r="L150" s="264"/>
      <c r="M150" s="223"/>
      <c r="N150" s="264"/>
    </row>
    <row r="151" spans="1:17" x14ac:dyDescent="0.25">
      <c r="C151" s="204" t="s">
        <v>64</v>
      </c>
      <c r="D151" s="204" t="s">
        <v>65</v>
      </c>
      <c r="J151" s="240"/>
      <c r="K151" s="240"/>
      <c r="L151" s="263">
        <v>-210.42141251341488</v>
      </c>
      <c r="M151" s="254"/>
      <c r="N151" s="263">
        <v>839.33961774264708</v>
      </c>
    </row>
    <row r="152" spans="1:17" x14ac:dyDescent="0.25">
      <c r="I152" s="204" t="s">
        <v>66</v>
      </c>
      <c r="J152" s="240"/>
      <c r="K152" s="240"/>
      <c r="L152" s="239">
        <v>484.75215403919225</v>
      </c>
      <c r="N152" s="239">
        <v>690.14207730184205</v>
      </c>
    </row>
    <row r="153" spans="1:17" x14ac:dyDescent="0.25">
      <c r="I153" s="204" t="s">
        <v>67</v>
      </c>
      <c r="J153" s="240"/>
      <c r="K153" s="240"/>
      <c r="L153" s="239">
        <v>-712.53385056555237</v>
      </c>
      <c r="N153" s="239">
        <v>132.18178824382682</v>
      </c>
    </row>
    <row r="154" spans="1:17" x14ac:dyDescent="0.25">
      <c r="I154" s="204" t="s">
        <v>68</v>
      </c>
      <c r="J154" s="240"/>
      <c r="K154" s="240"/>
      <c r="L154" s="239">
        <v>17.360284012945197</v>
      </c>
      <c r="N154" s="239">
        <v>17.015752196978202</v>
      </c>
    </row>
    <row r="155" spans="1:17" x14ac:dyDescent="0.25">
      <c r="I155" s="204" t="s">
        <v>69</v>
      </c>
      <c r="J155" s="240"/>
      <c r="K155" s="240"/>
      <c r="L155" s="239">
        <v>0</v>
      </c>
      <c r="N155" s="239">
        <v>0</v>
      </c>
    </row>
    <row r="156" spans="1:17" x14ac:dyDescent="0.25">
      <c r="I156" s="240"/>
      <c r="J156" s="240"/>
      <c r="K156" s="240"/>
      <c r="L156" s="264"/>
      <c r="M156" s="223"/>
      <c r="N156" s="264"/>
    </row>
    <row r="157" spans="1:17" x14ac:dyDescent="0.25">
      <c r="C157" s="204" t="s">
        <v>70</v>
      </c>
      <c r="D157" s="204" t="s">
        <v>333</v>
      </c>
      <c r="I157" s="240"/>
      <c r="J157" s="240"/>
      <c r="K157" s="240"/>
      <c r="L157" s="263">
        <v>0</v>
      </c>
      <c r="M157" s="223"/>
      <c r="N157" s="263">
        <v>0</v>
      </c>
    </row>
    <row r="158" spans="1:17" x14ac:dyDescent="0.25">
      <c r="D158" s="204" t="s">
        <v>43</v>
      </c>
      <c r="I158" s="240"/>
      <c r="J158" s="240"/>
      <c r="K158" s="240"/>
      <c r="L158" s="264"/>
      <c r="M158" s="223"/>
      <c r="N158" s="264"/>
    </row>
    <row r="159" spans="1:17" x14ac:dyDescent="0.25">
      <c r="I159" s="240"/>
      <c r="J159" s="240"/>
      <c r="K159" s="240"/>
      <c r="L159" s="264"/>
      <c r="M159" s="223"/>
      <c r="N159" s="264"/>
    </row>
    <row r="160" spans="1:17" x14ac:dyDescent="0.25">
      <c r="A160" s="266"/>
      <c r="B160" s="267"/>
      <c r="C160" s="268"/>
      <c r="D160" s="268"/>
      <c r="E160" s="268"/>
      <c r="F160" s="268"/>
      <c r="G160" s="268"/>
      <c r="H160" s="268"/>
      <c r="I160" s="269"/>
      <c r="J160" s="269"/>
      <c r="K160" s="269"/>
      <c r="L160" s="270"/>
      <c r="M160" s="271"/>
      <c r="N160" s="270"/>
    </row>
    <row r="161" spans="1:14" x14ac:dyDescent="0.25">
      <c r="I161" s="209"/>
      <c r="J161" s="209"/>
      <c r="K161" s="209"/>
      <c r="M161" s="248"/>
    </row>
    <row r="162" spans="1:14" x14ac:dyDescent="0.25">
      <c r="B162" s="197"/>
      <c r="I162" s="209"/>
      <c r="J162" s="209"/>
      <c r="K162" s="209"/>
      <c r="M162" s="248"/>
    </row>
    <row r="163" spans="1:14" x14ac:dyDescent="0.25">
      <c r="L163" s="204"/>
      <c r="M163" s="204"/>
      <c r="N163" s="204"/>
    </row>
    <row r="164" spans="1:14" ht="15" customHeight="1" x14ac:dyDescent="0.25">
      <c r="C164" s="197"/>
      <c r="J164" s="209"/>
      <c r="K164" s="209"/>
      <c r="L164" s="209"/>
      <c r="M164" s="272"/>
      <c r="N164" s="209"/>
    </row>
    <row r="165" spans="1:14" ht="15" customHeight="1" x14ac:dyDescent="0.25">
      <c r="C165" s="203"/>
      <c r="J165" s="209"/>
      <c r="K165" s="209"/>
      <c r="L165" s="273"/>
      <c r="M165" s="215"/>
      <c r="N165" s="273"/>
    </row>
    <row r="166" spans="1:14" ht="12.75" customHeight="1" x14ac:dyDescent="0.25">
      <c r="A166" s="197" t="s">
        <v>224</v>
      </c>
      <c r="C166" s="203"/>
      <c r="D166" s="210"/>
      <c r="G166" s="210"/>
      <c r="J166" s="209"/>
      <c r="K166" s="209"/>
      <c r="L166" s="209"/>
      <c r="M166" s="272"/>
      <c r="N166" s="209"/>
    </row>
    <row r="167" spans="1:14" x14ac:dyDescent="0.25">
      <c r="C167" s="203"/>
      <c r="J167" s="209"/>
      <c r="K167" s="209"/>
      <c r="L167" s="209"/>
      <c r="M167" s="272"/>
      <c r="N167" s="209"/>
    </row>
    <row r="168" spans="1:14" x14ac:dyDescent="0.25">
      <c r="C168" s="203"/>
      <c r="K168" s="209"/>
      <c r="L168" s="214" t="s">
        <v>3</v>
      </c>
      <c r="M168" s="215"/>
      <c r="N168" s="214" t="s">
        <v>4</v>
      </c>
    </row>
    <row r="169" spans="1:14" x14ac:dyDescent="0.25">
      <c r="C169" s="203"/>
      <c r="J169" s="280" t="s">
        <v>225</v>
      </c>
      <c r="K169" s="209"/>
      <c r="L169" s="281">
        <v>75965.362772045701</v>
      </c>
      <c r="M169" s="281"/>
      <c r="N169" s="281">
        <v>24610.442897041612</v>
      </c>
    </row>
    <row r="170" spans="1:14" x14ac:dyDescent="0.25">
      <c r="C170" s="203"/>
      <c r="J170" s="280" t="s">
        <v>226</v>
      </c>
      <c r="K170" s="209"/>
      <c r="L170" s="281">
        <v>-621.34723280386993</v>
      </c>
      <c r="M170" s="281"/>
      <c r="N170" s="281">
        <v>839.33961774260695</v>
      </c>
    </row>
    <row r="171" spans="1:14" x14ac:dyDescent="0.25">
      <c r="C171" s="203"/>
      <c r="I171" s="280"/>
      <c r="J171" s="280" t="s">
        <v>227</v>
      </c>
      <c r="K171" s="209"/>
      <c r="L171" s="282">
        <v>-709.48229313171998</v>
      </c>
      <c r="M171" s="281"/>
      <c r="N171" s="282">
        <v>-2003.77832409346</v>
      </c>
    </row>
    <row r="172" spans="1:14" x14ac:dyDescent="0.25">
      <c r="C172" s="203"/>
      <c r="J172" s="280" t="s">
        <v>228</v>
      </c>
      <c r="K172" s="209"/>
      <c r="L172" s="281">
        <v>76053.497832373541</v>
      </c>
      <c r="M172" s="281"/>
      <c r="N172" s="281">
        <v>27453.560838877678</v>
      </c>
    </row>
    <row r="173" spans="1:14" x14ac:dyDescent="0.25">
      <c r="C173" s="203"/>
      <c r="D173" s="240"/>
      <c r="E173" s="240"/>
      <c r="F173" s="240"/>
      <c r="J173" s="277"/>
      <c r="K173" s="209"/>
      <c r="L173" s="265"/>
      <c r="M173" s="263"/>
      <c r="N173" s="265"/>
    </row>
    <row r="174" spans="1:14" x14ac:dyDescent="0.25">
      <c r="C174" s="203"/>
      <c r="D174" s="240"/>
      <c r="E174" s="240"/>
      <c r="F174" s="240"/>
      <c r="L174" s="204"/>
      <c r="M174" s="204"/>
      <c r="N174" s="204"/>
    </row>
    <row r="175" spans="1:14" x14ac:dyDescent="0.25">
      <c r="C175" s="203"/>
      <c r="D175" s="278"/>
      <c r="E175" s="240"/>
      <c r="F175" s="240"/>
      <c r="L175" s="204"/>
      <c r="M175" s="272"/>
      <c r="N175" s="204"/>
    </row>
    <row r="176" spans="1:14" x14ac:dyDescent="0.25">
      <c r="D176" s="204" t="s">
        <v>229</v>
      </c>
      <c r="K176" s="209"/>
      <c r="L176" s="239"/>
      <c r="M176" s="239"/>
      <c r="N176" s="239"/>
    </row>
    <row r="177" spans="1:14" x14ac:dyDescent="0.25">
      <c r="D177" s="204" t="s">
        <v>230</v>
      </c>
      <c r="J177" s="279"/>
      <c r="K177" s="209"/>
      <c r="L177" s="239"/>
      <c r="M177" s="239"/>
      <c r="N177" s="239"/>
    </row>
    <row r="178" spans="1:14" x14ac:dyDescent="0.25">
      <c r="K178" s="209"/>
      <c r="L178" s="239"/>
      <c r="M178" s="239"/>
      <c r="N178" s="239"/>
    </row>
    <row r="179" spans="1:14" x14ac:dyDescent="0.25">
      <c r="K179" s="209"/>
      <c r="L179" s="239"/>
      <c r="M179" s="239"/>
      <c r="N179" s="239"/>
    </row>
    <row r="180" spans="1:14" x14ac:dyDescent="0.25">
      <c r="J180" s="209"/>
      <c r="K180" s="209"/>
      <c r="L180" s="272"/>
      <c r="M180" s="209"/>
      <c r="N180" s="272"/>
    </row>
    <row r="181" spans="1:14" x14ac:dyDescent="0.25">
      <c r="A181" s="266"/>
      <c r="B181" s="267"/>
      <c r="C181" s="268"/>
      <c r="D181" s="268"/>
      <c r="E181" s="268"/>
      <c r="F181" s="268"/>
      <c r="G181" s="268"/>
      <c r="H181" s="268"/>
      <c r="I181" s="269"/>
      <c r="J181" s="269"/>
      <c r="K181" s="269"/>
      <c r="L181" s="270"/>
      <c r="M181" s="271"/>
      <c r="N181" s="270"/>
    </row>
    <row r="186" spans="1:14" x14ac:dyDescent="0.25">
      <c r="F186" s="227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Normal="100" zoomScaleSheetLayoutView="10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40452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76642.124203298095</v>
      </c>
      <c r="N8" s="288">
        <v>26726.510618500979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42354.264108138821</v>
      </c>
      <c r="N10" s="290">
        <v>6582.5984173534234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41645.182264423282</v>
      </c>
      <c r="N12" s="287">
        <v>6289.1057013783357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41488.200808223497</v>
      </c>
      <c r="M14" s="21"/>
      <c r="N14" s="287">
        <v>6289.1057013783357</v>
      </c>
    </row>
    <row r="15" spans="1:15" ht="15" customHeight="1" x14ac:dyDescent="0.25">
      <c r="D15" s="30" t="s">
        <v>12</v>
      </c>
      <c r="E15" s="31" t="s">
        <v>13</v>
      </c>
      <c r="L15" s="284">
        <v>40965.371121835298</v>
      </c>
      <c r="N15" s="284">
        <v>5736.2855682720501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522.82968638819602</v>
      </c>
      <c r="N19" s="284">
        <v>552.82013310628599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522.82968638819602</v>
      </c>
      <c r="M21" s="34"/>
      <c r="N21" s="291">
        <v>552.82013310628599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156.981456199782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156.981456199782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709.08184371553978</v>
      </c>
      <c r="M32" s="21"/>
      <c r="N32" s="287">
        <v>293.492715975088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484.25619892223892</v>
      </c>
      <c r="N34" s="284">
        <v>7.9722225855976943</v>
      </c>
    </row>
    <row r="35" spans="2:16" x14ac:dyDescent="0.25">
      <c r="D35" s="30" t="s">
        <v>14</v>
      </c>
      <c r="E35" s="8" t="s">
        <v>23</v>
      </c>
      <c r="L35" s="284">
        <v>0.22232514616768417</v>
      </c>
      <c r="N35" s="284">
        <v>138.9938812526251</v>
      </c>
    </row>
    <row r="36" spans="2:16" ht="15.75" customHeight="1" x14ac:dyDescent="0.25">
      <c r="F36" s="32" t="s">
        <v>16</v>
      </c>
      <c r="L36" s="292">
        <v>0.12232414616768418</v>
      </c>
      <c r="N36" s="292">
        <v>138.9938812526251</v>
      </c>
    </row>
    <row r="37" spans="2:16" x14ac:dyDescent="0.25">
      <c r="F37" s="32" t="s">
        <v>17</v>
      </c>
      <c r="L37" s="292">
        <v>0.10000100000000001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224.60331964713313</v>
      </c>
      <c r="N38" s="284">
        <v>146.52661213686517</v>
      </c>
    </row>
    <row r="39" spans="2:16" x14ac:dyDescent="0.25">
      <c r="F39" s="32" t="s">
        <v>16</v>
      </c>
      <c r="L39" s="292">
        <v>0.19347097321641119</v>
      </c>
      <c r="N39" s="292">
        <v>0</v>
      </c>
    </row>
    <row r="40" spans="2:16" x14ac:dyDescent="0.25">
      <c r="F40" s="32" t="s">
        <v>17</v>
      </c>
      <c r="L40" s="292">
        <v>224.40984867391674</v>
      </c>
      <c r="N40" s="292">
        <v>146.52661213686517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4901.1206891337242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14382.8258241044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13433.948990613173</v>
      </c>
      <c r="N48" s="290">
        <v>0</v>
      </c>
      <c r="P48" s="293"/>
    </row>
    <row r="49" spans="2:16" x14ac:dyDescent="0.25">
      <c r="C49" s="24"/>
      <c r="H49" s="14"/>
      <c r="I49" s="8" t="s">
        <v>29</v>
      </c>
      <c r="L49" s="294">
        <v>9975110.1439999994</v>
      </c>
      <c r="N49" s="294">
        <v>0</v>
      </c>
      <c r="P49" s="295"/>
    </row>
    <row r="50" spans="2:16" x14ac:dyDescent="0.25">
      <c r="C50" s="24"/>
    </row>
    <row r="51" spans="2:16" x14ac:dyDescent="0.25">
      <c r="B51" s="7">
        <v>5</v>
      </c>
      <c r="C51" s="28" t="s">
        <v>30</v>
      </c>
      <c r="G51" s="14"/>
      <c r="L51" s="290">
        <v>1569.9645913079701</v>
      </c>
      <c r="N51" s="290">
        <v>20143.912201147556</v>
      </c>
      <c r="P51" s="39"/>
    </row>
    <row r="52" spans="2:16" ht="7.5" customHeight="1" x14ac:dyDescent="0.25">
      <c r="C52" s="16"/>
      <c r="G52" s="14"/>
      <c r="L52" s="287"/>
      <c r="N52" s="28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2:16" ht="15.75" customHeight="1" x14ac:dyDescent="0.25">
      <c r="C54" s="16"/>
      <c r="F54" s="8" t="s">
        <v>332</v>
      </c>
      <c r="G54" s="14"/>
      <c r="L54" s="284">
        <v>-838.5292041678</v>
      </c>
      <c r="N54" s="284">
        <v>-342.09797080804401</v>
      </c>
      <c r="P54" s="295"/>
    </row>
    <row r="55" spans="2:16" ht="15.75" customHeight="1" x14ac:dyDescent="0.25">
      <c r="C55" s="16"/>
      <c r="G55" s="14" t="s">
        <v>32</v>
      </c>
      <c r="L55" s="291">
        <v>-905.60407637852393</v>
      </c>
      <c r="M55" s="34"/>
      <c r="N55" s="291">
        <v>-275.192313383954</v>
      </c>
      <c r="P55" s="295"/>
    </row>
    <row r="56" spans="2:16" ht="15.75" customHeight="1" x14ac:dyDescent="0.25">
      <c r="C56" s="16"/>
      <c r="F56" s="8" t="s">
        <v>33</v>
      </c>
      <c r="G56" s="14"/>
      <c r="L56" s="284">
        <v>2408.4937954757702</v>
      </c>
      <c r="N56" s="284">
        <v>20486.010171955601</v>
      </c>
    </row>
    <row r="57" spans="2:16" s="44" customFormat="1" ht="15.75" customHeight="1" x14ac:dyDescent="0.2">
      <c r="G57" s="14" t="s">
        <v>32</v>
      </c>
      <c r="L57" s="291">
        <v>1439.1844503455798</v>
      </c>
      <c r="M57" s="45"/>
      <c r="N57" s="291">
        <v>12179.9645543276</v>
      </c>
      <c r="O57" s="27"/>
      <c r="P57" s="24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287">
        <v>-560.2020663275589</v>
      </c>
      <c r="M59" s="21"/>
      <c r="N59" s="28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298">
        <v>0</v>
      </c>
      <c r="M60" s="299"/>
      <c r="N60" s="298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298">
        <v>-560.2020663275589</v>
      </c>
      <c r="M61" s="299"/>
      <c r="N61" s="298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298">
        <v>0</v>
      </c>
      <c r="M62" s="298"/>
      <c r="N62" s="298">
        <v>0</v>
      </c>
    </row>
    <row r="63" spans="2:16" x14ac:dyDescent="0.25">
      <c r="G63" s="297" t="s">
        <v>354</v>
      </c>
      <c r="H63" s="297"/>
      <c r="I63" s="297"/>
      <c r="J63" s="297"/>
      <c r="K63" s="297"/>
      <c r="L63" s="298">
        <v>0</v>
      </c>
      <c r="M63" s="298"/>
      <c r="N63" s="300">
        <v>0</v>
      </c>
    </row>
    <row r="64" spans="2:16" x14ac:dyDescent="0.25">
      <c r="G64" s="297"/>
      <c r="H64" s="297"/>
      <c r="I64" s="297"/>
      <c r="J64" s="297"/>
      <c r="K64" s="297"/>
      <c r="L64" s="298"/>
      <c r="M64" s="298"/>
      <c r="N64" s="300"/>
    </row>
    <row r="65" spans="1:14" x14ac:dyDescent="0.25">
      <c r="G65" s="297"/>
      <c r="H65" s="297"/>
      <c r="I65" s="297"/>
      <c r="J65" s="297"/>
      <c r="K65" s="297"/>
      <c r="L65" s="298"/>
      <c r="M65" s="298"/>
      <c r="N65" s="300"/>
    </row>
    <row r="66" spans="1:14" x14ac:dyDescent="0.25">
      <c r="G66" s="297"/>
      <c r="H66" s="297"/>
      <c r="I66" s="297"/>
      <c r="J66" s="297"/>
      <c r="K66" s="297"/>
      <c r="L66" s="298"/>
      <c r="M66" s="298"/>
      <c r="N66" s="300"/>
    </row>
    <row r="67" spans="1:14" x14ac:dyDescent="0.25">
      <c r="G67" s="297"/>
      <c r="H67" s="297"/>
      <c r="I67" s="297"/>
      <c r="J67" s="297"/>
      <c r="K67" s="297"/>
      <c r="L67" s="298"/>
      <c r="M67" s="298"/>
      <c r="N67" s="300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40452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-20468.751092536462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-6056.1030516743076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-6718.2689257823213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-7694.3791150798297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-34166.602132309672</v>
      </c>
      <c r="M79" s="47"/>
      <c r="N79" s="290">
        <v>-2176.4661851486576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-41203.275300595429</v>
      </c>
      <c r="M81" s="50"/>
      <c r="N81" s="290">
        <v>-2198.5174562143238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-9046.9063469116372</v>
      </c>
      <c r="M83" s="47"/>
      <c r="N83" s="284">
        <v>-119.86284240251</v>
      </c>
    </row>
    <row r="84" spans="2:14" x14ac:dyDescent="0.25">
      <c r="B84" s="8"/>
      <c r="I84" s="13"/>
      <c r="J84" s="49" t="s">
        <v>39</v>
      </c>
      <c r="K84" s="49"/>
      <c r="L84" s="284">
        <v>-16206.558238786987</v>
      </c>
      <c r="M84" s="47"/>
      <c r="N84" s="284">
        <v>-1908.86337359706</v>
      </c>
    </row>
    <row r="85" spans="2:14" x14ac:dyDescent="0.25">
      <c r="B85" s="8"/>
      <c r="I85" s="13"/>
      <c r="J85" s="48" t="s">
        <v>40</v>
      </c>
      <c r="K85" s="48"/>
      <c r="L85" s="284">
        <v>-15949.810714896801</v>
      </c>
      <c r="M85" s="47"/>
      <c r="N85" s="284">
        <v>-169.791240214754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7036.6731682857589</v>
      </c>
      <c r="M87" s="47"/>
      <c r="N87" s="290">
        <v>22.051271065666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654.28105923625901</v>
      </c>
      <c r="M89" s="47"/>
      <c r="N89" s="284">
        <v>17.462471065666001</v>
      </c>
    </row>
    <row r="90" spans="2:14" x14ac:dyDescent="0.25">
      <c r="B90" s="8"/>
      <c r="I90" s="13"/>
      <c r="J90" s="49" t="s">
        <v>39</v>
      </c>
      <c r="K90" s="49"/>
      <c r="L90" s="284">
        <v>1618.2455984211999</v>
      </c>
      <c r="M90" s="47"/>
      <c r="N90" s="284">
        <v>4.5888</v>
      </c>
    </row>
    <row r="91" spans="2:14" x14ac:dyDescent="0.25">
      <c r="B91" s="8"/>
      <c r="I91" s="13"/>
      <c r="J91" s="48" t="s">
        <v>40</v>
      </c>
      <c r="K91" s="48"/>
      <c r="L91" s="284">
        <v>4764.1465106282994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90">
        <v>23629.979734734694</v>
      </c>
      <c r="M93" s="50"/>
      <c r="N93" s="290">
        <v>-172.61000975183606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-4295.7991245704479</v>
      </c>
      <c r="M94" s="80"/>
      <c r="N94" s="287">
        <v>-297.67499375183598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-2206.13741039045</v>
      </c>
      <c r="N95" s="284">
        <v>-130.17250195787202</v>
      </c>
    </row>
    <row r="96" spans="2:14" x14ac:dyDescent="0.25">
      <c r="B96" s="8"/>
      <c r="J96" s="49" t="s">
        <v>39</v>
      </c>
      <c r="L96" s="284">
        <v>-1868.77805996693</v>
      </c>
      <c r="N96" s="284">
        <v>-30.590603002184</v>
      </c>
    </row>
    <row r="97" spans="1:14" x14ac:dyDescent="0.25">
      <c r="B97" s="8"/>
      <c r="J97" s="48" t="s">
        <v>40</v>
      </c>
      <c r="L97" s="284">
        <v>-220.88365421306801</v>
      </c>
      <c r="N97" s="284">
        <v>-136.91188879178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27874.360966305147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8042.8090444264726</v>
      </c>
      <c r="N100" s="284">
        <v>0</v>
      </c>
    </row>
    <row r="101" spans="1:14" x14ac:dyDescent="0.25">
      <c r="J101" s="49" t="s">
        <v>39</v>
      </c>
      <c r="L101" s="284">
        <v>13572.399605079991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6259.1523167986816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-479.49472600000001</v>
      </c>
      <c r="M104" s="80"/>
      <c r="N104" s="287">
        <v>-1021.957686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-479.49472600000001</v>
      </c>
      <c r="N105" s="284">
        <v>-1021.957686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530.91261899999995</v>
      </c>
      <c r="M109" s="80"/>
      <c r="N109" s="287">
        <v>1147.0226700000001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530.91261899999995</v>
      </c>
      <c r="N110" s="284">
        <v>1147.0226700000001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-10536.622397574974</v>
      </c>
      <c r="M113" s="80"/>
      <c r="N113" s="287">
        <v>-22817.827287436954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40452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90">
        <v>0</v>
      </c>
      <c r="M128" s="80"/>
      <c r="N128" s="290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40452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4214.2939597495806</v>
      </c>
      <c r="M148" s="52"/>
      <c r="N148" s="305">
        <v>292.617311545718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30925.874580456366</v>
      </c>
      <c r="M149" s="52"/>
      <c r="N149" s="305">
        <v>20883.610961699898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-1398.7320780880484</v>
      </c>
      <c r="M151" s="52"/>
      <c r="N151" s="303">
        <v>-342.09797080802218</v>
      </c>
    </row>
    <row r="152" spans="1:17" x14ac:dyDescent="0.25">
      <c r="I152" s="8" t="s">
        <v>66</v>
      </c>
      <c r="J152" s="44"/>
      <c r="K152" s="44"/>
      <c r="L152" s="296">
        <v>-475.73819981764962</v>
      </c>
      <c r="N152" s="296">
        <v>-245.19559497507103</v>
      </c>
    </row>
    <row r="153" spans="1:17" x14ac:dyDescent="0.25">
      <c r="I153" s="8" t="s">
        <v>67</v>
      </c>
      <c r="J153" s="44"/>
      <c r="K153" s="44"/>
      <c r="L153" s="296">
        <v>-935.30073306010252</v>
      </c>
      <c r="N153" s="296">
        <v>-122.60329989113522</v>
      </c>
    </row>
    <row r="154" spans="1:17" x14ac:dyDescent="0.25">
      <c r="I154" s="8" t="s">
        <v>68</v>
      </c>
      <c r="J154" s="44"/>
      <c r="K154" s="44"/>
      <c r="L154" s="296">
        <v>12.306854789703502</v>
      </c>
      <c r="N154" s="296">
        <v>25.7009240581841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135" t="s">
        <v>225</v>
      </c>
      <c r="K169" s="13"/>
      <c r="L169" s="136">
        <v>77001.158681001471</v>
      </c>
      <c r="M169" s="136"/>
      <c r="N169" s="136">
        <v>26046.650903678954</v>
      </c>
    </row>
    <row r="170" spans="1:14" x14ac:dyDescent="0.25">
      <c r="C170" s="7"/>
      <c r="J170" s="135" t="s">
        <v>226</v>
      </c>
      <c r="K170" s="13"/>
      <c r="L170" s="136">
        <v>-838.5292041678</v>
      </c>
      <c r="M170" s="136"/>
      <c r="N170" s="136">
        <v>-342.09797080804401</v>
      </c>
    </row>
    <row r="171" spans="1:14" x14ac:dyDescent="0.25">
      <c r="C171" s="7"/>
      <c r="I171" s="135"/>
      <c r="J171" s="135" t="s">
        <v>227</v>
      </c>
      <c r="K171" s="13"/>
      <c r="L171" s="137">
        <v>-479.49472646442598</v>
      </c>
      <c r="M171" s="136"/>
      <c r="N171" s="137">
        <v>-1021.95768563007</v>
      </c>
    </row>
    <row r="172" spans="1:14" x14ac:dyDescent="0.25">
      <c r="C172" s="7"/>
      <c r="J172" s="135" t="s">
        <v>228</v>
      </c>
      <c r="K172" s="13"/>
      <c r="L172" s="136">
        <v>76642.124203298095</v>
      </c>
      <c r="M172" s="136"/>
      <c r="N172" s="136">
        <v>26726.510618500979</v>
      </c>
    </row>
    <row r="173" spans="1:14" x14ac:dyDescent="0.25">
      <c r="C173" s="7"/>
      <c r="D173" s="44"/>
      <c r="E173" s="44"/>
      <c r="F173" s="44"/>
      <c r="J173" s="97"/>
      <c r="K173" s="13"/>
      <c r="L173" s="305"/>
      <c r="M173" s="303"/>
      <c r="N173" s="305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278"/>
      <c r="E175" s="44"/>
      <c r="F175" s="4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138</v>
      </c>
      <c r="E6" s="123">
        <v>40422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19384.921328380002</v>
      </c>
      <c r="M8" s="158"/>
      <c r="N8" s="158">
        <v>1724.4060132499999</v>
      </c>
    </row>
    <row r="9" spans="1:15" x14ac:dyDescent="0.25">
      <c r="C9" s="7"/>
      <c r="J9" s="76" t="s">
        <v>123</v>
      </c>
      <c r="K9" s="13"/>
      <c r="L9" s="158">
        <v>21940.463869563613</v>
      </c>
      <c r="M9" s="158"/>
      <c r="N9" s="158">
        <v>20925.702103461135</v>
      </c>
    </row>
    <row r="10" spans="1:15" x14ac:dyDescent="0.25">
      <c r="C10" s="7"/>
      <c r="J10" s="8" t="s">
        <v>102</v>
      </c>
      <c r="K10" s="13"/>
      <c r="L10" s="158">
        <v>3645.3144680191513</v>
      </c>
      <c r="M10" s="158"/>
      <c r="N10" s="158">
        <v>1752.4256138001201</v>
      </c>
    </row>
    <row r="11" spans="1:15" x14ac:dyDescent="0.25">
      <c r="C11" s="7"/>
      <c r="J11" s="8" t="s">
        <v>103</v>
      </c>
      <c r="K11" s="13"/>
      <c r="L11" s="158">
        <v>9.9237411563251516</v>
      </c>
      <c r="M11" s="158"/>
      <c r="N11" s="158">
        <v>4.9210635298855978</v>
      </c>
    </row>
    <row r="12" spans="1:15" x14ac:dyDescent="0.25">
      <c r="C12" s="7"/>
      <c r="J12" s="13" t="s">
        <v>104</v>
      </c>
      <c r="K12" s="13"/>
      <c r="L12" s="153">
        <v>19097.669807131104</v>
      </c>
      <c r="M12" s="13"/>
    </row>
    <row r="13" spans="1:15" x14ac:dyDescent="0.25">
      <c r="C13" s="7"/>
      <c r="J13" s="8" t="s">
        <v>105</v>
      </c>
      <c r="L13" s="153">
        <v>13037.48499431454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77115.778208564734</v>
      </c>
      <c r="M15" s="160"/>
      <c r="N15" s="159">
        <v>24407.454794041139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-10942.17065560001</v>
      </c>
      <c r="M19" s="158"/>
      <c r="N19" s="158">
        <v>-1724.8287143399982</v>
      </c>
    </row>
    <row r="20" spans="9:14" x14ac:dyDescent="0.25">
      <c r="J20" s="76" t="s">
        <v>123</v>
      </c>
      <c r="K20" s="13"/>
      <c r="L20" s="158">
        <v>-13503.553306540645</v>
      </c>
      <c r="M20" s="158"/>
      <c r="N20" s="158">
        <v>-20925.891894480519</v>
      </c>
    </row>
    <row r="21" spans="9:14" x14ac:dyDescent="0.25">
      <c r="J21" s="8" t="s">
        <v>102</v>
      </c>
      <c r="K21" s="13"/>
      <c r="L21" s="158">
        <v>565.74683942548961</v>
      </c>
      <c r="M21" s="158"/>
      <c r="N21" s="158">
        <v>-1752.02267302214</v>
      </c>
    </row>
    <row r="22" spans="9:14" x14ac:dyDescent="0.25">
      <c r="J22" s="8" t="s">
        <v>103</v>
      </c>
      <c r="K22" s="13"/>
      <c r="L22" s="158">
        <v>-4.3137020165735072</v>
      </c>
      <c r="M22" s="158"/>
      <c r="N22" s="158">
        <v>-6.4145993401072392</v>
      </c>
    </row>
    <row r="23" spans="9:14" x14ac:dyDescent="0.25">
      <c r="J23" s="8" t="s">
        <v>104</v>
      </c>
      <c r="L23" s="153">
        <v>-15770.7465523868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-39655.03737711854</v>
      </c>
      <c r="M26" s="160"/>
      <c r="N26" s="159">
        <v>-24409.157881182764</v>
      </c>
    </row>
    <row r="30" spans="9:14" x14ac:dyDescent="0.25">
      <c r="I30" s="30" t="s">
        <v>212</v>
      </c>
      <c r="J30" s="8" t="s">
        <v>213</v>
      </c>
      <c r="L30" s="153">
        <v>77584.880498331971</v>
      </c>
      <c r="N30" s="153">
        <v>17816.444987289418</v>
      </c>
    </row>
    <row r="31" spans="9:14" x14ac:dyDescent="0.25">
      <c r="J31" s="8" t="s">
        <v>214</v>
      </c>
      <c r="L31" s="153">
        <v>5.610039139733999</v>
      </c>
      <c r="N31" s="153">
        <v>6962.3374833901653</v>
      </c>
    </row>
    <row r="32" spans="9:14" x14ac:dyDescent="0.25">
      <c r="L32" s="161">
        <v>77590.490537471705</v>
      </c>
      <c r="N32" s="161">
        <v>24778.782470679584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75" zoomScaleNormal="100" zoomScaleSheetLayoutView="7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40422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77590.490537471807</v>
      </c>
      <c r="N8" s="288">
        <v>24778.782470679507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42009.815140485662</v>
      </c>
      <c r="N10" s="290">
        <v>6541.1518847331363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41391.981271487814</v>
      </c>
      <c r="N12" s="287">
        <v>6194.251236019426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40992.463619837814</v>
      </c>
      <c r="M14" s="21"/>
      <c r="N14" s="287">
        <v>6194.251236019426</v>
      </c>
    </row>
    <row r="15" spans="1:15" ht="15" customHeight="1" x14ac:dyDescent="0.25">
      <c r="D15" s="30" t="s">
        <v>12</v>
      </c>
      <c r="E15" s="31" t="s">
        <v>13</v>
      </c>
      <c r="L15" s="284">
        <v>40290.082597205495</v>
      </c>
      <c r="N15" s="284">
        <v>5646.8039675264899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702.38102263231599</v>
      </c>
      <c r="N19" s="284">
        <v>547.44726849293602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702.38102263231599</v>
      </c>
      <c r="M21" s="34"/>
      <c r="N21" s="291">
        <v>547.44726849293602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399.51765165000006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399.51765165000006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617.83386899784807</v>
      </c>
      <c r="M32" s="21"/>
      <c r="N32" s="287">
        <v>346.90064871371015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599.10191919840634</v>
      </c>
      <c r="N34" s="284">
        <v>8.2092061495643858</v>
      </c>
    </row>
    <row r="35" spans="2:16" x14ac:dyDescent="0.25">
      <c r="D35" s="30" t="s">
        <v>14</v>
      </c>
      <c r="E35" s="8" t="s">
        <v>23</v>
      </c>
      <c r="L35" s="284">
        <v>4.9201565393120852</v>
      </c>
      <c r="N35" s="284">
        <v>132.1911143290252</v>
      </c>
    </row>
    <row r="36" spans="2:16" ht="15.75" customHeight="1" x14ac:dyDescent="0.25">
      <c r="F36" s="32" t="s">
        <v>16</v>
      </c>
      <c r="L36" s="292">
        <v>4.8141625393120853</v>
      </c>
      <c r="N36" s="292">
        <v>132.1911143290252</v>
      </c>
    </row>
    <row r="37" spans="2:16" x14ac:dyDescent="0.25">
      <c r="F37" s="32" t="s">
        <v>17</v>
      </c>
      <c r="L37" s="292">
        <v>0.105994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13.811793260129619</v>
      </c>
      <c r="N38" s="284">
        <v>206.50032823512058</v>
      </c>
    </row>
    <row r="39" spans="2:16" x14ac:dyDescent="0.25">
      <c r="F39" s="32" t="s">
        <v>16</v>
      </c>
      <c r="L39" s="292">
        <v>0.21455895715990569</v>
      </c>
      <c r="N39" s="292">
        <v>0</v>
      </c>
    </row>
    <row r="40" spans="2:16" x14ac:dyDescent="0.25">
      <c r="F40" s="32" t="s">
        <v>17</v>
      </c>
      <c r="L40" s="292">
        <v>13.597234302969714</v>
      </c>
      <c r="N40" s="292">
        <v>206.50032823512058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4857.593385208902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14240.0764219222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13037.48499431454</v>
      </c>
      <c r="N48" s="290">
        <v>0</v>
      </c>
      <c r="P48" s="293"/>
    </row>
    <row r="49" spans="2:16" x14ac:dyDescent="0.25">
      <c r="C49" s="24"/>
      <c r="H49" s="14"/>
      <c r="I49" s="8" t="s">
        <v>29</v>
      </c>
      <c r="L49" s="294">
        <v>9975110.1439999994</v>
      </c>
      <c r="N49" s="294">
        <v>0</v>
      </c>
      <c r="P49" s="295"/>
    </row>
    <row r="50" spans="2:16" x14ac:dyDescent="0.25">
      <c r="C50" s="24"/>
    </row>
    <row r="51" spans="2:16" x14ac:dyDescent="0.25">
      <c r="B51" s="7">
        <v>5</v>
      </c>
      <c r="C51" s="28" t="s">
        <v>30</v>
      </c>
      <c r="G51" s="14"/>
      <c r="L51" s="290">
        <v>3445.5205955405158</v>
      </c>
      <c r="N51" s="290">
        <v>18237.630585946372</v>
      </c>
      <c r="P51" s="39"/>
    </row>
    <row r="52" spans="2:16" ht="7.5" customHeight="1" x14ac:dyDescent="0.25">
      <c r="C52" s="16"/>
      <c r="G52" s="14"/>
      <c r="L52" s="287"/>
      <c r="N52" s="28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2:16" ht="15.75" customHeight="1" x14ac:dyDescent="0.25">
      <c r="C54" s="16"/>
      <c r="F54" s="8" t="s">
        <v>332</v>
      </c>
      <c r="G54" s="14"/>
      <c r="L54" s="284">
        <v>-961.62176452165409</v>
      </c>
      <c r="N54" s="284">
        <v>-340.72395088062603</v>
      </c>
      <c r="P54" s="295"/>
    </row>
    <row r="55" spans="2:16" ht="15.75" customHeight="1" x14ac:dyDescent="0.25">
      <c r="C55" s="16"/>
      <c r="G55" s="14" t="s">
        <v>32</v>
      </c>
      <c r="L55" s="291">
        <v>-1002.74021158347</v>
      </c>
      <c r="M55" s="34"/>
      <c r="N55" s="291">
        <v>-257.90288135351699</v>
      </c>
      <c r="P55" s="295"/>
    </row>
    <row r="56" spans="2:16" ht="15.75" customHeight="1" x14ac:dyDescent="0.25">
      <c r="C56" s="16"/>
      <c r="F56" s="8" t="s">
        <v>33</v>
      </c>
      <c r="G56" s="14"/>
      <c r="L56" s="284">
        <v>4407.1423600621702</v>
      </c>
      <c r="N56" s="284">
        <v>18578.354536826999</v>
      </c>
    </row>
    <row r="57" spans="2:16" s="44" customFormat="1" ht="15.75" customHeight="1" x14ac:dyDescent="0.2">
      <c r="G57" s="14" t="s">
        <v>32</v>
      </c>
      <c r="L57" s="291">
        <v>2395.3504641136001</v>
      </c>
      <c r="M57" s="45"/>
      <c r="N57" s="291">
        <v>10087.583873681999</v>
      </c>
      <c r="O57" s="27"/>
      <c r="P57" s="24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287">
        <v>-496.45132938064279</v>
      </c>
      <c r="M59" s="21"/>
      <c r="N59" s="28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298">
        <v>0</v>
      </c>
      <c r="M60" s="299"/>
      <c r="N60" s="298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298">
        <v>-496.45132938064279</v>
      </c>
      <c r="M61" s="299"/>
      <c r="N61" s="298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298">
        <v>0</v>
      </c>
      <c r="M62" s="298"/>
      <c r="N62" s="298">
        <v>0</v>
      </c>
    </row>
    <row r="63" spans="2:16" x14ac:dyDescent="0.25">
      <c r="G63" s="297" t="s">
        <v>354</v>
      </c>
      <c r="H63" s="297"/>
      <c r="I63" s="297"/>
      <c r="J63" s="297"/>
      <c r="K63" s="297"/>
      <c r="L63" s="298">
        <v>0</v>
      </c>
      <c r="M63" s="298"/>
      <c r="N63" s="298">
        <v>0</v>
      </c>
    </row>
    <row r="64" spans="2:16" x14ac:dyDescent="0.25">
      <c r="G64" s="129"/>
      <c r="H64" s="129"/>
      <c r="I64" s="129"/>
      <c r="J64" s="129"/>
      <c r="K64" s="129"/>
      <c r="L64" s="309"/>
      <c r="M64" s="309"/>
      <c r="N64" s="309"/>
    </row>
    <row r="65" spans="1:14" x14ac:dyDescent="0.25">
      <c r="G65" s="129"/>
      <c r="H65" s="129"/>
      <c r="I65" s="129"/>
      <c r="J65" s="129"/>
      <c r="K65" s="129"/>
      <c r="L65" s="309"/>
      <c r="M65" s="309"/>
      <c r="N65" s="309"/>
    </row>
    <row r="66" spans="1:14" x14ac:dyDescent="0.25">
      <c r="G66" s="129"/>
      <c r="H66" s="129"/>
      <c r="I66" s="129"/>
      <c r="J66" s="129"/>
      <c r="K66" s="129"/>
      <c r="L66" s="309"/>
      <c r="M66" s="309"/>
      <c r="N66" s="309"/>
    </row>
    <row r="67" spans="1:14" x14ac:dyDescent="0.25">
      <c r="G67" s="129"/>
      <c r="H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40422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-17738.12288148317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-4472.1021471754966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-4918.0003832571401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-8348.0203510505307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-25026.644609922612</v>
      </c>
      <c r="M79" s="47"/>
      <c r="N79" s="290">
        <v>-2265.2173427958442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-32183.780419256542</v>
      </c>
      <c r="M81" s="50"/>
      <c r="N81" s="290">
        <v>-2324.4426440885882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-1754.203555757997</v>
      </c>
      <c r="M83" s="47"/>
      <c r="N83" s="284">
        <v>-1375.80163740085</v>
      </c>
    </row>
    <row r="84" spans="2:14" x14ac:dyDescent="0.25">
      <c r="B84" s="8"/>
      <c r="I84" s="13"/>
      <c r="J84" s="49" t="s">
        <v>39</v>
      </c>
      <c r="K84" s="49"/>
      <c r="L84" s="284">
        <v>-17641.016057053523</v>
      </c>
      <c r="M84" s="47"/>
      <c r="N84" s="284">
        <v>-467.36743895923007</v>
      </c>
    </row>
    <row r="85" spans="2:14" x14ac:dyDescent="0.25">
      <c r="B85" s="8"/>
      <c r="I85" s="13"/>
      <c r="J85" s="48" t="s">
        <v>40</v>
      </c>
      <c r="K85" s="48"/>
      <c r="L85" s="284">
        <v>-12788.560806445023</v>
      </c>
      <c r="M85" s="47"/>
      <c r="N85" s="284">
        <v>-481.273567728508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7157.1358093339313</v>
      </c>
      <c r="M87" s="47"/>
      <c r="N87" s="290">
        <v>59.225301292744014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642.98470264610103</v>
      </c>
      <c r="M89" s="47"/>
      <c r="N89" s="284">
        <v>54.81230129274401</v>
      </c>
    </row>
    <row r="90" spans="2:14" x14ac:dyDescent="0.25">
      <c r="B90" s="8"/>
      <c r="I90" s="13"/>
      <c r="J90" s="49" t="s">
        <v>39</v>
      </c>
      <c r="K90" s="49"/>
      <c r="L90" s="284">
        <v>1382.0283693266699</v>
      </c>
      <c r="M90" s="47"/>
      <c r="N90" s="284">
        <v>4.4130000000000003</v>
      </c>
    </row>
    <row r="91" spans="2:14" x14ac:dyDescent="0.25">
      <c r="B91" s="8"/>
      <c r="I91" s="13"/>
      <c r="J91" s="48" t="s">
        <v>40</v>
      </c>
      <c r="K91" s="48"/>
      <c r="L91" s="284">
        <v>5132.12273736116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11337.935595496368</v>
      </c>
      <c r="M93" s="80"/>
      <c r="N93" s="287">
        <v>-539.53696103933601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-6932.4988596976591</v>
      </c>
      <c r="M94" s="80"/>
      <c r="N94" s="287">
        <v>-625.92053303933596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-5610.6917022911102</v>
      </c>
      <c r="N95" s="284">
        <v>-491.41233548839597</v>
      </c>
    </row>
    <row r="96" spans="2:14" x14ac:dyDescent="0.25">
      <c r="B96" s="8"/>
      <c r="J96" s="49" t="s">
        <v>39</v>
      </c>
      <c r="L96" s="284">
        <v>-1304.01613187828</v>
      </c>
      <c r="N96" s="284">
        <v>0</v>
      </c>
    </row>
    <row r="97" spans="1:14" x14ac:dyDescent="0.25">
      <c r="B97" s="8"/>
      <c r="J97" s="48" t="s">
        <v>40</v>
      </c>
      <c r="L97" s="284">
        <v>-17.791025528269998</v>
      </c>
      <c r="N97" s="284">
        <v>-134.50819755094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18394.638222194026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821.88068804308705</v>
      </c>
      <c r="N100" s="284">
        <v>0</v>
      </c>
    </row>
    <row r="101" spans="1:14" x14ac:dyDescent="0.25">
      <c r="J101" s="49" t="s">
        <v>39</v>
      </c>
      <c r="L101" s="284">
        <v>15823.179022892718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1749.5785112582214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-1436.3340929999999</v>
      </c>
      <c r="M104" s="80"/>
      <c r="N104" s="287">
        <v>-712.05162800000005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-1436.3340929999999</v>
      </c>
      <c r="N105" s="284">
        <v>-712.05162800000005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1312.130326</v>
      </c>
      <c r="M109" s="80"/>
      <c r="N109" s="287">
        <v>798.43520000000001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1312.130326</v>
      </c>
      <c r="N110" s="284">
        <v>798.43520000000001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-13688.709014426242</v>
      </c>
      <c r="M113" s="80"/>
      <c r="N113" s="287">
        <v>-20542.877185318353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40422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40422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6801.5591800024504</v>
      </c>
      <c r="M148" s="52"/>
      <c r="N148" s="305">
        <v>614.39636617007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23993.838744124107</v>
      </c>
      <c r="M149" s="52"/>
      <c r="N149" s="305">
        <v>18994.546860320701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-1543.391392124852</v>
      </c>
      <c r="M151" s="52"/>
      <c r="N151" s="303">
        <v>-340.7239508806237</v>
      </c>
    </row>
    <row r="152" spans="1:17" x14ac:dyDescent="0.25">
      <c r="I152" s="8" t="s">
        <v>66</v>
      </c>
      <c r="J152" s="44"/>
      <c r="K152" s="44"/>
      <c r="L152" s="296">
        <v>-593.96650642573206</v>
      </c>
      <c r="N152" s="296">
        <v>-313.19496365964102</v>
      </c>
    </row>
    <row r="153" spans="1:17" x14ac:dyDescent="0.25">
      <c r="I153" s="8" t="s">
        <v>67</v>
      </c>
      <c r="J153" s="44"/>
      <c r="K153" s="44"/>
      <c r="L153" s="296">
        <v>-953.7768155950688</v>
      </c>
      <c r="N153" s="296">
        <v>-44.795633122268697</v>
      </c>
    </row>
    <row r="154" spans="1:17" x14ac:dyDescent="0.25">
      <c r="I154" s="8" t="s">
        <v>68</v>
      </c>
      <c r="J154" s="44"/>
      <c r="K154" s="44"/>
      <c r="L154" s="296">
        <v>4.3519298959488291</v>
      </c>
      <c r="N154" s="296">
        <v>17.266645901285997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310" t="s">
        <v>225</v>
      </c>
      <c r="K169" s="13"/>
      <c r="L169" s="311">
        <v>77115.778208564851</v>
      </c>
      <c r="M169" s="311"/>
      <c r="N169" s="311">
        <v>24407.454794041128</v>
      </c>
    </row>
    <row r="170" spans="1:14" x14ac:dyDescent="0.25">
      <c r="C170" s="7"/>
      <c r="J170" s="310" t="s">
        <v>226</v>
      </c>
      <c r="K170" s="13"/>
      <c r="L170" s="311">
        <v>-961.62176452165409</v>
      </c>
      <c r="M170" s="311"/>
      <c r="N170" s="311">
        <v>-340.72395088062603</v>
      </c>
    </row>
    <row r="171" spans="1:14" x14ac:dyDescent="0.25">
      <c r="C171" s="7"/>
      <c r="I171" s="310"/>
      <c r="J171" s="310" t="s">
        <v>227</v>
      </c>
      <c r="K171" s="13"/>
      <c r="L171" s="312">
        <v>-1436.33409342862</v>
      </c>
      <c r="M171" s="311"/>
      <c r="N171" s="312">
        <v>-712.05162751900605</v>
      </c>
    </row>
    <row r="172" spans="1:14" x14ac:dyDescent="0.25">
      <c r="C172" s="7"/>
      <c r="J172" s="310" t="s">
        <v>228</v>
      </c>
      <c r="K172" s="13"/>
      <c r="L172" s="311">
        <v>77590.490537471822</v>
      </c>
      <c r="M172" s="311"/>
      <c r="N172" s="311">
        <v>24778.782470679507</v>
      </c>
    </row>
    <row r="173" spans="1:14" x14ac:dyDescent="0.25">
      <c r="C173" s="7"/>
      <c r="D173" s="24"/>
      <c r="E173" s="24"/>
      <c r="F173" s="24"/>
      <c r="J173" s="97"/>
      <c r="K173" s="13"/>
      <c r="L173" s="305"/>
      <c r="M173" s="303"/>
      <c r="N173" s="305"/>
    </row>
    <row r="174" spans="1:14" x14ac:dyDescent="0.25">
      <c r="C174" s="7"/>
      <c r="D174" s="24"/>
      <c r="E174" s="24"/>
      <c r="F174" s="24"/>
      <c r="L174" s="8"/>
      <c r="M174" s="8"/>
      <c r="N174" s="8"/>
    </row>
    <row r="175" spans="1:14" x14ac:dyDescent="0.25">
      <c r="C175" s="7"/>
      <c r="D175" s="278"/>
      <c r="E175" s="24"/>
      <c r="F175" s="2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313"/>
      <c r="J181" s="313"/>
      <c r="K181" s="313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6" max="16383" man="1"/>
    <brk id="184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75" zoomScaleNormal="100" zoomScaleSheetLayoutView="7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40391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72714.855848427411</v>
      </c>
      <c r="N8" s="288">
        <v>25480.633186253781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40325.696333195003</v>
      </c>
      <c r="N10" s="290">
        <v>6228.1941606622531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39680.659189816019</v>
      </c>
      <c r="N12" s="287">
        <v>5934.2156874668699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39281.159548656011</v>
      </c>
      <c r="M14" s="21"/>
      <c r="N14" s="287">
        <v>5934.2156874668699</v>
      </c>
    </row>
    <row r="15" spans="1:15" ht="15" customHeight="1" x14ac:dyDescent="0.25">
      <c r="D15" s="30" t="s">
        <v>12</v>
      </c>
      <c r="E15" s="31" t="s">
        <v>13</v>
      </c>
      <c r="L15" s="284">
        <v>38603.777214883397</v>
      </c>
      <c r="N15" s="284">
        <v>5400.9332449960002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677.38233377260997</v>
      </c>
      <c r="N19" s="284">
        <v>533.28244247087002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677.38233377260997</v>
      </c>
      <c r="M21" s="34"/>
      <c r="N21" s="291">
        <v>533.28244247087002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399.49964116000001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399.49964116000001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645.03714337898373</v>
      </c>
      <c r="M32" s="21"/>
      <c r="N32" s="287">
        <v>293.97847319538323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474.33620217178105</v>
      </c>
      <c r="N34" s="284">
        <v>-25.36442046734464</v>
      </c>
    </row>
    <row r="35" spans="2:16" x14ac:dyDescent="0.25">
      <c r="D35" s="30" t="s">
        <v>14</v>
      </c>
      <c r="E35" s="8" t="s">
        <v>23</v>
      </c>
      <c r="L35" s="284">
        <v>0.88301213819743174</v>
      </c>
      <c r="N35" s="284">
        <v>126.07957278537847</v>
      </c>
    </row>
    <row r="36" spans="2:16" ht="15.75" customHeight="1" x14ac:dyDescent="0.25">
      <c r="F36" s="32" t="s">
        <v>16</v>
      </c>
      <c r="L36" s="292">
        <v>0.75127913819743164</v>
      </c>
      <c r="N36" s="292">
        <v>126.07957278537847</v>
      </c>
    </row>
    <row r="37" spans="2:16" x14ac:dyDescent="0.25">
      <c r="F37" s="32" t="s">
        <v>17</v>
      </c>
      <c r="L37" s="292">
        <v>0.13173299999999999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169.81792906900517</v>
      </c>
      <c r="N38" s="284">
        <v>193.26332087734937</v>
      </c>
    </row>
    <row r="39" spans="2:16" x14ac:dyDescent="0.25">
      <c r="F39" s="32" t="s">
        <v>16</v>
      </c>
      <c r="L39" s="292">
        <v>0.33973830059114474</v>
      </c>
      <c r="N39" s="292">
        <v>0</v>
      </c>
    </row>
    <row r="40" spans="2:16" x14ac:dyDescent="0.25">
      <c r="F40" s="32" t="s">
        <v>17</v>
      </c>
      <c r="L40" s="292">
        <v>169.47819076841401</v>
      </c>
      <c r="N40" s="292">
        <v>193.26332087734937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4078.3978266375007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13806.397993664801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12428.959647133583</v>
      </c>
      <c r="N48" s="290">
        <v>0</v>
      </c>
      <c r="P48" s="293"/>
    </row>
    <row r="49" spans="2:16" x14ac:dyDescent="0.25">
      <c r="C49" s="24"/>
      <c r="H49" s="14"/>
      <c r="I49" s="8" t="s">
        <v>29</v>
      </c>
      <c r="L49" s="294">
        <v>9975110.1439999994</v>
      </c>
      <c r="N49" s="294">
        <v>0</v>
      </c>
      <c r="P49" s="295"/>
    </row>
    <row r="50" spans="2:16" x14ac:dyDescent="0.25">
      <c r="C50" s="24"/>
    </row>
    <row r="51" spans="2:16" x14ac:dyDescent="0.25">
      <c r="B51" s="7">
        <v>5</v>
      </c>
      <c r="C51" s="28" t="s">
        <v>30</v>
      </c>
      <c r="G51" s="14"/>
      <c r="L51" s="290">
        <v>2075.4040477965223</v>
      </c>
      <c r="N51" s="290">
        <v>19252.439025591528</v>
      </c>
      <c r="P51" s="39"/>
    </row>
    <row r="52" spans="2:16" ht="7.5" customHeight="1" x14ac:dyDescent="0.25">
      <c r="C52" s="16"/>
      <c r="G52" s="14"/>
      <c r="L52" s="287"/>
      <c r="N52" s="28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2:16" ht="15.75" customHeight="1" x14ac:dyDescent="0.25">
      <c r="C54" s="16"/>
      <c r="F54" s="8" t="s">
        <v>332</v>
      </c>
      <c r="G54" s="14"/>
      <c r="L54" s="284">
        <v>-702.32879829297792</v>
      </c>
      <c r="N54" s="284">
        <v>501.80164714582708</v>
      </c>
      <c r="P54" s="295"/>
    </row>
    <row r="55" spans="2:16" ht="15.75" customHeight="1" x14ac:dyDescent="0.25">
      <c r="C55" s="16"/>
      <c r="G55" s="14" t="s">
        <v>32</v>
      </c>
      <c r="L55" s="291">
        <v>-705.41814832699708</v>
      </c>
      <c r="M55" s="34"/>
      <c r="N55" s="291">
        <v>389.76018027215105</v>
      </c>
      <c r="P55" s="295"/>
    </row>
    <row r="56" spans="2:16" ht="15.75" customHeight="1" x14ac:dyDescent="0.25">
      <c r="C56" s="16"/>
      <c r="F56" s="8" t="s">
        <v>33</v>
      </c>
      <c r="G56" s="14"/>
      <c r="L56" s="284">
        <v>2777.7328460895001</v>
      </c>
      <c r="N56" s="284">
        <v>18750.637378445699</v>
      </c>
    </row>
    <row r="57" spans="2:16" s="44" customFormat="1" ht="15.75" customHeight="1" x14ac:dyDescent="0.2">
      <c r="G57" s="14" t="s">
        <v>32</v>
      </c>
      <c r="L57" s="291">
        <v>1635.33737627713</v>
      </c>
      <c r="M57" s="45"/>
      <c r="N57" s="291">
        <v>10443.6237057423</v>
      </c>
      <c r="O57" s="27"/>
      <c r="P57" s="24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287">
        <v>369.17518843546128</v>
      </c>
      <c r="M59" s="21"/>
      <c r="N59" s="28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298">
        <v>0</v>
      </c>
      <c r="M60" s="299"/>
      <c r="N60" s="298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298">
        <v>369.17518843546128</v>
      </c>
      <c r="M61" s="299"/>
      <c r="N61" s="298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298">
        <v>0</v>
      </c>
      <c r="M62" s="298"/>
      <c r="N62" s="298">
        <v>0</v>
      </c>
    </row>
    <row r="63" spans="2:16" x14ac:dyDescent="0.25">
      <c r="G63" s="297" t="s">
        <v>354</v>
      </c>
      <c r="H63" s="297"/>
      <c r="I63" s="297"/>
      <c r="J63" s="297"/>
      <c r="K63" s="297"/>
      <c r="L63" s="298">
        <v>0</v>
      </c>
      <c r="M63" s="298"/>
      <c r="N63" s="298">
        <v>0</v>
      </c>
    </row>
    <row r="64" spans="2:16" x14ac:dyDescent="0.25">
      <c r="G64" s="129"/>
      <c r="H64" s="129"/>
      <c r="I64" s="129"/>
      <c r="J64" s="129"/>
      <c r="K64" s="129"/>
      <c r="L64" s="309"/>
      <c r="M64" s="309"/>
      <c r="N64" s="309"/>
    </row>
    <row r="65" spans="1:14" x14ac:dyDescent="0.25">
      <c r="G65" s="129"/>
      <c r="H65" s="129"/>
      <c r="I65" s="129"/>
      <c r="J65" s="129"/>
      <c r="K65" s="129"/>
      <c r="L65" s="309"/>
      <c r="M65" s="309"/>
      <c r="N65" s="309"/>
    </row>
    <row r="66" spans="1:14" x14ac:dyDescent="0.25">
      <c r="G66" s="129"/>
      <c r="H66" s="129"/>
      <c r="I66" s="129"/>
      <c r="J66" s="129"/>
      <c r="K66" s="129"/>
      <c r="L66" s="309"/>
      <c r="M66" s="309"/>
      <c r="N66" s="309"/>
    </row>
    <row r="67" spans="1:14" x14ac:dyDescent="0.25">
      <c r="G67" s="129"/>
      <c r="H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40391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-18946.947466905443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-6835.2950595958364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-4017.9849394009598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-8093.66746790865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-25456.427727778217</v>
      </c>
      <c r="M79" s="47"/>
      <c r="N79" s="290">
        <v>-1939.017400473824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-32383.26912462433</v>
      </c>
      <c r="M81" s="50"/>
      <c r="N81" s="290">
        <v>-2278.6211767066438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-10200.832235922735</v>
      </c>
      <c r="M83" s="47"/>
      <c r="N83" s="284">
        <v>-978.157245351764</v>
      </c>
    </row>
    <row r="84" spans="2:14" x14ac:dyDescent="0.25">
      <c r="B84" s="8"/>
      <c r="I84" s="13"/>
      <c r="J84" s="49" t="s">
        <v>39</v>
      </c>
      <c r="K84" s="49"/>
      <c r="L84" s="284">
        <v>-9176.8946610684088</v>
      </c>
      <c r="M84" s="47"/>
      <c r="N84" s="284">
        <v>-1007.7417918982901</v>
      </c>
    </row>
    <row r="85" spans="2:14" x14ac:dyDescent="0.25">
      <c r="B85" s="8"/>
      <c r="I85" s="13"/>
      <c r="J85" s="48" t="s">
        <v>40</v>
      </c>
      <c r="K85" s="48"/>
      <c r="L85" s="284">
        <v>-13005.542227633188</v>
      </c>
      <c r="M85" s="47"/>
      <c r="N85" s="284">
        <v>-292.72213945659001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6926.8413968461118</v>
      </c>
      <c r="M87" s="47"/>
      <c r="N87" s="290">
        <v>339.60377623282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600.52742605206299</v>
      </c>
      <c r="M89" s="47"/>
      <c r="N89" s="284">
        <v>311.23677623281998</v>
      </c>
    </row>
    <row r="90" spans="2:14" x14ac:dyDescent="0.25">
      <c r="B90" s="8"/>
      <c r="I90" s="13"/>
      <c r="J90" s="49" t="s">
        <v>39</v>
      </c>
      <c r="K90" s="49"/>
      <c r="L90" s="284">
        <v>1150.7926222948799</v>
      </c>
      <c r="M90" s="47"/>
      <c r="N90" s="284">
        <v>28.367000000000001</v>
      </c>
    </row>
    <row r="91" spans="2:14" x14ac:dyDescent="0.25">
      <c r="B91" s="8"/>
      <c r="I91" s="13"/>
      <c r="J91" s="48" t="s">
        <v>40</v>
      </c>
      <c r="K91" s="48"/>
      <c r="L91" s="284">
        <v>5175.5213484991691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15007.85436952919</v>
      </c>
      <c r="M93" s="80"/>
      <c r="N93" s="287">
        <v>-491.24459898527004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-5506.2982746484095</v>
      </c>
      <c r="M94" s="80"/>
      <c r="N94" s="287">
        <v>-314.80123598527001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-4325.9964708116104</v>
      </c>
      <c r="N95" s="284">
        <v>-314.80123598527001</v>
      </c>
    </row>
    <row r="96" spans="2:14" x14ac:dyDescent="0.25">
      <c r="B96" s="8"/>
      <c r="J96" s="49" t="s">
        <v>39</v>
      </c>
      <c r="L96" s="284">
        <v>-1163.74080087325</v>
      </c>
      <c r="N96" s="284">
        <v>0</v>
      </c>
    </row>
    <row r="97" spans="1:14" x14ac:dyDescent="0.25">
      <c r="B97" s="8"/>
      <c r="J97" s="48" t="s">
        <v>40</v>
      </c>
      <c r="L97" s="284">
        <v>-16.561002963550003</v>
      </c>
      <c r="N97" s="284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20389.3369081776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8542.3468717499745</v>
      </c>
      <c r="N100" s="284">
        <v>0</v>
      </c>
    </row>
    <row r="101" spans="1:14" x14ac:dyDescent="0.25">
      <c r="J101" s="49" t="s">
        <v>39</v>
      </c>
      <c r="L101" s="284">
        <v>6777.0111714163904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5069.978865011235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-158.99895900000001</v>
      </c>
      <c r="M104" s="80"/>
      <c r="N104" s="287">
        <v>-325.44336299999998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-158.99895900000001</v>
      </c>
      <c r="N105" s="284">
        <v>-325.44336299999998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283.81469499999997</v>
      </c>
      <c r="M109" s="80"/>
      <c r="N109" s="287">
        <v>149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283.81469499999997</v>
      </c>
      <c r="N110" s="284">
        <v>149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-10448.573358249027</v>
      </c>
      <c r="M113" s="80"/>
      <c r="N113" s="287">
        <v>-21377.20946636454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40391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40391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5426.3358607434393</v>
      </c>
      <c r="M148" s="52"/>
      <c r="N148" s="305">
        <v>310.36039916202003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23782.254248205147</v>
      </c>
      <c r="M149" s="52"/>
      <c r="N149" s="305">
        <v>19283.536719344997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-333.19867116226311</v>
      </c>
      <c r="M151" s="52"/>
      <c r="N151" s="303">
        <v>501.80164714586095</v>
      </c>
    </row>
    <row r="152" spans="1:17" x14ac:dyDescent="0.25">
      <c r="I152" s="8" t="s">
        <v>66</v>
      </c>
      <c r="J152" s="44"/>
      <c r="K152" s="44"/>
      <c r="L152" s="296">
        <v>567.64329990598685</v>
      </c>
      <c r="N152" s="296">
        <v>241.63075509744002</v>
      </c>
    </row>
    <row r="153" spans="1:17" x14ac:dyDescent="0.25">
      <c r="I153" s="8" t="s">
        <v>67</v>
      </c>
      <c r="J153" s="44"/>
      <c r="K153" s="44"/>
      <c r="L153" s="296">
        <v>-888.22669815904067</v>
      </c>
      <c r="N153" s="296">
        <v>228.71246483846977</v>
      </c>
    </row>
    <row r="154" spans="1:17" x14ac:dyDescent="0.25">
      <c r="I154" s="8" t="s">
        <v>68</v>
      </c>
      <c r="J154" s="44"/>
      <c r="K154" s="44"/>
      <c r="L154" s="296">
        <v>-12.615272909209303</v>
      </c>
      <c r="N154" s="296">
        <v>31.4584272099512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310" t="s">
        <v>225</v>
      </c>
      <c r="K169" s="13"/>
      <c r="L169" s="311">
        <v>73258.185687533754</v>
      </c>
      <c r="M169" s="311"/>
      <c r="N169" s="311">
        <v>24653.388176387572</v>
      </c>
    </row>
    <row r="170" spans="1:14" x14ac:dyDescent="0.25">
      <c r="C170" s="7"/>
      <c r="J170" s="310" t="s">
        <v>226</v>
      </c>
      <c r="K170" s="13"/>
      <c r="L170" s="311">
        <v>-702.32879829297792</v>
      </c>
      <c r="M170" s="311"/>
      <c r="N170" s="311">
        <v>501.80164714582708</v>
      </c>
    </row>
    <row r="171" spans="1:14" x14ac:dyDescent="0.25">
      <c r="C171" s="7"/>
      <c r="I171" s="310"/>
      <c r="J171" s="310" t="s">
        <v>227</v>
      </c>
      <c r="K171" s="13"/>
      <c r="L171" s="312">
        <v>-158.99895918665001</v>
      </c>
      <c r="M171" s="311"/>
      <c r="N171" s="312">
        <v>-325.44336272037998</v>
      </c>
    </row>
    <row r="172" spans="1:14" x14ac:dyDescent="0.25">
      <c r="C172" s="7"/>
      <c r="J172" s="310" t="s">
        <v>228</v>
      </c>
      <c r="K172" s="13"/>
      <c r="L172" s="311">
        <v>72714.855848427425</v>
      </c>
      <c r="M172" s="311"/>
      <c r="N172" s="311">
        <v>25480.633186253781</v>
      </c>
    </row>
    <row r="173" spans="1:14" x14ac:dyDescent="0.25">
      <c r="C173" s="7"/>
      <c r="D173" s="24"/>
      <c r="E173" s="24"/>
      <c r="F173" s="24"/>
      <c r="J173" s="97"/>
      <c r="K173" s="13"/>
      <c r="L173" s="305"/>
      <c r="M173" s="303"/>
      <c r="N173" s="305"/>
    </row>
    <row r="174" spans="1:14" x14ac:dyDescent="0.25">
      <c r="C174" s="7"/>
      <c r="D174" s="24"/>
      <c r="E174" s="24"/>
      <c r="F174" s="24"/>
      <c r="L174" s="8"/>
      <c r="M174" s="8"/>
      <c r="N174" s="8"/>
    </row>
    <row r="175" spans="1:14" x14ac:dyDescent="0.25">
      <c r="C175" s="7"/>
      <c r="D175" s="278"/>
      <c r="E175" s="24"/>
      <c r="F175" s="2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0" max="13" man="1"/>
    <brk id="65" max="13" man="1"/>
    <brk id="115" max="16383" man="1"/>
    <brk id="137" max="16383" man="1"/>
    <brk id="18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showGridLines="0" view="pageBreakPreview" zoomScale="85" zoomScaleNormal="75" zoomScaleSheetLayoutView="85" workbookViewId="0">
      <pane xSplit="8" ySplit="7" topLeftCell="I89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650" customWidth="1"/>
    <col min="2" max="2" width="5" style="649" customWidth="1"/>
    <col min="3" max="3" width="10.85546875" style="627" customWidth="1"/>
    <col min="4" max="4" width="8.5703125" style="627" customWidth="1"/>
    <col min="5" max="5" width="7.28515625" style="627" customWidth="1"/>
    <col min="6" max="6" width="9.140625" style="627"/>
    <col min="7" max="7" width="9.42578125" style="627" customWidth="1"/>
    <col min="8" max="8" width="11.7109375" style="627" customWidth="1"/>
    <col min="9" max="9" width="30.140625" style="627" customWidth="1"/>
    <col min="10" max="10" width="9.140625" style="627"/>
    <col min="11" max="11" width="5" style="627" customWidth="1"/>
    <col min="12" max="12" width="17.5703125" style="10" customWidth="1"/>
    <col min="13" max="13" width="9.140625" style="632"/>
    <col min="14" max="14" width="16.5703125" style="10" customWidth="1"/>
    <col min="15" max="15" width="9.140625" style="635"/>
    <col min="16" max="16" width="21.42578125" style="627" customWidth="1"/>
    <col min="17" max="16384" width="9.140625" style="627"/>
  </cols>
  <sheetData>
    <row r="1" spans="1:15" s="661" customFormat="1" x14ac:dyDescent="0.25">
      <c r="A1" s="650" t="s">
        <v>0</v>
      </c>
      <c r="B1" s="662"/>
      <c r="G1" s="650"/>
      <c r="L1" s="4"/>
      <c r="M1" s="660"/>
      <c r="N1" s="4"/>
      <c r="O1" s="659"/>
    </row>
    <row r="2" spans="1:15" x14ac:dyDescent="0.25">
      <c r="J2" s="700" t="s">
        <v>1</v>
      </c>
      <c r="N2" s="12"/>
    </row>
    <row r="3" spans="1:15" x14ac:dyDescent="0.25">
      <c r="A3" s="651"/>
      <c r="C3" s="712" t="s">
        <v>98</v>
      </c>
      <c r="D3" s="682">
        <v>42247</v>
      </c>
      <c r="E3" s="680"/>
      <c r="F3" s="680"/>
      <c r="G3" s="680"/>
      <c r="I3" s="680"/>
      <c r="J3" s="680"/>
      <c r="K3" s="680"/>
      <c r="L3" s="17" t="s">
        <v>3</v>
      </c>
      <c r="M3" s="677"/>
      <c r="N3" s="17" t="s">
        <v>4</v>
      </c>
    </row>
    <row r="4" spans="1:15" ht="6" customHeight="1" x14ac:dyDescent="0.25">
      <c r="F4" s="680"/>
      <c r="G4" s="680"/>
      <c r="H4" s="680"/>
      <c r="I4" s="680"/>
      <c r="J4" s="680"/>
      <c r="K4" s="680"/>
      <c r="L4" s="19"/>
      <c r="N4" s="19"/>
    </row>
    <row r="5" spans="1:15" ht="12" customHeight="1" x14ac:dyDescent="0.25"/>
    <row r="6" spans="1:15" s="680" customFormat="1" x14ac:dyDescent="0.25">
      <c r="A6" s="685" t="s">
        <v>5</v>
      </c>
      <c r="L6" s="19"/>
      <c r="M6" s="705"/>
      <c r="N6" s="19"/>
      <c r="O6" s="681"/>
    </row>
    <row r="8" spans="1:15" ht="16.5" x14ac:dyDescent="0.25">
      <c r="B8" s="662" t="s">
        <v>6</v>
      </c>
      <c r="C8" s="650" t="s">
        <v>7</v>
      </c>
      <c r="L8" s="23">
        <v>131214.86208097773</v>
      </c>
      <c r="M8" s="23"/>
      <c r="N8" s="23">
        <v>26575.791907064999</v>
      </c>
    </row>
    <row r="9" spans="1:15" s="686" customFormat="1" ht="15" x14ac:dyDescent="0.2">
      <c r="A9" s="661"/>
      <c r="L9" s="569"/>
      <c r="M9" s="678"/>
      <c r="N9" s="569"/>
      <c r="O9" s="687"/>
    </row>
    <row r="10" spans="1:15" x14ac:dyDescent="0.25">
      <c r="B10" s="649">
        <v>1</v>
      </c>
      <c r="C10" s="690" t="s">
        <v>8</v>
      </c>
      <c r="L10" s="29">
        <v>93795.82468665707</v>
      </c>
      <c r="M10" s="29"/>
      <c r="N10" s="29">
        <v>9546.7782331964845</v>
      </c>
    </row>
    <row r="11" spans="1:15" ht="7.5" customHeight="1" x14ac:dyDescent="0.25">
      <c r="L11" s="19"/>
      <c r="N11" s="19"/>
    </row>
    <row r="12" spans="1:15" ht="15.75" customHeight="1" x14ac:dyDescent="0.25">
      <c r="C12" s="627" t="s">
        <v>9</v>
      </c>
      <c r="D12" s="627" t="s">
        <v>10</v>
      </c>
      <c r="L12" s="19">
        <v>93442.036149541993</v>
      </c>
      <c r="N12" s="19">
        <v>9131.1526735087409</v>
      </c>
    </row>
    <row r="13" spans="1:15" ht="7.5" customHeight="1" x14ac:dyDescent="0.25"/>
    <row r="14" spans="1:15" ht="15" customHeight="1" x14ac:dyDescent="0.25">
      <c r="D14" s="627" t="s">
        <v>11</v>
      </c>
      <c r="L14" s="715">
        <v>89123.578642767883</v>
      </c>
      <c r="M14" s="705"/>
      <c r="N14" s="19">
        <v>5888.8998655835849</v>
      </c>
    </row>
    <row r="15" spans="1:15" ht="15" customHeight="1" x14ac:dyDescent="0.25">
      <c r="D15" s="630" t="s">
        <v>12</v>
      </c>
      <c r="E15" s="711" t="s">
        <v>13</v>
      </c>
      <c r="L15" s="10">
        <v>88106.478818011907</v>
      </c>
      <c r="N15" s="10">
        <v>5888.8998655835849</v>
      </c>
    </row>
    <row r="16" spans="1:15" ht="15" customHeight="1" x14ac:dyDescent="0.25">
      <c r="D16" s="630" t="s">
        <v>14</v>
      </c>
      <c r="E16" s="627" t="s">
        <v>15</v>
      </c>
      <c r="L16" s="10">
        <v>0</v>
      </c>
      <c r="N16" s="10">
        <v>0</v>
      </c>
    </row>
    <row r="17" spans="3:14" s="627" customFormat="1" ht="15" customHeight="1" x14ac:dyDescent="0.2">
      <c r="F17" s="710" t="s">
        <v>16</v>
      </c>
      <c r="L17" s="33">
        <v>0</v>
      </c>
      <c r="M17" s="707"/>
      <c r="N17" s="33">
        <v>0</v>
      </c>
    </row>
    <row r="18" spans="3:14" s="627" customFormat="1" ht="15" customHeight="1" x14ac:dyDescent="0.2">
      <c r="F18" s="710" t="s">
        <v>17</v>
      </c>
      <c r="L18" s="33">
        <v>0</v>
      </c>
      <c r="M18" s="707"/>
      <c r="N18" s="33">
        <v>0</v>
      </c>
    </row>
    <row r="19" spans="3:14" s="627" customFormat="1" ht="15" customHeight="1" x14ac:dyDescent="0.2">
      <c r="D19" s="630" t="s">
        <v>18</v>
      </c>
      <c r="E19" s="627" t="s">
        <v>19</v>
      </c>
      <c r="L19" s="10">
        <v>1017.0998247559849</v>
      </c>
      <c r="M19" s="632"/>
      <c r="N19" s="10">
        <v>0</v>
      </c>
    </row>
    <row r="20" spans="3:14" s="627" customFormat="1" ht="15" customHeight="1" x14ac:dyDescent="0.2">
      <c r="F20" s="710" t="s">
        <v>16</v>
      </c>
      <c r="L20" s="33">
        <v>0</v>
      </c>
      <c r="M20" s="707"/>
      <c r="N20" s="33">
        <v>0</v>
      </c>
    </row>
    <row r="21" spans="3:14" s="627" customFormat="1" ht="15" customHeight="1" x14ac:dyDescent="0.2">
      <c r="F21" s="710" t="s">
        <v>17</v>
      </c>
      <c r="L21" s="33">
        <v>1017.0998247559849</v>
      </c>
      <c r="M21" s="707"/>
      <c r="N21" s="33">
        <v>0</v>
      </c>
    </row>
    <row r="22" spans="3:14" s="627" customFormat="1" ht="7.5" customHeight="1" x14ac:dyDescent="0.2">
      <c r="F22" s="710"/>
      <c r="L22" s="33"/>
      <c r="M22" s="707"/>
      <c r="N22" s="33"/>
    </row>
    <row r="23" spans="3:14" s="627" customFormat="1" ht="12" x14ac:dyDescent="0.2">
      <c r="D23" s="627" t="s">
        <v>20</v>
      </c>
      <c r="L23" s="714">
        <v>4318.4575067741162</v>
      </c>
      <c r="M23" s="705"/>
      <c r="N23" s="19">
        <v>3242.252807925157</v>
      </c>
    </row>
    <row r="24" spans="3:14" s="627" customFormat="1" ht="15" customHeight="1" x14ac:dyDescent="0.2">
      <c r="D24" s="630" t="s">
        <v>12</v>
      </c>
      <c r="E24" s="711" t="s">
        <v>13</v>
      </c>
      <c r="L24" s="10">
        <v>3636.6905760074064</v>
      </c>
      <c r="M24" s="632"/>
      <c r="N24" s="10">
        <v>3242.252807925157</v>
      </c>
    </row>
    <row r="25" spans="3:14" s="627" customFormat="1" ht="15" customHeight="1" x14ac:dyDescent="0.2">
      <c r="D25" s="630" t="s">
        <v>14</v>
      </c>
      <c r="E25" s="627" t="s">
        <v>15</v>
      </c>
      <c r="L25" s="10">
        <v>0</v>
      </c>
      <c r="M25" s="632"/>
      <c r="N25" s="10">
        <v>0</v>
      </c>
    </row>
    <row r="26" spans="3:14" s="627" customFormat="1" ht="15" customHeight="1" x14ac:dyDescent="0.2">
      <c r="F26" s="710" t="s">
        <v>16</v>
      </c>
      <c r="L26" s="33">
        <v>0</v>
      </c>
      <c r="M26" s="707"/>
      <c r="N26" s="33">
        <v>0</v>
      </c>
    </row>
    <row r="27" spans="3:14" s="627" customFormat="1" ht="15" customHeight="1" x14ac:dyDescent="0.2">
      <c r="F27" s="710" t="s">
        <v>17</v>
      </c>
      <c r="L27" s="33">
        <v>0</v>
      </c>
      <c r="M27" s="707"/>
      <c r="N27" s="33">
        <v>0</v>
      </c>
    </row>
    <row r="28" spans="3:14" s="627" customFormat="1" ht="15" customHeight="1" x14ac:dyDescent="0.2">
      <c r="D28" s="630" t="s">
        <v>18</v>
      </c>
      <c r="E28" s="627" t="s">
        <v>19</v>
      </c>
      <c r="L28" s="10">
        <v>681.76693076671006</v>
      </c>
      <c r="M28" s="632"/>
      <c r="N28" s="10">
        <v>0</v>
      </c>
    </row>
    <row r="29" spans="3:14" s="627" customFormat="1" ht="15" customHeight="1" x14ac:dyDescent="0.2">
      <c r="F29" s="710" t="s">
        <v>16</v>
      </c>
      <c r="L29" s="33">
        <v>0</v>
      </c>
      <c r="M29" s="707"/>
      <c r="N29" s="33">
        <v>0</v>
      </c>
    </row>
    <row r="30" spans="3:14" s="627" customFormat="1" ht="15" customHeight="1" x14ac:dyDescent="0.2">
      <c r="F30" s="710" t="s">
        <v>17</v>
      </c>
      <c r="L30" s="33">
        <v>681.76693076671006</v>
      </c>
      <c r="M30" s="707"/>
      <c r="N30" s="33">
        <v>0</v>
      </c>
    </row>
    <row r="31" spans="3:14" s="627" customFormat="1" ht="12" x14ac:dyDescent="0.2">
      <c r="L31" s="19"/>
      <c r="M31" s="632"/>
      <c r="N31" s="19"/>
    </row>
    <row r="32" spans="3:14" s="627" customFormat="1" ht="15" customHeight="1" x14ac:dyDescent="0.2">
      <c r="C32" s="627" t="s">
        <v>21</v>
      </c>
      <c r="D32" s="627" t="s">
        <v>90</v>
      </c>
      <c r="F32" s="710"/>
      <c r="L32" s="19">
        <v>353.78853711507031</v>
      </c>
      <c r="M32" s="705"/>
      <c r="N32" s="19">
        <v>415.62555968774444</v>
      </c>
    </row>
    <row r="33" spans="1:16" ht="7.5" customHeight="1" x14ac:dyDescent="0.2">
      <c r="A33" s="627"/>
      <c r="L33" s="19"/>
      <c r="N33" s="19"/>
    </row>
    <row r="34" spans="1:16" ht="12" x14ac:dyDescent="0.2">
      <c r="A34" s="627"/>
      <c r="D34" s="630" t="s">
        <v>12</v>
      </c>
      <c r="E34" s="627" t="s">
        <v>22</v>
      </c>
      <c r="L34" s="10">
        <v>307.69354722315063</v>
      </c>
      <c r="N34" s="10">
        <v>26.715005563406862</v>
      </c>
    </row>
    <row r="35" spans="1:16" ht="12" x14ac:dyDescent="0.2">
      <c r="A35" s="627"/>
      <c r="D35" s="630" t="s">
        <v>14</v>
      </c>
      <c r="E35" s="627" t="s">
        <v>23</v>
      </c>
      <c r="L35" s="10">
        <v>35.008193170189202</v>
      </c>
      <c r="N35" s="10">
        <v>386.30201201511085</v>
      </c>
    </row>
    <row r="36" spans="1:16" ht="15.75" customHeight="1" x14ac:dyDescent="0.2">
      <c r="A36" s="627"/>
      <c r="F36" s="710" t="s">
        <v>16</v>
      </c>
      <c r="L36" s="35">
        <v>35.006451170189202</v>
      </c>
      <c r="N36" s="35">
        <v>386.30201201511085</v>
      </c>
    </row>
    <row r="37" spans="1:16" ht="12" x14ac:dyDescent="0.2">
      <c r="A37" s="627"/>
      <c r="F37" s="710" t="s">
        <v>17</v>
      </c>
      <c r="L37" s="35">
        <v>1.7420000000000001E-3</v>
      </c>
      <c r="N37" s="35">
        <v>0</v>
      </c>
    </row>
    <row r="38" spans="1:16" ht="12" x14ac:dyDescent="0.2">
      <c r="A38" s="627"/>
      <c r="D38" s="630" t="s">
        <v>18</v>
      </c>
      <c r="E38" s="627" t="s">
        <v>24</v>
      </c>
      <c r="L38" s="10">
        <v>11.086796721730501</v>
      </c>
      <c r="N38" s="10">
        <v>2.6085421092267116</v>
      </c>
    </row>
    <row r="39" spans="1:16" ht="12" x14ac:dyDescent="0.2">
      <c r="A39" s="627"/>
      <c r="F39" s="710" t="s">
        <v>16</v>
      </c>
      <c r="L39" s="35">
        <v>0.5069574522032817</v>
      </c>
      <c r="N39" s="35">
        <v>0</v>
      </c>
    </row>
    <row r="40" spans="1:16" ht="12" x14ac:dyDescent="0.2">
      <c r="A40" s="627"/>
      <c r="F40" s="710" t="s">
        <v>17</v>
      </c>
      <c r="L40" s="35">
        <v>10.57983926952722</v>
      </c>
      <c r="N40" s="35">
        <v>2.6085421092267116</v>
      </c>
    </row>
    <row r="41" spans="1:16" ht="7.5" customHeight="1" x14ac:dyDescent="0.2">
      <c r="A41" s="627"/>
      <c r="L41" s="35"/>
      <c r="N41" s="35"/>
    </row>
    <row r="42" spans="1:16" ht="12" x14ac:dyDescent="0.2">
      <c r="A42" s="627"/>
      <c r="D42" s="630"/>
      <c r="M42" s="709"/>
    </row>
    <row r="43" spans="1:16" ht="7.5" customHeight="1" x14ac:dyDescent="0.2">
      <c r="A43" s="627"/>
      <c r="L43" s="19"/>
      <c r="N43" s="19"/>
    </row>
    <row r="44" spans="1:16" ht="12.75" x14ac:dyDescent="0.2">
      <c r="A44" s="627"/>
      <c r="B44" s="649">
        <v>2</v>
      </c>
      <c r="C44" s="690" t="s">
        <v>25</v>
      </c>
      <c r="L44" s="713">
        <v>4403.5600733092306</v>
      </c>
      <c r="N44" s="29">
        <v>0</v>
      </c>
      <c r="P44" s="36"/>
    </row>
    <row r="46" spans="1:16" ht="12.75" x14ac:dyDescent="0.2">
      <c r="A46" s="627"/>
      <c r="B46" s="649">
        <v>3</v>
      </c>
      <c r="C46" s="690" t="s">
        <v>26</v>
      </c>
      <c r="L46" s="29">
        <v>13542.753255121903</v>
      </c>
      <c r="N46" s="29">
        <v>0</v>
      </c>
      <c r="P46" s="36"/>
    </row>
    <row r="47" spans="1:16" ht="12.75" x14ac:dyDescent="0.2">
      <c r="A47" s="627"/>
      <c r="C47" s="690"/>
      <c r="P47" s="36"/>
    </row>
    <row r="48" spans="1:16" ht="12.75" x14ac:dyDescent="0.2">
      <c r="A48" s="627"/>
      <c r="B48" s="649">
        <v>4</v>
      </c>
      <c r="C48" s="690" t="s">
        <v>27</v>
      </c>
      <c r="H48" s="651"/>
      <c r="I48" s="627" t="s">
        <v>28</v>
      </c>
      <c r="L48" s="29">
        <v>11334.09327069463</v>
      </c>
      <c r="N48" s="29">
        <v>0</v>
      </c>
      <c r="P48" s="36"/>
    </row>
    <row r="49" spans="2:16" s="627" customFormat="1" ht="12.75" x14ac:dyDescent="0.2">
      <c r="B49" s="649"/>
      <c r="C49" s="686"/>
      <c r="H49" s="651"/>
      <c r="I49" s="627" t="s">
        <v>29</v>
      </c>
      <c r="L49" s="37">
        <v>9976042.2149999999</v>
      </c>
      <c r="M49" s="632"/>
      <c r="N49" s="37">
        <v>0</v>
      </c>
      <c r="O49" s="635"/>
      <c r="P49" s="38"/>
    </row>
    <row r="50" spans="2:16" s="627" customFormat="1" ht="12.75" x14ac:dyDescent="0.2">
      <c r="B50" s="649"/>
      <c r="C50" s="686"/>
      <c r="L50" s="10"/>
      <c r="M50" s="632"/>
      <c r="N50" s="10"/>
      <c r="O50" s="635"/>
    </row>
    <row r="51" spans="2:16" s="627" customFormat="1" ht="12.75" x14ac:dyDescent="0.2">
      <c r="B51" s="649">
        <v>5</v>
      </c>
      <c r="C51" s="690" t="s">
        <v>30</v>
      </c>
      <c r="G51" s="651"/>
      <c r="L51" s="29">
        <v>8138.6307951949111</v>
      </c>
      <c r="M51" s="632"/>
      <c r="N51" s="29">
        <v>17029.013673868514</v>
      </c>
      <c r="O51" s="635"/>
      <c r="P51" s="708"/>
    </row>
    <row r="52" spans="2:16" s="627" customFormat="1" ht="7.5" customHeight="1" x14ac:dyDescent="0.2">
      <c r="B52" s="649"/>
      <c r="C52" s="680"/>
      <c r="G52" s="651"/>
      <c r="L52" s="19"/>
      <c r="M52" s="632"/>
      <c r="N52" s="19"/>
      <c r="O52" s="635"/>
    </row>
    <row r="53" spans="2:16" s="627" customFormat="1" ht="15.75" customHeight="1" x14ac:dyDescent="0.2">
      <c r="B53" s="649"/>
      <c r="C53" s="680"/>
      <c r="E53" s="704" t="s">
        <v>31</v>
      </c>
      <c r="F53" s="627" t="s">
        <v>94</v>
      </c>
      <c r="G53" s="651"/>
      <c r="L53" s="41">
        <v>0</v>
      </c>
      <c r="M53" s="632"/>
      <c r="N53" s="41">
        <v>0</v>
      </c>
      <c r="O53" s="635"/>
      <c r="P53" s="38"/>
    </row>
    <row r="54" spans="2:16" s="627" customFormat="1" ht="15.75" customHeight="1" x14ac:dyDescent="0.2">
      <c r="B54" s="649"/>
      <c r="C54" s="680"/>
      <c r="F54" s="627" t="s">
        <v>332</v>
      </c>
      <c r="G54" s="651"/>
      <c r="L54" s="10">
        <v>2210.1092277826278</v>
      </c>
      <c r="M54" s="632"/>
      <c r="N54" s="10">
        <v>415.77205790841595</v>
      </c>
      <c r="O54" s="635"/>
      <c r="P54" s="38"/>
    </row>
    <row r="55" spans="2:16" s="627" customFormat="1" ht="15.75" customHeight="1" x14ac:dyDescent="0.2">
      <c r="B55" s="649"/>
      <c r="C55" s="680"/>
      <c r="G55" s="651" t="s">
        <v>32</v>
      </c>
      <c r="L55" s="33">
        <v>2111.545593187454</v>
      </c>
      <c r="M55" s="707"/>
      <c r="N55" s="33">
        <v>406.11117282771198</v>
      </c>
      <c r="O55" s="635"/>
      <c r="P55" s="38"/>
    </row>
    <row r="56" spans="2:16" s="627" customFormat="1" ht="15.75" customHeight="1" x14ac:dyDescent="0.2">
      <c r="B56" s="649"/>
      <c r="C56" s="680"/>
      <c r="F56" s="627" t="s">
        <v>33</v>
      </c>
      <c r="G56" s="651"/>
      <c r="L56" s="10">
        <v>5928.5215674122828</v>
      </c>
      <c r="M56" s="632"/>
      <c r="N56" s="10">
        <v>16613.241615960098</v>
      </c>
      <c r="O56" s="635"/>
    </row>
    <row r="57" spans="2:16" s="612" customFormat="1" ht="15.75" customHeight="1" x14ac:dyDescent="0.2">
      <c r="G57" s="651" t="s">
        <v>32</v>
      </c>
      <c r="L57" s="33">
        <v>714.45134933095096</v>
      </c>
      <c r="M57" s="706"/>
      <c r="N57" s="33">
        <v>5967.997665814225</v>
      </c>
      <c r="O57" s="687"/>
      <c r="P57" s="686"/>
    </row>
    <row r="58" spans="2:16" s="627" customFormat="1" ht="9" customHeight="1" x14ac:dyDescent="0.2">
      <c r="B58" s="649"/>
      <c r="L58" s="10"/>
      <c r="M58" s="632"/>
      <c r="N58" s="10"/>
      <c r="O58" s="635"/>
    </row>
    <row r="59" spans="2:16" s="627" customFormat="1" ht="54.75" customHeight="1" x14ac:dyDescent="0.25">
      <c r="B59" s="662" t="s">
        <v>34</v>
      </c>
      <c r="C59" s="650" t="s">
        <v>35</v>
      </c>
      <c r="L59" s="19">
        <v>-149.53159557717936</v>
      </c>
      <c r="M59" s="705"/>
      <c r="N59" s="19">
        <v>0</v>
      </c>
      <c r="O59" s="635"/>
    </row>
    <row r="60" spans="2:16" s="627" customFormat="1" ht="12" x14ac:dyDescent="0.2">
      <c r="B60" s="649"/>
      <c r="E60" s="704" t="s">
        <v>31</v>
      </c>
      <c r="G60" s="702" t="s">
        <v>140</v>
      </c>
      <c r="H60" s="702"/>
      <c r="I60" s="702"/>
      <c r="J60" s="702"/>
      <c r="K60" s="702"/>
      <c r="L60" s="570">
        <v>0</v>
      </c>
      <c r="M60" s="703"/>
      <c r="N60" s="570">
        <v>0</v>
      </c>
      <c r="O60" s="635"/>
    </row>
    <row r="61" spans="2:16" s="627" customFormat="1" ht="12" x14ac:dyDescent="0.2">
      <c r="B61" s="649"/>
      <c r="G61" s="702" t="s">
        <v>79</v>
      </c>
      <c r="H61" s="702"/>
      <c r="I61" s="702"/>
      <c r="J61" s="702"/>
      <c r="K61" s="702"/>
      <c r="L61" s="570">
        <v>-149.53159557717936</v>
      </c>
      <c r="M61" s="703"/>
      <c r="N61" s="570">
        <v>0</v>
      </c>
      <c r="O61" s="635"/>
    </row>
    <row r="62" spans="2:16" s="627" customFormat="1" ht="12" x14ac:dyDescent="0.2">
      <c r="B62" s="649"/>
      <c r="G62" s="702" t="s">
        <v>353</v>
      </c>
      <c r="H62" s="702"/>
      <c r="I62" s="702"/>
      <c r="J62" s="702"/>
      <c r="K62" s="702"/>
      <c r="L62" s="570">
        <v>0</v>
      </c>
      <c r="M62" s="570"/>
      <c r="N62" s="570">
        <v>0</v>
      </c>
      <c r="O62" s="635"/>
    </row>
    <row r="63" spans="2:16" s="627" customFormat="1" ht="12" x14ac:dyDescent="0.2">
      <c r="B63" s="649"/>
      <c r="G63" s="702"/>
      <c r="H63" s="702"/>
      <c r="I63" s="702"/>
      <c r="J63" s="702"/>
      <c r="K63" s="702"/>
      <c r="L63" s="570"/>
      <c r="M63" s="570"/>
      <c r="N63" s="701"/>
      <c r="O63" s="635"/>
    </row>
    <row r="64" spans="2:16" s="627" customFormat="1" ht="12" x14ac:dyDescent="0.2">
      <c r="B64" s="649"/>
      <c r="G64" s="702"/>
      <c r="H64" s="702"/>
      <c r="I64" s="702"/>
      <c r="J64" s="702"/>
      <c r="K64" s="702"/>
      <c r="L64" s="570"/>
      <c r="M64" s="570"/>
      <c r="N64" s="701"/>
      <c r="O64" s="635"/>
    </row>
    <row r="65" spans="1:15" x14ac:dyDescent="0.25">
      <c r="G65" s="702"/>
      <c r="H65" s="702"/>
      <c r="I65" s="702"/>
      <c r="J65" s="702"/>
      <c r="K65" s="702"/>
      <c r="L65" s="570"/>
      <c r="M65" s="570"/>
      <c r="N65" s="701"/>
      <c r="O65" s="627"/>
    </row>
    <row r="66" spans="1:15" x14ac:dyDescent="0.25">
      <c r="G66" s="702"/>
      <c r="H66" s="702"/>
      <c r="I66" s="702"/>
      <c r="J66" s="702"/>
      <c r="K66" s="702"/>
      <c r="L66" s="570"/>
      <c r="M66" s="570"/>
      <c r="N66" s="701"/>
      <c r="O66" s="627"/>
    </row>
    <row r="67" spans="1:15" x14ac:dyDescent="0.25">
      <c r="G67" s="702"/>
      <c r="H67" s="702"/>
      <c r="I67" s="702"/>
      <c r="J67" s="702"/>
      <c r="K67" s="702"/>
      <c r="L67" s="570"/>
      <c r="M67" s="570"/>
      <c r="N67" s="701"/>
      <c r="O67" s="627"/>
    </row>
    <row r="68" spans="1:15" x14ac:dyDescent="0.25">
      <c r="A68" s="685" t="s">
        <v>80</v>
      </c>
      <c r="N68" s="700" t="s">
        <v>1</v>
      </c>
      <c r="O68" s="627"/>
    </row>
    <row r="70" spans="1:15" x14ac:dyDescent="0.25">
      <c r="A70" s="651"/>
      <c r="C70" s="683" t="s">
        <v>98</v>
      </c>
      <c r="D70" s="682">
        <v>42247</v>
      </c>
      <c r="L70" s="17" t="s">
        <v>3</v>
      </c>
      <c r="M70" s="677"/>
      <c r="N70" s="17" t="s">
        <v>4</v>
      </c>
      <c r="O70" s="627"/>
    </row>
    <row r="72" spans="1:15" x14ac:dyDescent="0.25">
      <c r="B72" s="691">
        <v>1</v>
      </c>
      <c r="C72" s="690" t="s">
        <v>36</v>
      </c>
      <c r="I72" s="680" t="s">
        <v>37</v>
      </c>
      <c r="J72" s="635"/>
      <c r="K72" s="635"/>
      <c r="L72" s="29">
        <v>0</v>
      </c>
      <c r="M72" s="647"/>
      <c r="N72" s="29">
        <v>-14246.769651667882</v>
      </c>
      <c r="O72" s="627"/>
    </row>
    <row r="73" spans="1:15" x14ac:dyDescent="0.25">
      <c r="C73" s="680"/>
      <c r="D73" s="651"/>
      <c r="I73" s="635"/>
      <c r="M73" s="647"/>
      <c r="O73" s="627"/>
    </row>
    <row r="74" spans="1:15" x14ac:dyDescent="0.25">
      <c r="I74" s="627" t="s">
        <v>31</v>
      </c>
      <c r="J74" s="696" t="s">
        <v>38</v>
      </c>
      <c r="K74" s="696"/>
      <c r="L74" s="10">
        <v>0</v>
      </c>
      <c r="M74" s="647"/>
      <c r="N74" s="10">
        <v>-6043.5159613899996</v>
      </c>
      <c r="O74" s="627"/>
    </row>
    <row r="75" spans="1:15" x14ac:dyDescent="0.25">
      <c r="I75" s="635"/>
      <c r="J75" s="698" t="s">
        <v>39</v>
      </c>
      <c r="K75" s="698"/>
      <c r="L75" s="10">
        <v>0</v>
      </c>
      <c r="M75" s="647"/>
      <c r="N75" s="10">
        <v>-3724.736523617883</v>
      </c>
      <c r="O75" s="627"/>
    </row>
    <row r="76" spans="1:15" x14ac:dyDescent="0.25">
      <c r="I76" s="635"/>
      <c r="J76" s="696" t="s">
        <v>40</v>
      </c>
      <c r="K76" s="696"/>
      <c r="L76" s="10">
        <v>0</v>
      </c>
      <c r="M76" s="647"/>
      <c r="N76" s="10">
        <v>-4478.5171666599999</v>
      </c>
      <c r="O76" s="627"/>
    </row>
    <row r="77" spans="1:15" ht="12.75" customHeight="1" x14ac:dyDescent="0.25">
      <c r="L77" s="41"/>
      <c r="M77" s="647"/>
      <c r="N77" s="41"/>
      <c r="O77" s="627"/>
    </row>
    <row r="78" spans="1:15" x14ac:dyDescent="0.25">
      <c r="B78" s="691">
        <v>2</v>
      </c>
      <c r="C78" s="690" t="s">
        <v>41</v>
      </c>
      <c r="I78" s="635"/>
      <c r="J78" s="635"/>
      <c r="K78" s="635"/>
      <c r="M78" s="647"/>
      <c r="O78" s="627"/>
    </row>
    <row r="79" spans="1:15" x14ac:dyDescent="0.25">
      <c r="B79" s="691"/>
      <c r="C79" s="690" t="s">
        <v>42</v>
      </c>
      <c r="I79" s="635"/>
      <c r="J79" s="635"/>
      <c r="K79" s="635"/>
      <c r="L79" s="29">
        <v>-14898.522306103432</v>
      </c>
      <c r="M79" s="647"/>
      <c r="N79" s="29">
        <v>-8126.3829537600996</v>
      </c>
      <c r="O79" s="627"/>
    </row>
    <row r="80" spans="1:15" ht="12.75" customHeight="1" x14ac:dyDescent="0.25">
      <c r="B80" s="691"/>
      <c r="C80" s="690" t="s">
        <v>43</v>
      </c>
      <c r="D80" s="651"/>
      <c r="I80" s="635"/>
      <c r="J80" s="635"/>
      <c r="K80" s="635"/>
      <c r="M80" s="647"/>
      <c r="O80" s="627"/>
    </row>
    <row r="81" spans="2:14" s="627" customFormat="1" ht="12.75" x14ac:dyDescent="0.2">
      <c r="B81" s="649"/>
      <c r="C81" s="627" t="s">
        <v>9</v>
      </c>
      <c r="D81" s="627" t="s">
        <v>44</v>
      </c>
      <c r="I81" s="680" t="s">
        <v>37</v>
      </c>
      <c r="J81" s="635"/>
      <c r="K81" s="635"/>
      <c r="L81" s="29">
        <v>-20124.236737362215</v>
      </c>
      <c r="M81" s="699"/>
      <c r="N81" s="29">
        <v>-8204.0808865688159</v>
      </c>
    </row>
    <row r="82" spans="2:14" s="627" customFormat="1" ht="9" customHeight="1" x14ac:dyDescent="0.2">
      <c r="B82" s="649"/>
      <c r="I82" s="635"/>
      <c r="L82" s="10"/>
      <c r="M82" s="647"/>
      <c r="N82" s="10"/>
    </row>
    <row r="83" spans="2:14" s="627" customFormat="1" ht="12" x14ac:dyDescent="0.2">
      <c r="I83" s="627" t="s">
        <v>31</v>
      </c>
      <c r="J83" s="696" t="s">
        <v>38</v>
      </c>
      <c r="K83" s="696"/>
      <c r="L83" s="10">
        <v>-8514.2140016067824</v>
      </c>
      <c r="M83" s="647"/>
      <c r="N83" s="10">
        <v>-1752.4773379319079</v>
      </c>
    </row>
    <row r="84" spans="2:14" s="627" customFormat="1" ht="12" x14ac:dyDescent="0.2">
      <c r="I84" s="635"/>
      <c r="J84" s="698" t="s">
        <v>39</v>
      </c>
      <c r="K84" s="698"/>
      <c r="L84" s="10">
        <v>-2071.9526998356</v>
      </c>
      <c r="M84" s="647"/>
      <c r="N84" s="10">
        <v>-1463.095403865397</v>
      </c>
    </row>
    <row r="85" spans="2:14" s="627" customFormat="1" ht="12" x14ac:dyDescent="0.2">
      <c r="I85" s="635"/>
      <c r="J85" s="696" t="s">
        <v>40</v>
      </c>
      <c r="K85" s="696"/>
      <c r="L85" s="10">
        <v>-9538.0700359198327</v>
      </c>
      <c r="M85" s="647"/>
      <c r="N85" s="10">
        <v>-4988.5081447715111</v>
      </c>
    </row>
    <row r="86" spans="2:14" s="627" customFormat="1" ht="13.5" customHeight="1" x14ac:dyDescent="0.2">
      <c r="I86" s="635"/>
      <c r="J86" s="696"/>
      <c r="K86" s="696"/>
      <c r="L86" s="10"/>
      <c r="M86" s="647"/>
      <c r="N86" s="10"/>
    </row>
    <row r="87" spans="2:14" s="627" customFormat="1" ht="12.75" x14ac:dyDescent="0.2">
      <c r="C87" s="627" t="s">
        <v>21</v>
      </c>
      <c r="D87" s="627" t="s">
        <v>45</v>
      </c>
      <c r="I87" s="680" t="s">
        <v>46</v>
      </c>
      <c r="J87" s="635"/>
      <c r="K87" s="635"/>
      <c r="L87" s="29">
        <v>5225.7144312587816</v>
      </c>
      <c r="M87" s="647"/>
      <c r="N87" s="29">
        <v>77.697932808716502</v>
      </c>
    </row>
    <row r="88" spans="2:14" s="627" customFormat="1" ht="9" customHeight="1" x14ac:dyDescent="0.2">
      <c r="I88" s="635"/>
      <c r="L88" s="10"/>
      <c r="M88" s="647"/>
      <c r="N88" s="10"/>
    </row>
    <row r="89" spans="2:14" s="627" customFormat="1" ht="12" x14ac:dyDescent="0.2">
      <c r="I89" s="627" t="s">
        <v>31</v>
      </c>
      <c r="J89" s="696" t="s">
        <v>38</v>
      </c>
      <c r="K89" s="696"/>
      <c r="L89" s="10">
        <v>433.73042269029997</v>
      </c>
      <c r="M89" s="647"/>
      <c r="N89" s="10">
        <v>62.697932808716516</v>
      </c>
    </row>
    <row r="90" spans="2:14" s="627" customFormat="1" ht="12" x14ac:dyDescent="0.2">
      <c r="I90" s="635"/>
      <c r="J90" s="698" t="s">
        <v>39</v>
      </c>
      <c r="K90" s="698"/>
      <c r="L90" s="10">
        <v>989.87258499999996</v>
      </c>
      <c r="M90" s="647"/>
      <c r="N90" s="10">
        <v>15</v>
      </c>
    </row>
    <row r="91" spans="2:14" s="627" customFormat="1" ht="12" x14ac:dyDescent="0.2">
      <c r="I91" s="635"/>
      <c r="J91" s="696" t="s">
        <v>40</v>
      </c>
      <c r="K91" s="696"/>
      <c r="L91" s="10">
        <v>3802.1114235684809</v>
      </c>
      <c r="M91" s="647"/>
      <c r="N91" s="10">
        <v>0</v>
      </c>
    </row>
    <row r="92" spans="2:14" s="627" customFormat="1" ht="12" customHeight="1" x14ac:dyDescent="0.2">
      <c r="I92" s="635"/>
      <c r="J92" s="635"/>
      <c r="K92" s="635"/>
      <c r="L92" s="10"/>
      <c r="M92" s="647"/>
      <c r="N92" s="10"/>
    </row>
    <row r="93" spans="2:14" s="627" customFormat="1" ht="12.75" x14ac:dyDescent="0.2">
      <c r="B93" s="691">
        <v>3</v>
      </c>
      <c r="C93" s="690" t="s">
        <v>217</v>
      </c>
      <c r="L93" s="29">
        <v>-4947.5816839749541</v>
      </c>
      <c r="M93" s="699"/>
      <c r="N93" s="29">
        <v>1.2331270000000001</v>
      </c>
    </row>
    <row r="94" spans="2:14" s="627" customFormat="1" ht="35.25" customHeight="1" x14ac:dyDescent="0.2">
      <c r="C94" s="627" t="s">
        <v>218</v>
      </c>
      <c r="I94" s="680" t="s">
        <v>46</v>
      </c>
      <c r="J94" s="635"/>
      <c r="K94" s="635"/>
      <c r="L94" s="19">
        <v>-11440.247145092952</v>
      </c>
      <c r="M94" s="692"/>
      <c r="N94" s="19">
        <v>0</v>
      </c>
    </row>
    <row r="95" spans="2:14" s="627" customFormat="1" ht="18.75" customHeight="1" x14ac:dyDescent="0.2">
      <c r="I95" s="627" t="s">
        <v>31</v>
      </c>
      <c r="J95" s="696" t="s">
        <v>38</v>
      </c>
      <c r="L95" s="10">
        <v>-4294.610870421212</v>
      </c>
      <c r="M95" s="632"/>
      <c r="N95" s="10">
        <v>0</v>
      </c>
    </row>
    <row r="96" spans="2:14" s="627" customFormat="1" ht="12" x14ac:dyDescent="0.2">
      <c r="J96" s="698" t="s">
        <v>39</v>
      </c>
      <c r="L96" s="10">
        <v>-4005.8150200265227</v>
      </c>
      <c r="M96" s="632"/>
      <c r="N96" s="10">
        <v>0</v>
      </c>
    </row>
    <row r="97" spans="1:14" s="627" customFormat="1" x14ac:dyDescent="0.25">
      <c r="A97" s="650"/>
      <c r="J97" s="696" t="s">
        <v>40</v>
      </c>
      <c r="L97" s="10">
        <v>-3139.8212546452164</v>
      </c>
      <c r="M97" s="632"/>
      <c r="N97" s="10">
        <v>0</v>
      </c>
    </row>
    <row r="98" spans="1:14" s="627" customFormat="1" ht="9" customHeight="1" x14ac:dyDescent="0.25">
      <c r="A98" s="650"/>
      <c r="B98" s="649"/>
      <c r="L98" s="10"/>
      <c r="M98" s="632"/>
      <c r="N98" s="10"/>
    </row>
    <row r="99" spans="1:14" s="627" customFormat="1" x14ac:dyDescent="0.25">
      <c r="A99" s="650"/>
      <c r="B99" s="649"/>
      <c r="C99" s="627" t="s">
        <v>219</v>
      </c>
      <c r="H99" s="630"/>
      <c r="I99" s="680" t="s">
        <v>46</v>
      </c>
      <c r="J99" s="635"/>
      <c r="K99" s="635"/>
      <c r="L99" s="19">
        <v>6493.3317001179976</v>
      </c>
      <c r="M99" s="692"/>
      <c r="N99" s="19">
        <v>0</v>
      </c>
    </row>
    <row r="100" spans="1:14" s="627" customFormat="1" ht="19.5" customHeight="1" x14ac:dyDescent="0.25">
      <c r="A100" s="650"/>
      <c r="I100" s="627" t="s">
        <v>31</v>
      </c>
      <c r="J100" s="696" t="s">
        <v>38</v>
      </c>
      <c r="L100" s="10">
        <v>6493.3317001179976</v>
      </c>
      <c r="M100" s="632"/>
      <c r="N100" s="10">
        <v>0</v>
      </c>
    </row>
    <row r="101" spans="1:14" s="627" customFormat="1" x14ac:dyDescent="0.25">
      <c r="A101" s="650"/>
      <c r="B101" s="649"/>
      <c r="J101" s="698" t="s">
        <v>39</v>
      </c>
      <c r="L101" s="10">
        <v>0</v>
      </c>
      <c r="M101" s="632"/>
      <c r="N101" s="10">
        <v>0</v>
      </c>
    </row>
    <row r="102" spans="1:14" s="627" customFormat="1" x14ac:dyDescent="0.25">
      <c r="A102" s="697"/>
      <c r="B102" s="635"/>
      <c r="C102" s="635"/>
      <c r="D102" s="635"/>
      <c r="E102" s="635"/>
      <c r="F102" s="635"/>
      <c r="G102" s="635"/>
      <c r="H102" s="635"/>
      <c r="J102" s="696" t="s">
        <v>40</v>
      </c>
      <c r="L102" s="10">
        <v>0</v>
      </c>
      <c r="M102" s="632"/>
      <c r="N102" s="10">
        <v>0</v>
      </c>
    </row>
    <row r="103" spans="1:14" s="627" customFormat="1" x14ac:dyDescent="0.25">
      <c r="A103" s="697"/>
      <c r="B103" s="635"/>
      <c r="C103" s="635"/>
      <c r="D103" s="635"/>
      <c r="E103" s="635"/>
      <c r="F103" s="635"/>
      <c r="G103" s="635"/>
      <c r="H103" s="635"/>
      <c r="J103" s="696"/>
      <c r="L103" s="10"/>
      <c r="M103" s="632"/>
      <c r="N103" s="10"/>
    </row>
    <row r="104" spans="1:14" s="627" customFormat="1" x14ac:dyDescent="0.25">
      <c r="A104" s="697"/>
      <c r="B104" s="635"/>
      <c r="C104" s="627" t="s">
        <v>220</v>
      </c>
      <c r="H104" s="627" t="s">
        <v>221</v>
      </c>
      <c r="I104" s="680" t="s">
        <v>46</v>
      </c>
      <c r="J104" s="635"/>
      <c r="K104" s="635"/>
      <c r="L104" s="19">
        <v>-982.70659799999999</v>
      </c>
      <c r="M104" s="692"/>
      <c r="N104" s="19">
        <v>-798.76687300000003</v>
      </c>
    </row>
    <row r="105" spans="1:14" s="627" customFormat="1" x14ac:dyDescent="0.25">
      <c r="A105" s="697"/>
      <c r="B105" s="635"/>
      <c r="I105" s="627" t="s">
        <v>31</v>
      </c>
      <c r="J105" s="696" t="s">
        <v>38</v>
      </c>
      <c r="L105" s="10">
        <v>-982.70659799999999</v>
      </c>
      <c r="M105" s="632"/>
      <c r="N105" s="10">
        <v>-798.76687300000003</v>
      </c>
    </row>
    <row r="106" spans="1:14" s="627" customFormat="1" x14ac:dyDescent="0.25">
      <c r="A106" s="697"/>
      <c r="B106" s="635"/>
      <c r="J106" s="698" t="s">
        <v>39</v>
      </c>
      <c r="L106" s="10">
        <v>0</v>
      </c>
      <c r="M106" s="632"/>
      <c r="N106" s="10">
        <v>0</v>
      </c>
    </row>
    <row r="107" spans="1:14" s="627" customFormat="1" x14ac:dyDescent="0.25">
      <c r="A107" s="697"/>
      <c r="B107" s="635"/>
      <c r="J107" s="696" t="s">
        <v>40</v>
      </c>
      <c r="L107" s="10">
        <v>0</v>
      </c>
      <c r="M107" s="632"/>
      <c r="N107" s="10">
        <v>0</v>
      </c>
    </row>
    <row r="108" spans="1:14" s="627" customFormat="1" x14ac:dyDescent="0.25">
      <c r="A108" s="697"/>
      <c r="B108" s="635"/>
      <c r="L108" s="10"/>
      <c r="M108" s="632"/>
      <c r="N108" s="10"/>
    </row>
    <row r="109" spans="1:14" s="627" customFormat="1" x14ac:dyDescent="0.25">
      <c r="A109" s="697"/>
      <c r="B109" s="635"/>
      <c r="C109" s="627" t="s">
        <v>222</v>
      </c>
      <c r="H109" s="630" t="s">
        <v>223</v>
      </c>
      <c r="I109" s="680" t="s">
        <v>46</v>
      </c>
      <c r="J109" s="635"/>
      <c r="K109" s="635"/>
      <c r="L109" s="19">
        <v>982.04035899999997</v>
      </c>
      <c r="M109" s="692"/>
      <c r="N109" s="19">
        <v>800</v>
      </c>
    </row>
    <row r="110" spans="1:14" s="627" customFormat="1" x14ac:dyDescent="0.25">
      <c r="A110" s="697"/>
      <c r="B110" s="635"/>
      <c r="I110" s="627" t="s">
        <v>31</v>
      </c>
      <c r="J110" s="696" t="s">
        <v>38</v>
      </c>
      <c r="L110" s="10">
        <v>982.04035899999997</v>
      </c>
      <c r="M110" s="632"/>
      <c r="N110" s="10">
        <v>800</v>
      </c>
    </row>
    <row r="111" spans="1:14" s="627" customFormat="1" x14ac:dyDescent="0.25">
      <c r="A111" s="697"/>
      <c r="B111" s="635"/>
      <c r="J111" s="698" t="s">
        <v>39</v>
      </c>
      <c r="L111" s="10">
        <v>0</v>
      </c>
      <c r="M111" s="632"/>
      <c r="N111" s="10">
        <v>0</v>
      </c>
    </row>
    <row r="112" spans="1:14" s="627" customFormat="1" x14ac:dyDescent="0.25">
      <c r="A112" s="697"/>
      <c r="B112" s="635"/>
      <c r="C112" s="635"/>
      <c r="D112" s="635"/>
      <c r="E112" s="635"/>
      <c r="F112" s="635"/>
      <c r="G112" s="635"/>
      <c r="H112" s="635"/>
      <c r="J112" s="696" t="s">
        <v>40</v>
      </c>
      <c r="L112" s="10">
        <v>0</v>
      </c>
      <c r="M112" s="632"/>
      <c r="N112" s="10">
        <v>0</v>
      </c>
    </row>
    <row r="113" spans="1:15" ht="42" customHeight="1" x14ac:dyDescent="0.25">
      <c r="B113" s="685" t="s">
        <v>47</v>
      </c>
      <c r="L113" s="19">
        <v>-19846.103990078384</v>
      </c>
      <c r="M113" s="692"/>
      <c r="N113" s="19">
        <v>-22371.919478427983</v>
      </c>
      <c r="O113" s="627"/>
    </row>
    <row r="114" spans="1:15" x14ac:dyDescent="0.25">
      <c r="B114" s="685"/>
      <c r="L114" s="29"/>
      <c r="M114" s="679"/>
      <c r="N114" s="29"/>
      <c r="O114" s="627"/>
    </row>
    <row r="115" spans="1:15" x14ac:dyDescent="0.25">
      <c r="B115" s="650"/>
      <c r="O115" s="627"/>
    </row>
    <row r="116" spans="1:15" x14ac:dyDescent="0.25">
      <c r="B116" s="627"/>
      <c r="O116" s="627"/>
    </row>
    <row r="117" spans="1:15" ht="17.25" customHeight="1" x14ac:dyDescent="0.25">
      <c r="B117" s="627"/>
      <c r="O117" s="627"/>
    </row>
    <row r="118" spans="1:15" x14ac:dyDescent="0.25">
      <c r="A118" s="685" t="s">
        <v>84</v>
      </c>
      <c r="B118" s="627"/>
      <c r="O118" s="627"/>
    </row>
    <row r="120" spans="1:15" x14ac:dyDescent="0.25">
      <c r="A120" s="651"/>
      <c r="B120" s="651"/>
      <c r="C120" s="683" t="s">
        <v>98</v>
      </c>
      <c r="D120" s="682">
        <v>42247</v>
      </c>
      <c r="I120" s="695" t="s">
        <v>1</v>
      </c>
      <c r="L120" s="17" t="s">
        <v>3</v>
      </c>
      <c r="M120" s="677"/>
      <c r="N120" s="17" t="s">
        <v>4</v>
      </c>
      <c r="O120" s="627"/>
    </row>
    <row r="121" spans="1:15" x14ac:dyDescent="0.25">
      <c r="I121" s="680"/>
      <c r="J121" s="680"/>
      <c r="K121" s="680"/>
      <c r="L121" s="632"/>
      <c r="N121" s="632"/>
      <c r="O121" s="627"/>
    </row>
    <row r="122" spans="1:15" x14ac:dyDescent="0.25">
      <c r="B122" s="691">
        <v>1</v>
      </c>
      <c r="C122" s="694" t="s">
        <v>48</v>
      </c>
      <c r="I122" s="635"/>
      <c r="J122" s="635"/>
      <c r="K122" s="635"/>
      <c r="L122" s="29">
        <v>0</v>
      </c>
      <c r="N122" s="29">
        <v>0</v>
      </c>
      <c r="O122" s="627"/>
    </row>
    <row r="123" spans="1:15" x14ac:dyDescent="0.25">
      <c r="I123" s="635"/>
      <c r="J123" s="635"/>
      <c r="K123" s="635"/>
      <c r="M123" s="647"/>
      <c r="O123" s="627"/>
    </row>
    <row r="124" spans="1:15" x14ac:dyDescent="0.25">
      <c r="C124" s="627" t="s">
        <v>9</v>
      </c>
      <c r="D124" s="627" t="s">
        <v>49</v>
      </c>
      <c r="I124" s="635"/>
      <c r="J124" s="635"/>
      <c r="K124" s="635"/>
      <c r="L124" s="12">
        <v>0</v>
      </c>
      <c r="M124" s="693"/>
      <c r="N124" s="12">
        <v>0</v>
      </c>
      <c r="O124" s="627"/>
    </row>
    <row r="125" spans="1:15" x14ac:dyDescent="0.25">
      <c r="C125" s="627" t="s">
        <v>21</v>
      </c>
      <c r="D125" s="627" t="s">
        <v>50</v>
      </c>
      <c r="I125" s="56"/>
      <c r="J125" s="635"/>
      <c r="K125" s="635"/>
      <c r="L125" s="12">
        <v>0</v>
      </c>
      <c r="M125" s="693"/>
      <c r="N125" s="12">
        <v>0</v>
      </c>
      <c r="O125" s="627"/>
    </row>
    <row r="126" spans="1:15" x14ac:dyDescent="0.25">
      <c r="I126" s="635"/>
      <c r="J126" s="635"/>
      <c r="K126" s="635"/>
      <c r="M126" s="647"/>
      <c r="O126" s="627"/>
    </row>
    <row r="127" spans="1:15" x14ac:dyDescent="0.25">
      <c r="I127" s="635"/>
      <c r="J127" s="635"/>
      <c r="K127" s="635"/>
      <c r="M127" s="647"/>
      <c r="O127" s="627"/>
    </row>
    <row r="128" spans="1:15" x14ac:dyDescent="0.25">
      <c r="B128" s="691">
        <v>2</v>
      </c>
      <c r="C128" s="690" t="s">
        <v>51</v>
      </c>
      <c r="I128" s="635"/>
      <c r="J128" s="635"/>
      <c r="K128" s="635"/>
      <c r="L128" s="29">
        <v>0</v>
      </c>
      <c r="M128" s="692"/>
      <c r="N128" s="29">
        <v>0</v>
      </c>
      <c r="O128" s="627"/>
    </row>
    <row r="129" spans="1:17" x14ac:dyDescent="0.25">
      <c r="B129" s="691"/>
      <c r="C129" s="690" t="s">
        <v>43</v>
      </c>
      <c r="G129" s="651"/>
      <c r="I129" s="635"/>
      <c r="J129" s="635"/>
      <c r="K129" s="635"/>
      <c r="M129" s="647"/>
    </row>
    <row r="130" spans="1:17" x14ac:dyDescent="0.25">
      <c r="I130" s="635"/>
      <c r="J130" s="635"/>
      <c r="K130" s="635"/>
      <c r="M130" s="647"/>
      <c r="P130" s="630"/>
    </row>
    <row r="131" spans="1:17" x14ac:dyDescent="0.25">
      <c r="B131" s="691">
        <v>3</v>
      </c>
      <c r="C131" s="690" t="s">
        <v>52</v>
      </c>
      <c r="J131" s="56" t="s">
        <v>53</v>
      </c>
      <c r="K131" s="56"/>
      <c r="L131" s="29">
        <v>0</v>
      </c>
      <c r="M131" s="647"/>
      <c r="N131" s="29">
        <v>0</v>
      </c>
      <c r="P131" s="38"/>
    </row>
    <row r="132" spans="1:17" s="686" customFormat="1" ht="15" x14ac:dyDescent="0.2">
      <c r="A132" s="661"/>
      <c r="E132" s="689"/>
      <c r="J132" s="571"/>
      <c r="K132" s="571"/>
      <c r="L132" s="10"/>
      <c r="M132" s="688"/>
      <c r="N132" s="10"/>
      <c r="O132" s="687"/>
      <c r="P132" s="627"/>
      <c r="Q132" s="627"/>
    </row>
    <row r="133" spans="1:17" x14ac:dyDescent="0.25">
      <c r="C133" s="627" t="s">
        <v>9</v>
      </c>
      <c r="D133" s="627" t="s">
        <v>54</v>
      </c>
      <c r="J133" s="56" t="s">
        <v>53</v>
      </c>
      <c r="K133" s="56"/>
      <c r="L133" s="10">
        <v>0</v>
      </c>
      <c r="M133" s="647"/>
      <c r="N133" s="10">
        <v>0</v>
      </c>
    </row>
    <row r="134" spans="1:17" x14ac:dyDescent="0.25">
      <c r="C134" s="627" t="s">
        <v>21</v>
      </c>
      <c r="D134" s="627" t="s">
        <v>55</v>
      </c>
      <c r="I134" s="635"/>
      <c r="J134" s="635"/>
      <c r="K134" s="635"/>
      <c r="L134" s="10">
        <v>0</v>
      </c>
      <c r="M134" s="647"/>
      <c r="N134" s="10">
        <v>0</v>
      </c>
    </row>
    <row r="135" spans="1:17" x14ac:dyDescent="0.25">
      <c r="C135" s="627" t="s">
        <v>56</v>
      </c>
      <c r="D135" s="627" t="s">
        <v>57</v>
      </c>
      <c r="I135" s="635"/>
      <c r="J135" s="635"/>
      <c r="K135" s="635"/>
      <c r="L135" s="10">
        <v>0</v>
      </c>
      <c r="M135" s="647"/>
      <c r="N135" s="10">
        <v>0</v>
      </c>
    </row>
    <row r="140" spans="1:17" x14ac:dyDescent="0.25">
      <c r="A140" s="685" t="s">
        <v>85</v>
      </c>
      <c r="I140" s="684" t="s">
        <v>1</v>
      </c>
      <c r="J140" s="612"/>
      <c r="K140" s="612"/>
      <c r="L140" s="17" t="s">
        <v>3</v>
      </c>
      <c r="M140" s="677"/>
      <c r="N140" s="17" t="s">
        <v>4</v>
      </c>
    </row>
    <row r="141" spans="1:17" s="651" customFormat="1" ht="28.5" customHeight="1" x14ac:dyDescent="0.2">
      <c r="C141" s="683" t="s">
        <v>98</v>
      </c>
      <c r="D141" s="682">
        <v>42247</v>
      </c>
    </row>
    <row r="142" spans="1:17" ht="34.5" customHeight="1" x14ac:dyDescent="0.25">
      <c r="C142" s="627" t="s">
        <v>9</v>
      </c>
      <c r="D142" s="627" t="s">
        <v>58</v>
      </c>
      <c r="I142" s="612"/>
      <c r="J142" s="612"/>
      <c r="K142" s="612"/>
      <c r="L142" s="61">
        <v>0</v>
      </c>
      <c r="M142" s="678"/>
      <c r="N142" s="61">
        <v>0</v>
      </c>
    </row>
    <row r="143" spans="1:17" x14ac:dyDescent="0.25">
      <c r="D143" s="627" t="s">
        <v>43</v>
      </c>
      <c r="I143" s="612"/>
      <c r="J143" s="612"/>
      <c r="K143" s="612"/>
      <c r="L143" s="572"/>
      <c r="M143" s="678"/>
      <c r="N143" s="572"/>
    </row>
    <row r="144" spans="1:17" x14ac:dyDescent="0.25">
      <c r="C144" s="627" t="s">
        <v>21</v>
      </c>
      <c r="D144" s="627" t="s">
        <v>59</v>
      </c>
      <c r="I144" s="612"/>
      <c r="J144" s="612"/>
      <c r="K144" s="612"/>
      <c r="L144" s="61">
        <v>0</v>
      </c>
      <c r="M144" s="678"/>
      <c r="N144" s="61">
        <v>0</v>
      </c>
    </row>
    <row r="145" spans="1:17" x14ac:dyDescent="0.25">
      <c r="I145" s="612"/>
      <c r="J145" s="612"/>
      <c r="K145" s="612"/>
      <c r="L145" s="572"/>
      <c r="M145" s="678"/>
      <c r="N145" s="572"/>
    </row>
    <row r="146" spans="1:17" x14ac:dyDescent="0.25">
      <c r="C146" s="627" t="s">
        <v>56</v>
      </c>
      <c r="D146" s="627" t="s">
        <v>60</v>
      </c>
      <c r="I146" s="612"/>
      <c r="J146" s="612"/>
      <c r="K146" s="612"/>
      <c r="L146" s="61">
        <v>0</v>
      </c>
      <c r="M146" s="678"/>
      <c r="N146" s="61">
        <v>0</v>
      </c>
    </row>
    <row r="147" spans="1:17" x14ac:dyDescent="0.25">
      <c r="I147" s="612"/>
      <c r="J147" s="612"/>
      <c r="K147" s="612"/>
      <c r="L147" s="572"/>
      <c r="M147" s="678"/>
      <c r="N147" s="572"/>
    </row>
    <row r="148" spans="1:17" x14ac:dyDescent="0.25">
      <c r="C148" s="627" t="s">
        <v>61</v>
      </c>
      <c r="D148" s="627" t="s">
        <v>62</v>
      </c>
      <c r="I148" s="612"/>
      <c r="J148" s="612"/>
      <c r="K148" s="612"/>
      <c r="L148" s="62">
        <v>11224.025396655401</v>
      </c>
      <c r="M148" s="679"/>
      <c r="N148" s="62">
        <v>0</v>
      </c>
      <c r="O148" s="681"/>
      <c r="P148" s="680"/>
      <c r="Q148" s="680"/>
    </row>
    <row r="149" spans="1:17" x14ac:dyDescent="0.25">
      <c r="D149" s="627" t="s">
        <v>63</v>
      </c>
      <c r="I149" s="612"/>
      <c r="J149" s="612"/>
      <c r="K149" s="612"/>
      <c r="L149" s="62">
        <v>12554.674371796405</v>
      </c>
      <c r="M149" s="679"/>
      <c r="N149" s="62">
        <v>16944.2426759589</v>
      </c>
      <c r="O149" s="681"/>
      <c r="P149" s="680"/>
      <c r="Q149" s="680"/>
    </row>
    <row r="150" spans="1:17" x14ac:dyDescent="0.25">
      <c r="D150" s="651"/>
      <c r="I150" s="612"/>
      <c r="J150" s="612"/>
      <c r="K150" s="612"/>
      <c r="L150" s="572"/>
      <c r="M150" s="678"/>
      <c r="N150" s="572"/>
    </row>
    <row r="151" spans="1:17" x14ac:dyDescent="0.25">
      <c r="C151" s="627" t="s">
        <v>64</v>
      </c>
      <c r="D151" s="627" t="s">
        <v>65</v>
      </c>
      <c r="J151" s="612"/>
      <c r="K151" s="612"/>
      <c r="L151" s="61">
        <v>2122.0489917001223</v>
      </c>
      <c r="M151" s="679"/>
      <c r="N151" s="61">
        <v>415.77205790845005</v>
      </c>
    </row>
    <row r="152" spans="1:17" x14ac:dyDescent="0.25">
      <c r="I152" s="627" t="s">
        <v>66</v>
      </c>
      <c r="J152" s="612"/>
      <c r="K152" s="612"/>
      <c r="L152" s="41">
        <v>-53.595946251611664</v>
      </c>
      <c r="N152" s="41">
        <v>-37.998389496489978</v>
      </c>
    </row>
    <row r="153" spans="1:17" x14ac:dyDescent="0.25">
      <c r="I153" s="627" t="s">
        <v>67</v>
      </c>
      <c r="J153" s="612"/>
      <c r="K153" s="612"/>
      <c r="L153" s="41">
        <v>1956.4413203815589</v>
      </c>
      <c r="N153" s="41">
        <v>439.79704833015359</v>
      </c>
    </row>
    <row r="154" spans="1:17" x14ac:dyDescent="0.25">
      <c r="I154" s="627" t="s">
        <v>68</v>
      </c>
      <c r="J154" s="612"/>
      <c r="K154" s="612"/>
      <c r="L154" s="41">
        <v>219.20361757017503</v>
      </c>
      <c r="N154" s="41">
        <v>13.97339907478649</v>
      </c>
    </row>
    <row r="155" spans="1:17" x14ac:dyDescent="0.25">
      <c r="I155" s="627" t="s">
        <v>69</v>
      </c>
      <c r="J155" s="612"/>
      <c r="K155" s="612"/>
      <c r="L155" s="41">
        <v>0</v>
      </c>
      <c r="N155" s="41">
        <v>0</v>
      </c>
    </row>
    <row r="156" spans="1:17" x14ac:dyDescent="0.25">
      <c r="I156" s="612"/>
      <c r="J156" s="612"/>
      <c r="K156" s="612"/>
      <c r="L156" s="572"/>
      <c r="M156" s="678"/>
      <c r="N156" s="572"/>
    </row>
    <row r="157" spans="1:17" x14ac:dyDescent="0.25">
      <c r="C157" s="627" t="s">
        <v>70</v>
      </c>
      <c r="D157" s="627" t="s">
        <v>333</v>
      </c>
      <c r="I157" s="612"/>
      <c r="J157" s="612"/>
      <c r="K157" s="612"/>
      <c r="L157" s="61">
        <v>0</v>
      </c>
      <c r="M157" s="678"/>
      <c r="N157" s="61">
        <v>0</v>
      </c>
    </row>
    <row r="158" spans="1:17" x14ac:dyDescent="0.25">
      <c r="D158" s="627" t="s">
        <v>43</v>
      </c>
      <c r="I158" s="612"/>
      <c r="J158" s="612"/>
      <c r="K158" s="612"/>
      <c r="L158" s="572"/>
      <c r="M158" s="678"/>
      <c r="N158" s="572"/>
    </row>
    <row r="159" spans="1:17" x14ac:dyDescent="0.25">
      <c r="I159" s="612"/>
      <c r="J159" s="612"/>
      <c r="K159" s="612"/>
      <c r="L159" s="572"/>
      <c r="M159" s="678"/>
      <c r="N159" s="572"/>
    </row>
    <row r="160" spans="1:17" x14ac:dyDescent="0.25">
      <c r="A160" s="674"/>
      <c r="B160" s="673"/>
      <c r="C160" s="672"/>
      <c r="D160" s="672"/>
      <c r="E160" s="672"/>
      <c r="F160" s="672"/>
      <c r="G160" s="672"/>
      <c r="H160" s="672"/>
      <c r="I160" s="671"/>
      <c r="J160" s="671"/>
      <c r="K160" s="671"/>
      <c r="L160" s="573"/>
      <c r="M160" s="670"/>
      <c r="N160" s="573"/>
    </row>
    <row r="161" spans="1:14" s="627" customFormat="1" x14ac:dyDescent="0.25">
      <c r="A161" s="650"/>
      <c r="B161" s="649"/>
      <c r="I161" s="635"/>
      <c r="J161" s="635"/>
      <c r="K161" s="635"/>
      <c r="L161" s="10"/>
      <c r="M161" s="647"/>
      <c r="N161" s="10"/>
    </row>
    <row r="162" spans="1:14" s="627" customFormat="1" x14ac:dyDescent="0.25">
      <c r="A162" s="650"/>
      <c r="B162" s="650"/>
      <c r="I162" s="635"/>
      <c r="J162" s="635"/>
      <c r="K162" s="635"/>
      <c r="L162" s="10"/>
      <c r="M162" s="647"/>
      <c r="N162" s="10"/>
    </row>
    <row r="163" spans="1:14" s="627" customFormat="1" x14ac:dyDescent="0.25">
      <c r="A163" s="650"/>
      <c r="B163" s="649"/>
    </row>
    <row r="164" spans="1:14" s="627" customFormat="1" ht="15" customHeight="1" x14ac:dyDescent="0.25">
      <c r="A164" s="650"/>
      <c r="B164" s="649"/>
      <c r="C164" s="650"/>
      <c r="J164" s="635"/>
      <c r="K164" s="635"/>
      <c r="L164" s="635"/>
      <c r="M164" s="75"/>
      <c r="N164" s="635"/>
    </row>
    <row r="165" spans="1:14" s="627" customFormat="1" ht="15" customHeight="1" x14ac:dyDescent="0.25">
      <c r="A165" s="650"/>
      <c r="B165" s="649"/>
      <c r="C165" s="649"/>
      <c r="J165" s="635"/>
      <c r="K165" s="635"/>
      <c r="L165" s="134"/>
      <c r="M165" s="677"/>
      <c r="N165" s="134"/>
    </row>
    <row r="166" spans="1:14" s="627" customFormat="1" ht="12.75" customHeight="1" x14ac:dyDescent="0.25">
      <c r="A166" s="650" t="s">
        <v>224</v>
      </c>
      <c r="B166" s="649"/>
      <c r="C166" s="649"/>
      <c r="D166" s="651"/>
      <c r="G166" s="651"/>
      <c r="J166" s="635"/>
      <c r="K166" s="635"/>
      <c r="L166" s="635"/>
      <c r="M166" s="75"/>
      <c r="N166" s="635"/>
    </row>
    <row r="167" spans="1:14" s="627" customFormat="1" x14ac:dyDescent="0.25">
      <c r="A167" s="650"/>
      <c r="B167" s="649"/>
      <c r="C167" s="649"/>
      <c r="J167" s="635"/>
      <c r="K167" s="635"/>
      <c r="L167" s="635"/>
      <c r="M167" s="75"/>
      <c r="N167" s="635"/>
    </row>
    <row r="168" spans="1:14" s="627" customFormat="1" x14ac:dyDescent="0.25">
      <c r="A168" s="650"/>
      <c r="B168" s="649"/>
      <c r="C168" s="649"/>
      <c r="K168" s="635"/>
      <c r="L168" s="17" t="s">
        <v>3</v>
      </c>
      <c r="M168" s="677"/>
      <c r="N168" s="17" t="s">
        <v>4</v>
      </c>
    </row>
    <row r="169" spans="1:14" s="627" customFormat="1" x14ac:dyDescent="0.25">
      <c r="A169" s="650"/>
      <c r="B169" s="649"/>
      <c r="C169" s="649"/>
      <c r="J169" s="676" t="s">
        <v>225</v>
      </c>
      <c r="K169" s="635"/>
      <c r="L169" s="526">
        <v>128022.04625527569</v>
      </c>
      <c r="M169" s="526"/>
      <c r="N169" s="526">
        <v>25361.252976528845</v>
      </c>
    </row>
    <row r="170" spans="1:14" s="627" customFormat="1" x14ac:dyDescent="0.25">
      <c r="A170" s="650"/>
      <c r="B170" s="649"/>
      <c r="C170" s="649"/>
      <c r="J170" s="676" t="s">
        <v>226</v>
      </c>
      <c r="K170" s="635"/>
      <c r="L170" s="526">
        <v>2210.1092277826278</v>
      </c>
      <c r="M170" s="526"/>
      <c r="N170" s="526">
        <v>415.77205790841595</v>
      </c>
    </row>
    <row r="171" spans="1:14" s="627" customFormat="1" x14ac:dyDescent="0.25">
      <c r="A171" s="650"/>
      <c r="B171" s="649"/>
      <c r="C171" s="649"/>
      <c r="I171" s="676"/>
      <c r="J171" s="676" t="s">
        <v>227</v>
      </c>
      <c r="K171" s="635"/>
      <c r="L171" s="527">
        <v>-982.70659791942501</v>
      </c>
      <c r="M171" s="526"/>
      <c r="N171" s="527">
        <v>-798.76687262773896</v>
      </c>
    </row>
    <row r="172" spans="1:14" s="627" customFormat="1" x14ac:dyDescent="0.25">
      <c r="A172" s="650"/>
      <c r="B172" s="649"/>
      <c r="C172" s="649"/>
      <c r="J172" s="676" t="s">
        <v>228</v>
      </c>
      <c r="K172" s="635"/>
      <c r="L172" s="526">
        <v>131214.86208097773</v>
      </c>
      <c r="M172" s="526"/>
      <c r="N172" s="526">
        <v>26575.791907065002</v>
      </c>
    </row>
    <row r="173" spans="1:14" s="627" customFormat="1" x14ac:dyDescent="0.25">
      <c r="A173" s="650"/>
      <c r="B173" s="649"/>
      <c r="C173" s="649"/>
      <c r="D173" s="612"/>
      <c r="E173" s="612"/>
      <c r="F173" s="612"/>
      <c r="J173" s="675"/>
      <c r="K173" s="635"/>
      <c r="L173" s="62"/>
      <c r="M173" s="61"/>
      <c r="N173" s="62"/>
    </row>
    <row r="174" spans="1:14" s="627" customFormat="1" x14ac:dyDescent="0.25">
      <c r="A174" s="650"/>
      <c r="B174" s="649"/>
      <c r="C174" s="649"/>
      <c r="D174" s="612"/>
      <c r="E174" s="612"/>
      <c r="F174" s="612"/>
    </row>
    <row r="175" spans="1:14" s="627" customFormat="1" x14ac:dyDescent="0.25">
      <c r="A175" s="650"/>
      <c r="B175" s="649"/>
      <c r="C175" s="649"/>
      <c r="D175" s="375"/>
      <c r="E175" s="612"/>
      <c r="F175" s="612"/>
      <c r="M175" s="75"/>
    </row>
    <row r="176" spans="1:14" s="627" customFormat="1" x14ac:dyDescent="0.25">
      <c r="A176" s="650"/>
      <c r="B176" s="649"/>
      <c r="D176" s="627" t="s">
        <v>229</v>
      </c>
      <c r="K176" s="635"/>
      <c r="L176" s="41"/>
      <c r="M176" s="41"/>
      <c r="N176" s="41"/>
    </row>
    <row r="177" spans="1:15" x14ac:dyDescent="0.25">
      <c r="D177" s="627" t="s">
        <v>230</v>
      </c>
      <c r="J177" s="644"/>
      <c r="K177" s="635"/>
      <c r="L177" s="41"/>
      <c r="M177" s="41"/>
      <c r="N177" s="41"/>
      <c r="O177" s="627"/>
    </row>
    <row r="178" spans="1:15" x14ac:dyDescent="0.25">
      <c r="K178" s="635"/>
      <c r="L178" s="41"/>
      <c r="M178" s="41"/>
      <c r="N178" s="41"/>
      <c r="O178" s="627"/>
    </row>
    <row r="179" spans="1:15" x14ac:dyDescent="0.25">
      <c r="K179" s="635"/>
      <c r="L179" s="41"/>
      <c r="M179" s="41"/>
      <c r="N179" s="41"/>
      <c r="O179" s="627"/>
    </row>
    <row r="180" spans="1:15" x14ac:dyDescent="0.25">
      <c r="J180" s="635"/>
      <c r="K180" s="635"/>
      <c r="L180" s="75"/>
      <c r="M180" s="635"/>
      <c r="N180" s="75"/>
      <c r="O180" s="627"/>
    </row>
    <row r="181" spans="1:15" x14ac:dyDescent="0.25">
      <c r="A181" s="674"/>
      <c r="B181" s="673"/>
      <c r="C181" s="672"/>
      <c r="D181" s="672"/>
      <c r="E181" s="672"/>
      <c r="F181" s="672"/>
      <c r="G181" s="672"/>
      <c r="H181" s="672"/>
      <c r="I181" s="671"/>
      <c r="J181" s="671"/>
      <c r="K181" s="671"/>
      <c r="L181" s="573"/>
      <c r="M181" s="670"/>
      <c r="N181" s="573"/>
      <c r="O181" s="627"/>
    </row>
    <row r="186" spans="1:15" x14ac:dyDescent="0.25">
      <c r="F186" s="630"/>
      <c r="O186" s="627"/>
    </row>
  </sheetData>
  <hyperlinks>
    <hyperlink ref="J171" location="_ftn1" display="_ftn1"/>
  </hyperlinks>
  <pageMargins left="0.70866141732283472" right="0.47244094488188981" top="0.23622047244094491" bottom="0.27559055118110237" header="0.23622047244094491" footer="0.27559055118110237"/>
  <pageSetup paperSize="9" scale="48" fitToHeight="2" orientation="portrait" r:id="rId1"/>
  <headerFooter alignWithMargins="0"/>
  <rowBreaks count="1" manualBreakCount="1">
    <brk id="116" max="1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75" zoomScaleNormal="100" zoomScaleSheetLayoutView="7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40360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72236.264852050488</v>
      </c>
      <c r="N8" s="288">
        <v>27020.277748383982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40409.137176136945</v>
      </c>
      <c r="N10" s="290">
        <v>6450.9818033524534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39781.876758989907</v>
      </c>
      <c r="N12" s="287">
        <v>6039.7704592506161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38882.766191809904</v>
      </c>
      <c r="M14" s="21"/>
      <c r="N14" s="287">
        <v>6039.7704592506161</v>
      </c>
    </row>
    <row r="15" spans="1:15" ht="15" customHeight="1" x14ac:dyDescent="0.25">
      <c r="D15" s="30" t="s">
        <v>12</v>
      </c>
      <c r="E15" s="31" t="s">
        <v>13</v>
      </c>
      <c r="L15" s="284">
        <v>38127.314192413694</v>
      </c>
      <c r="N15" s="284">
        <v>5503.2507170733707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755.45199939620693</v>
      </c>
      <c r="N19" s="284">
        <v>536.51974217724501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755.45199939620693</v>
      </c>
      <c r="M21" s="34"/>
      <c r="N21" s="291">
        <v>536.51974217724501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899.11056718000009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899.11056718000009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627.26041714703433</v>
      </c>
      <c r="M32" s="21"/>
      <c r="N32" s="287">
        <v>411.21134410183737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522.88566964366805</v>
      </c>
      <c r="N34" s="284">
        <v>4.1884028846686485</v>
      </c>
    </row>
    <row r="35" spans="2:16" x14ac:dyDescent="0.25">
      <c r="D35" s="30" t="s">
        <v>14</v>
      </c>
      <c r="E35" s="8" t="s">
        <v>23</v>
      </c>
      <c r="L35" s="284">
        <v>1.7589559746003294</v>
      </c>
      <c r="N35" s="284">
        <v>129.93029836761875</v>
      </c>
    </row>
    <row r="36" spans="2:16" ht="15.75" customHeight="1" x14ac:dyDescent="0.25">
      <c r="F36" s="32" t="s">
        <v>16</v>
      </c>
      <c r="L36" s="292">
        <v>1.6226519746003294</v>
      </c>
      <c r="N36" s="292">
        <v>129.93029836761875</v>
      </c>
    </row>
    <row r="37" spans="2:16" x14ac:dyDescent="0.25">
      <c r="F37" s="32" t="s">
        <v>17</v>
      </c>
      <c r="L37" s="292">
        <v>0.13630400000000001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102.61579152876598</v>
      </c>
      <c r="N38" s="284">
        <v>277.09264284954997</v>
      </c>
    </row>
    <row r="39" spans="2:16" x14ac:dyDescent="0.25">
      <c r="F39" s="32" t="s">
        <v>16</v>
      </c>
      <c r="L39" s="292">
        <v>0.30191450341510284</v>
      </c>
      <c r="N39" s="292">
        <v>0</v>
      </c>
    </row>
    <row r="40" spans="2:16" x14ac:dyDescent="0.25">
      <c r="F40" s="32" t="s">
        <v>17</v>
      </c>
      <c r="L40" s="292">
        <v>102.31387702535086</v>
      </c>
      <c r="N40" s="292">
        <v>277.09264284954997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4185.9852210401059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13894.328675229001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11660.930928305061</v>
      </c>
      <c r="N48" s="290">
        <v>0</v>
      </c>
      <c r="P48" s="293"/>
    </row>
    <row r="49" spans="2:16" x14ac:dyDescent="0.25">
      <c r="C49" s="24"/>
      <c r="H49" s="14"/>
      <c r="I49" s="8" t="s">
        <v>29</v>
      </c>
      <c r="L49" s="294">
        <v>9975110.1439999994</v>
      </c>
      <c r="N49" s="294">
        <v>0</v>
      </c>
      <c r="P49" s="295"/>
    </row>
    <row r="50" spans="2:16" x14ac:dyDescent="0.25">
      <c r="C50" s="24"/>
    </row>
    <row r="51" spans="2:16" x14ac:dyDescent="0.25">
      <c r="B51" s="7">
        <v>5</v>
      </c>
      <c r="C51" s="28" t="s">
        <v>30</v>
      </c>
      <c r="G51" s="14"/>
      <c r="L51" s="290">
        <v>2085.882851339376</v>
      </c>
      <c r="N51" s="290">
        <v>20569.295945031528</v>
      </c>
      <c r="P51" s="39"/>
    </row>
    <row r="52" spans="2:16" ht="7.5" customHeight="1" x14ac:dyDescent="0.25">
      <c r="C52" s="16"/>
      <c r="G52" s="14"/>
      <c r="L52" s="287"/>
      <c r="N52" s="28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2:16" ht="15.75" customHeight="1" x14ac:dyDescent="0.25">
      <c r="C54" s="16"/>
      <c r="F54" s="8" t="s">
        <v>332</v>
      </c>
      <c r="G54" s="14"/>
      <c r="L54" s="284">
        <v>-572.78740961038397</v>
      </c>
      <c r="N54" s="284">
        <v>207.26623737953005</v>
      </c>
      <c r="P54" s="295"/>
    </row>
    <row r="55" spans="2:16" ht="15.75" customHeight="1" x14ac:dyDescent="0.25">
      <c r="C55" s="16"/>
      <c r="G55" s="14" t="s">
        <v>32</v>
      </c>
      <c r="L55" s="291">
        <v>-536.20031498236699</v>
      </c>
      <c r="M55" s="34"/>
      <c r="N55" s="291">
        <v>132.29390732631501</v>
      </c>
      <c r="P55" s="295"/>
    </row>
    <row r="56" spans="2:16" ht="15.75" customHeight="1" x14ac:dyDescent="0.25">
      <c r="C56" s="16"/>
      <c r="F56" s="8" t="s">
        <v>33</v>
      </c>
      <c r="G56" s="14"/>
      <c r="L56" s="284">
        <v>2658.6702609497602</v>
      </c>
      <c r="N56" s="284">
        <v>20362.029707651996</v>
      </c>
    </row>
    <row r="57" spans="2:16" s="44" customFormat="1" ht="15.75" customHeight="1" x14ac:dyDescent="0.2">
      <c r="G57" s="14" t="s">
        <v>32</v>
      </c>
      <c r="L57" s="291">
        <v>1395.0146202590699</v>
      </c>
      <c r="M57" s="45"/>
      <c r="N57" s="291">
        <v>12272.0547694939</v>
      </c>
      <c r="O57" s="27"/>
      <c r="P57" s="24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287">
        <v>297.90249090299591</v>
      </c>
      <c r="M59" s="21"/>
      <c r="N59" s="28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298">
        <v>0</v>
      </c>
      <c r="M60" s="299"/>
      <c r="N60" s="298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298">
        <v>297.90249090299591</v>
      </c>
      <c r="M61" s="299"/>
      <c r="N61" s="298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298">
        <v>0</v>
      </c>
      <c r="M62" s="298"/>
      <c r="N62" s="298">
        <v>0</v>
      </c>
    </row>
    <row r="63" spans="2:16" x14ac:dyDescent="0.25">
      <c r="G63" s="297" t="s">
        <v>354</v>
      </c>
      <c r="H63" s="297"/>
      <c r="I63" s="297"/>
      <c r="J63" s="297"/>
      <c r="K63" s="297"/>
      <c r="L63" s="298">
        <v>0</v>
      </c>
      <c r="M63" s="298"/>
      <c r="N63" s="298">
        <v>0</v>
      </c>
    </row>
    <row r="64" spans="2:16" x14ac:dyDescent="0.25">
      <c r="G64" s="129"/>
      <c r="H64" s="129"/>
      <c r="I64" s="129"/>
      <c r="J64" s="129"/>
      <c r="K64" s="129"/>
      <c r="L64" s="309"/>
      <c r="M64" s="309"/>
      <c r="N64" s="309"/>
    </row>
    <row r="65" spans="1:14" x14ac:dyDescent="0.25">
      <c r="G65" s="129"/>
      <c r="H65" s="129"/>
      <c r="I65" s="129"/>
      <c r="J65" s="129"/>
      <c r="K65" s="129"/>
      <c r="L65" s="309"/>
      <c r="M65" s="309"/>
      <c r="N65" s="309"/>
    </row>
    <row r="66" spans="1:14" x14ac:dyDescent="0.25">
      <c r="G66" s="129"/>
      <c r="H66" s="129"/>
      <c r="I66" s="129"/>
      <c r="J66" s="129"/>
      <c r="K66" s="129"/>
      <c r="L66" s="309"/>
      <c r="M66" s="309"/>
      <c r="N66" s="309"/>
    </row>
    <row r="67" spans="1:14" x14ac:dyDescent="0.25">
      <c r="G67" s="129"/>
      <c r="H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40360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-20010.923123186825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-6779.4181168018467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-5852.4191784657896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-7379.0858279191898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-24536.811275745993</v>
      </c>
      <c r="M79" s="47"/>
      <c r="N79" s="290">
        <v>-2594.6967692819817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-31500.569728307353</v>
      </c>
      <c r="M81" s="50"/>
      <c r="N81" s="290">
        <v>-2629.5281855861508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-3469.7588816575999</v>
      </c>
      <c r="M83" s="47"/>
      <c r="N83" s="284">
        <v>-595.92432366921992</v>
      </c>
    </row>
    <row r="84" spans="2:14" x14ac:dyDescent="0.25">
      <c r="B84" s="8"/>
      <c r="I84" s="13"/>
      <c r="J84" s="49" t="s">
        <v>39</v>
      </c>
      <c r="K84" s="49"/>
      <c r="L84" s="284">
        <v>-10455.456108551463</v>
      </c>
      <c r="M84" s="47"/>
      <c r="N84" s="284">
        <v>-1733.5348804078899</v>
      </c>
    </row>
    <row r="85" spans="2:14" x14ac:dyDescent="0.25">
      <c r="B85" s="8"/>
      <c r="I85" s="13"/>
      <c r="J85" s="48" t="s">
        <v>40</v>
      </c>
      <c r="K85" s="48"/>
      <c r="L85" s="284">
        <v>-17575.354738098289</v>
      </c>
      <c r="M85" s="47"/>
      <c r="N85" s="284">
        <v>-300.06898150904101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6963.7584525613611</v>
      </c>
      <c r="M87" s="47"/>
      <c r="N87" s="290">
        <v>34.831416304168997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726.78432124018195</v>
      </c>
      <c r="M89" s="47"/>
      <c r="N89" s="284">
        <v>29.399616304168998</v>
      </c>
    </row>
    <row r="90" spans="2:14" x14ac:dyDescent="0.25">
      <c r="B90" s="8"/>
      <c r="I90" s="13"/>
      <c r="J90" s="49" t="s">
        <v>39</v>
      </c>
      <c r="K90" s="49"/>
      <c r="L90" s="284">
        <v>1187.5349174241501</v>
      </c>
      <c r="M90" s="47"/>
      <c r="N90" s="284">
        <v>5.4318</v>
      </c>
    </row>
    <row r="91" spans="2:14" x14ac:dyDescent="0.25">
      <c r="B91" s="8"/>
      <c r="I91" s="13"/>
      <c r="J91" s="48" t="s">
        <v>40</v>
      </c>
      <c r="K91" s="48"/>
      <c r="L91" s="284">
        <v>5049.4392138970297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14397.862730807568</v>
      </c>
      <c r="M93" s="80"/>
      <c r="N93" s="287">
        <v>-85.371762253706933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-5912.4551207276945</v>
      </c>
      <c r="M94" s="80"/>
      <c r="N94" s="287">
        <v>-72.538191253707012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-3346.0048083783604</v>
      </c>
      <c r="N95" s="284">
        <v>-72.538191253707012</v>
      </c>
    </row>
    <row r="96" spans="2:14" x14ac:dyDescent="0.25">
      <c r="B96" s="8"/>
      <c r="J96" s="49" t="s">
        <v>39</v>
      </c>
      <c r="L96" s="284">
        <v>-2549.4736555741897</v>
      </c>
      <c r="N96" s="284">
        <v>0</v>
      </c>
    </row>
    <row r="97" spans="1:14" x14ac:dyDescent="0.25">
      <c r="B97" s="8"/>
      <c r="J97" s="48" t="s">
        <v>40</v>
      </c>
      <c r="L97" s="284">
        <v>-16.976656775145003</v>
      </c>
      <c r="N97" s="284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20277.361455535261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2746.2174497241181</v>
      </c>
      <c r="N100" s="284">
        <v>0</v>
      </c>
    </row>
    <row r="101" spans="1:14" x14ac:dyDescent="0.25">
      <c r="J101" s="49" t="s">
        <v>39</v>
      </c>
      <c r="L101" s="284">
        <v>8350.9345382387528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9180.2094675723911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-106.335173</v>
      </c>
      <c r="M104" s="80"/>
      <c r="N104" s="287">
        <v>-1110.245308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-106.335173</v>
      </c>
      <c r="N105" s="284">
        <v>-1110.245308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139.29156900000001</v>
      </c>
      <c r="M109" s="80"/>
      <c r="N109" s="287">
        <v>1097.4117369999999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139.29156900000001</v>
      </c>
      <c r="N110" s="284">
        <v>1097.4117369999999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-10138.948544938426</v>
      </c>
      <c r="M113" s="80"/>
      <c r="N113" s="287">
        <v>-22690.991654722515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40360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40360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5839.8800741423192</v>
      </c>
      <c r="M148" s="52"/>
      <c r="N148" s="305">
        <v>70.997003479153008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22983.684738002907</v>
      </c>
      <c r="M149" s="52"/>
      <c r="N149" s="305">
        <v>20865.950033601897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-273.80922171471138</v>
      </c>
      <c r="M151" s="52"/>
      <c r="N151" s="303">
        <v>207.26623737951303</v>
      </c>
    </row>
    <row r="152" spans="1:17" x14ac:dyDescent="0.25">
      <c r="I152" s="8" t="s">
        <v>66</v>
      </c>
      <c r="J152" s="44"/>
      <c r="K152" s="44"/>
      <c r="L152" s="296">
        <v>394.3007756319127</v>
      </c>
      <c r="N152" s="296">
        <v>20.991215165667001</v>
      </c>
    </row>
    <row r="153" spans="1:17" x14ac:dyDescent="0.25">
      <c r="I153" s="8" t="s">
        <v>67</v>
      </c>
      <c r="J153" s="44"/>
      <c r="K153" s="44"/>
      <c r="L153" s="296">
        <v>-664.10469485202202</v>
      </c>
      <c r="N153" s="296">
        <v>151.51599334920434</v>
      </c>
    </row>
    <row r="154" spans="1:17" x14ac:dyDescent="0.25">
      <c r="I154" s="8" t="s">
        <v>68</v>
      </c>
      <c r="J154" s="44"/>
      <c r="K154" s="44"/>
      <c r="L154" s="296">
        <v>-4.0053024946020006</v>
      </c>
      <c r="N154" s="296">
        <v>34.759028864641699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135" t="s">
        <v>225</v>
      </c>
      <c r="K169" s="13"/>
      <c r="L169" s="136">
        <v>72702.717088382851</v>
      </c>
      <c r="M169" s="136"/>
      <c r="N169" s="136">
        <v>25702.76620283247</v>
      </c>
    </row>
    <row r="170" spans="1:14" x14ac:dyDescent="0.25">
      <c r="C170" s="7"/>
      <c r="J170" s="135" t="s">
        <v>226</v>
      </c>
      <c r="K170" s="13"/>
      <c r="L170" s="136">
        <v>-572.78740961038397</v>
      </c>
      <c r="M170" s="136"/>
      <c r="N170" s="136">
        <v>207.26623737953005</v>
      </c>
    </row>
    <row r="171" spans="1:14" x14ac:dyDescent="0.25">
      <c r="C171" s="7"/>
      <c r="I171" s="135"/>
      <c r="J171" s="135" t="s">
        <v>227</v>
      </c>
      <c r="K171" s="13"/>
      <c r="L171" s="137">
        <v>-106.33517327800101</v>
      </c>
      <c r="M171" s="136"/>
      <c r="N171" s="137">
        <v>-1110.24530817198</v>
      </c>
    </row>
    <row r="172" spans="1:14" x14ac:dyDescent="0.25">
      <c r="C172" s="7"/>
      <c r="J172" s="135" t="s">
        <v>228</v>
      </c>
      <c r="K172" s="13"/>
      <c r="L172" s="136">
        <v>72236.264852050474</v>
      </c>
      <c r="M172" s="136"/>
      <c r="N172" s="136">
        <v>27020.277748383978</v>
      </c>
    </row>
    <row r="173" spans="1:14" x14ac:dyDescent="0.25">
      <c r="C173" s="7"/>
      <c r="D173" s="44"/>
      <c r="E173" s="44"/>
      <c r="F173" s="44"/>
      <c r="J173" s="97"/>
      <c r="K173" s="13"/>
      <c r="L173" s="305"/>
      <c r="M173" s="303"/>
      <c r="N173" s="305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278"/>
      <c r="E175" s="44"/>
      <c r="F175" s="4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138</v>
      </c>
      <c r="E6" s="123">
        <v>40330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20102.987585395</v>
      </c>
      <c r="M8" s="158"/>
      <c r="N8" s="158">
        <v>2006.3257930800003</v>
      </c>
    </row>
    <row r="9" spans="1:15" x14ac:dyDescent="0.25">
      <c r="C9" s="7"/>
      <c r="J9" s="76" t="s">
        <v>123</v>
      </c>
      <c r="K9" s="13"/>
      <c r="L9" s="158">
        <v>18048.28142726887</v>
      </c>
      <c r="M9" s="158"/>
      <c r="N9" s="158">
        <v>20963.990482445595</v>
      </c>
    </row>
    <row r="10" spans="1:15" x14ac:dyDescent="0.25">
      <c r="C10" s="7"/>
      <c r="J10" s="8" t="s">
        <v>102</v>
      </c>
      <c r="K10" s="13"/>
      <c r="L10" s="158">
        <v>2981.1326636188969</v>
      </c>
      <c r="M10" s="158"/>
      <c r="N10" s="158">
        <v>1258.4655876921333</v>
      </c>
    </row>
    <row r="11" spans="1:15" x14ac:dyDescent="0.25">
      <c r="C11" s="7"/>
      <c r="J11" s="8" t="s">
        <v>103</v>
      </c>
      <c r="K11" s="13"/>
      <c r="L11" s="158">
        <v>7.5520781458447699</v>
      </c>
      <c r="M11" s="158"/>
      <c r="N11" s="158">
        <v>7.1900110946245528</v>
      </c>
    </row>
    <row r="12" spans="1:15" x14ac:dyDescent="0.25">
      <c r="C12" s="7"/>
      <c r="J12" s="13" t="s">
        <v>104</v>
      </c>
      <c r="K12" s="13"/>
      <c r="L12" s="153">
        <v>17608.714724124489</v>
      </c>
      <c r="M12" s="13"/>
    </row>
    <row r="13" spans="1:15" x14ac:dyDescent="0.25">
      <c r="C13" s="7"/>
      <c r="J13" s="8" t="s">
        <v>105</v>
      </c>
      <c r="L13" s="153">
        <v>12409.014186549895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71157.682665102999</v>
      </c>
      <c r="M15" s="160"/>
      <c r="N15" s="159">
        <v>24235.971874312356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-12220.147873590009</v>
      </c>
      <c r="M19" s="158"/>
      <c r="N19" s="158">
        <v>-2008.2802137100009</v>
      </c>
    </row>
    <row r="20" spans="9:14" x14ac:dyDescent="0.25">
      <c r="J20" s="76" t="s">
        <v>123</v>
      </c>
      <c r="K20" s="13"/>
      <c r="L20" s="158">
        <v>-10124.184392237079</v>
      </c>
      <c r="M20" s="158"/>
      <c r="N20" s="158">
        <v>-20966.23250491927</v>
      </c>
    </row>
    <row r="21" spans="9:14" x14ac:dyDescent="0.25">
      <c r="J21" s="8" t="s">
        <v>102</v>
      </c>
      <c r="K21" s="13"/>
      <c r="L21" s="158">
        <v>971.90434906193491</v>
      </c>
      <c r="M21" s="158"/>
      <c r="N21" s="158">
        <v>-1257.9216372626599</v>
      </c>
    </row>
    <row r="22" spans="9:14" x14ac:dyDescent="0.25">
      <c r="J22" s="8" t="s">
        <v>103</v>
      </c>
      <c r="K22" s="13"/>
      <c r="L22" s="158">
        <v>-1.9794468690865363</v>
      </c>
      <c r="M22" s="158"/>
      <c r="N22" s="158">
        <v>-7.5174367334978882</v>
      </c>
    </row>
    <row r="23" spans="9:14" x14ac:dyDescent="0.25">
      <c r="J23" s="8" t="s">
        <v>104</v>
      </c>
      <c r="L23" s="153">
        <v>-14987.473943621799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-36361.881307256037</v>
      </c>
      <c r="M26" s="160"/>
      <c r="N26" s="159">
        <v>-24239.95179262543</v>
      </c>
    </row>
    <row r="30" spans="9:14" x14ac:dyDescent="0.25">
      <c r="I30" s="30" t="s">
        <v>212</v>
      </c>
      <c r="J30" s="8" t="s">
        <v>213</v>
      </c>
      <c r="L30" s="153">
        <v>71108.861319816046</v>
      </c>
      <c r="N30" s="153">
        <v>19245.698898061681</v>
      </c>
    </row>
    <row r="31" spans="9:14" x14ac:dyDescent="0.25">
      <c r="J31" s="8" t="s">
        <v>214</v>
      </c>
      <c r="L31" s="153">
        <v>5.5726312767365016</v>
      </c>
      <c r="N31" s="153">
        <v>6607.9664135548046</v>
      </c>
    </row>
    <row r="32" spans="9:14" x14ac:dyDescent="0.25">
      <c r="L32" s="161">
        <v>71114.433951092782</v>
      </c>
      <c r="N32" s="161">
        <v>25853.665311616485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85" zoomScaleNormal="100" zoomScaleSheetLayoutView="8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40330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71114.433832912997</v>
      </c>
      <c r="N8" s="288">
        <v>25853.665311616613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38877.963947349337</v>
      </c>
      <c r="N10" s="290">
        <v>6037.4342535919641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38289.419715404067</v>
      </c>
      <c r="N12" s="287">
        <v>5831.5638244765178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36591.387110451818</v>
      </c>
      <c r="M14" s="21"/>
      <c r="N14" s="287">
        <v>5831.5638244765178</v>
      </c>
    </row>
    <row r="15" spans="1:15" ht="15" customHeight="1" x14ac:dyDescent="0.25">
      <c r="D15" s="30" t="s">
        <v>12</v>
      </c>
      <c r="E15" s="31" t="s">
        <v>13</v>
      </c>
      <c r="L15" s="284">
        <v>35863.8832226745</v>
      </c>
      <c r="N15" s="284">
        <v>5312.3209344336301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727.50388777732019</v>
      </c>
      <c r="N19" s="284">
        <v>519.24289004288801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727.50388777732019</v>
      </c>
      <c r="M21" s="34"/>
      <c r="N21" s="291">
        <v>519.24289004288801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1698.03260495225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1698.03260495225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588.54423194526998</v>
      </c>
      <c r="M32" s="21"/>
      <c r="N32" s="287">
        <v>205.87042911544626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447.70529953943827</v>
      </c>
      <c r="N34" s="284">
        <v>-2.0520302348648309</v>
      </c>
    </row>
    <row r="35" spans="2:16" x14ac:dyDescent="0.25">
      <c r="D35" s="30" t="s">
        <v>14</v>
      </c>
      <c r="E35" s="8" t="s">
        <v>23</v>
      </c>
      <c r="L35" s="284">
        <v>1.8875785506996103</v>
      </c>
      <c r="N35" s="284">
        <v>205.77022631964635</v>
      </c>
    </row>
    <row r="36" spans="2:16" ht="15.75" customHeight="1" x14ac:dyDescent="0.25">
      <c r="F36" s="32" t="s">
        <v>16</v>
      </c>
      <c r="L36" s="292">
        <v>1.7538835506996102</v>
      </c>
      <c r="N36" s="292">
        <v>205.77022631964635</v>
      </c>
    </row>
    <row r="37" spans="2:16" x14ac:dyDescent="0.25">
      <c r="F37" s="32" t="s">
        <v>17</v>
      </c>
      <c r="L37" s="292">
        <v>0.13369500000000001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138.95135385513203</v>
      </c>
      <c r="N38" s="284">
        <v>2.152233030664759</v>
      </c>
    </row>
    <row r="39" spans="2:16" x14ac:dyDescent="0.25">
      <c r="F39" s="32" t="s">
        <v>16</v>
      </c>
      <c r="L39" s="292">
        <v>6.4513391289097957</v>
      </c>
      <c r="N39" s="292">
        <v>0</v>
      </c>
    </row>
    <row r="40" spans="2:16" x14ac:dyDescent="0.25">
      <c r="F40" s="32" t="s">
        <v>17</v>
      </c>
      <c r="L40" s="292">
        <v>132.50001472622222</v>
      </c>
      <c r="N40" s="292">
        <v>2.152233030664759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4077.3524030229883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13531.3623211015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12409.014068370116</v>
      </c>
      <c r="N48" s="290">
        <v>0</v>
      </c>
      <c r="P48" s="293"/>
    </row>
    <row r="49" spans="1:16" x14ac:dyDescent="0.25">
      <c r="C49" s="24"/>
      <c r="H49" s="14"/>
      <c r="I49" s="8" t="s">
        <v>29</v>
      </c>
      <c r="L49" s="294">
        <v>9975110.0490000006</v>
      </c>
      <c r="N49" s="294">
        <v>0</v>
      </c>
      <c r="P49" s="295"/>
    </row>
    <row r="50" spans="1:16" x14ac:dyDescent="0.25">
      <c r="C50" s="24"/>
    </row>
    <row r="51" spans="1:16" x14ac:dyDescent="0.25">
      <c r="B51" s="7">
        <v>5</v>
      </c>
      <c r="C51" s="28" t="s">
        <v>30</v>
      </c>
      <c r="G51" s="14"/>
      <c r="L51" s="290">
        <v>2218.7410930690571</v>
      </c>
      <c r="N51" s="290">
        <v>19816.231058024649</v>
      </c>
      <c r="P51" s="39"/>
    </row>
    <row r="52" spans="1:16" ht="7.5" customHeight="1" x14ac:dyDescent="0.25">
      <c r="C52" s="16"/>
      <c r="G52" s="14"/>
      <c r="L52" s="287"/>
      <c r="N52" s="287"/>
    </row>
    <row r="53" spans="1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1:16" ht="15.75" customHeight="1" x14ac:dyDescent="0.25">
      <c r="C54" s="16"/>
      <c r="F54" s="8" t="s">
        <v>332</v>
      </c>
      <c r="G54" s="14"/>
      <c r="L54" s="284">
        <v>-678.89253475253292</v>
      </c>
      <c r="N54" s="284">
        <v>1025.1351971204501</v>
      </c>
      <c r="P54" s="295"/>
    </row>
    <row r="55" spans="1:16" ht="15.75" customHeight="1" x14ac:dyDescent="0.25">
      <c r="C55" s="16"/>
      <c r="G55" s="14" t="s">
        <v>32</v>
      </c>
      <c r="L55" s="291">
        <v>-630.76524863220686</v>
      </c>
      <c r="M55" s="34"/>
      <c r="N55" s="291">
        <v>695.86730150184098</v>
      </c>
      <c r="P55" s="295"/>
    </row>
    <row r="56" spans="1:16" ht="15.75" customHeight="1" x14ac:dyDescent="0.25">
      <c r="C56" s="16"/>
      <c r="F56" s="8" t="s">
        <v>33</v>
      </c>
      <c r="G56" s="14"/>
      <c r="L56" s="284">
        <v>2897.6336278215899</v>
      </c>
      <c r="N56" s="284">
        <v>18791.095860904199</v>
      </c>
    </row>
    <row r="57" spans="1:16" s="44" customFormat="1" ht="15.75" customHeight="1" x14ac:dyDescent="0.2">
      <c r="G57" s="14" t="s">
        <v>32</v>
      </c>
      <c r="L57" s="291">
        <v>1522.6234085778299</v>
      </c>
      <c r="M57" s="45"/>
      <c r="N57" s="291">
        <v>9637.0455011574704</v>
      </c>
      <c r="O57" s="27"/>
      <c r="P57" s="24"/>
    </row>
    <row r="58" spans="1:16" ht="9" customHeight="1" x14ac:dyDescent="0.25"/>
    <row r="59" spans="1:16" ht="54.75" customHeight="1" x14ac:dyDescent="0.25">
      <c r="B59" s="2" t="s">
        <v>34</v>
      </c>
      <c r="C59" s="1" t="s">
        <v>35</v>
      </c>
      <c r="L59" s="287">
        <v>454.81507098841161</v>
      </c>
      <c r="M59" s="21"/>
      <c r="N59" s="287">
        <v>0</v>
      </c>
    </row>
    <row r="60" spans="1:16" s="297" customFormat="1" x14ac:dyDescent="0.2">
      <c r="A60" s="314"/>
      <c r="B60" s="315"/>
      <c r="E60" s="316" t="s">
        <v>31</v>
      </c>
      <c r="G60" s="297" t="s">
        <v>140</v>
      </c>
      <c r="L60" s="298">
        <v>0</v>
      </c>
      <c r="M60" s="299"/>
      <c r="N60" s="298">
        <v>0</v>
      </c>
      <c r="O60" s="317"/>
    </row>
    <row r="61" spans="1:16" s="297" customFormat="1" x14ac:dyDescent="0.2">
      <c r="A61" s="314"/>
      <c r="B61" s="315"/>
      <c r="G61" s="297" t="s">
        <v>79</v>
      </c>
      <c r="L61" s="298">
        <v>454.81507098841161</v>
      </c>
      <c r="M61" s="299"/>
      <c r="N61" s="298">
        <v>0</v>
      </c>
      <c r="O61" s="317"/>
    </row>
    <row r="62" spans="1:16" s="297" customFormat="1" x14ac:dyDescent="0.2">
      <c r="A62" s="314"/>
      <c r="B62" s="315"/>
      <c r="G62" s="297" t="s">
        <v>353</v>
      </c>
      <c r="L62" s="298">
        <v>0</v>
      </c>
      <c r="M62" s="298"/>
      <c r="N62" s="298">
        <v>0</v>
      </c>
      <c r="O62" s="317"/>
    </row>
    <row r="63" spans="1:16" s="297" customFormat="1" x14ac:dyDescent="0.2">
      <c r="A63" s="314"/>
      <c r="B63" s="315"/>
      <c r="G63" s="297" t="s">
        <v>354</v>
      </c>
      <c r="L63" s="298">
        <v>0</v>
      </c>
      <c r="M63" s="298"/>
      <c r="N63" s="298">
        <v>0</v>
      </c>
      <c r="O63" s="317"/>
    </row>
    <row r="64" spans="1:16" x14ac:dyDescent="0.25">
      <c r="G64" s="129"/>
      <c r="H64" s="129"/>
      <c r="I64" s="129"/>
      <c r="J64" s="129"/>
      <c r="K64" s="129"/>
      <c r="L64" s="309"/>
      <c r="M64" s="309"/>
      <c r="N64" s="309"/>
    </row>
    <row r="65" spans="1:14" x14ac:dyDescent="0.25">
      <c r="G65" s="129"/>
      <c r="H65" s="129"/>
      <c r="I65" s="129"/>
      <c r="J65" s="129"/>
      <c r="K65" s="129"/>
      <c r="L65" s="309"/>
      <c r="M65" s="309"/>
      <c r="N65" s="309"/>
    </row>
    <row r="66" spans="1:14" x14ac:dyDescent="0.25">
      <c r="G66" s="129"/>
      <c r="H66" s="129"/>
      <c r="I66" s="129"/>
      <c r="J66" s="129"/>
      <c r="K66" s="129"/>
      <c r="L66" s="309"/>
      <c r="M66" s="309"/>
      <c r="N66" s="309"/>
    </row>
    <row r="67" spans="1:14" x14ac:dyDescent="0.25">
      <c r="G67" s="129"/>
      <c r="H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40330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-18764.009582803166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-6789.3002978910563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-4915.82538608099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-7058.88389883112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-14417.107470134853</v>
      </c>
      <c r="M79" s="47"/>
      <c r="N79" s="290">
        <v>-2915.0604982437972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-22733.595675243563</v>
      </c>
      <c r="M81" s="50"/>
      <c r="N81" s="290">
        <v>-3107.5890450666684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-2014.3173719150404</v>
      </c>
      <c r="M83" s="47"/>
      <c r="N83" s="284">
        <v>-1779.7431434050202</v>
      </c>
    </row>
    <row r="84" spans="2:14" x14ac:dyDescent="0.25">
      <c r="B84" s="8"/>
      <c r="I84" s="13"/>
      <c r="J84" s="49" t="s">
        <v>39</v>
      </c>
      <c r="K84" s="49"/>
      <c r="L84" s="284">
        <v>-5935.626820835676</v>
      </c>
      <c r="M84" s="47"/>
      <c r="N84" s="284">
        <v>-896.62706741238401</v>
      </c>
    </row>
    <row r="85" spans="2:14" x14ac:dyDescent="0.25">
      <c r="B85" s="8"/>
      <c r="I85" s="13"/>
      <c r="J85" s="48" t="s">
        <v>40</v>
      </c>
      <c r="K85" s="48"/>
      <c r="L85" s="284">
        <v>-14783.651482492847</v>
      </c>
      <c r="M85" s="47"/>
      <c r="N85" s="284">
        <v>-431.21883424926398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8316.4882051087097</v>
      </c>
      <c r="M87" s="47"/>
      <c r="N87" s="290">
        <v>192.52854682287102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1922.8987212266502</v>
      </c>
      <c r="M89" s="47"/>
      <c r="N89" s="284">
        <v>189.14974682287104</v>
      </c>
    </row>
    <row r="90" spans="2:14" x14ac:dyDescent="0.25">
      <c r="B90" s="8"/>
      <c r="I90" s="13"/>
      <c r="J90" s="49" t="s">
        <v>39</v>
      </c>
      <c r="K90" s="49"/>
      <c r="L90" s="284">
        <v>1263.83849304002</v>
      </c>
      <c r="M90" s="47"/>
      <c r="N90" s="284">
        <v>3.3788</v>
      </c>
    </row>
    <row r="91" spans="2:14" x14ac:dyDescent="0.25">
      <c r="B91" s="8"/>
      <c r="I91" s="13"/>
      <c r="J91" s="48" t="s">
        <v>40</v>
      </c>
      <c r="K91" s="48"/>
      <c r="L91" s="284">
        <v>5129.7509908420398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3351.9425892347908</v>
      </c>
      <c r="M93" s="80"/>
      <c r="N93" s="287">
        <v>-128.49349656832004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-6860.4917879658888</v>
      </c>
      <c r="M94" s="80"/>
      <c r="N94" s="287">
        <v>-137.13508656832002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-4496.7742666123895</v>
      </c>
      <c r="N95" s="284">
        <v>-102.12808656832</v>
      </c>
    </row>
    <row r="96" spans="2:14" x14ac:dyDescent="0.25">
      <c r="B96" s="8"/>
      <c r="J96" s="49" t="s">
        <v>39</v>
      </c>
      <c r="L96" s="284">
        <v>-2185.7903200010201</v>
      </c>
      <c r="N96" s="284">
        <v>-35.006999999999998</v>
      </c>
    </row>
    <row r="97" spans="1:14" x14ac:dyDescent="0.25">
      <c r="B97" s="8"/>
      <c r="J97" s="48" t="s">
        <v>40</v>
      </c>
      <c r="L97" s="284">
        <v>-177.92720135248001</v>
      </c>
      <c r="N97" s="284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9933.0689782006793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0</v>
      </c>
      <c r="N100" s="284">
        <v>0</v>
      </c>
    </row>
    <row r="101" spans="1:14" x14ac:dyDescent="0.25">
      <c r="J101" s="49" t="s">
        <v>39</v>
      </c>
      <c r="L101" s="284">
        <v>4263.96482877792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5669.1041494227593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-635.643821</v>
      </c>
      <c r="M104" s="80"/>
      <c r="N104" s="287">
        <v>-592.55823999999996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-635.643821</v>
      </c>
      <c r="N105" s="284">
        <v>-592.55823999999996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915.00922000000003</v>
      </c>
      <c r="M109" s="80"/>
      <c r="N109" s="287">
        <v>601.19983000000002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915.00922000000003</v>
      </c>
      <c r="N110" s="284">
        <v>601.19983000000002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-11065.164880900062</v>
      </c>
      <c r="M113" s="80"/>
      <c r="N113" s="287">
        <v>-21807.563577615285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40330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40330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6790.9003715536801</v>
      </c>
      <c r="M148" s="52"/>
      <c r="N148" s="305">
        <v>133.90492423860002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13389.175420613818</v>
      </c>
      <c r="M149" s="52"/>
      <c r="N149" s="305">
        <v>19248.207173620398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-224.22338542025545</v>
      </c>
      <c r="M151" s="52"/>
      <c r="N151" s="303">
        <v>1025.1351971204031</v>
      </c>
    </row>
    <row r="152" spans="1:17" x14ac:dyDescent="0.25">
      <c r="I152" s="8" t="s">
        <v>66</v>
      </c>
      <c r="J152" s="44"/>
      <c r="K152" s="44"/>
      <c r="L152" s="296">
        <v>678.79824076675243</v>
      </c>
      <c r="N152" s="296">
        <v>626.84167596229599</v>
      </c>
    </row>
    <row r="153" spans="1:17" x14ac:dyDescent="0.25">
      <c r="I153" s="8" t="s">
        <v>67</v>
      </c>
      <c r="J153" s="44"/>
      <c r="K153" s="44"/>
      <c r="L153" s="296">
        <v>-895.07374473762388</v>
      </c>
      <c r="N153" s="296">
        <v>376.18503972331376</v>
      </c>
    </row>
    <row r="154" spans="1:17" x14ac:dyDescent="0.25">
      <c r="I154" s="8" t="s">
        <v>68</v>
      </c>
      <c r="J154" s="44"/>
      <c r="K154" s="44"/>
      <c r="L154" s="296">
        <v>-7.9478814493840098</v>
      </c>
      <c r="N154" s="296">
        <v>22.108481434793298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310" t="s">
        <v>225</v>
      </c>
      <c r="K169" s="13"/>
      <c r="L169" s="311">
        <v>71157.682546923199</v>
      </c>
      <c r="M169" s="311"/>
      <c r="N169" s="311">
        <v>24235.971874312443</v>
      </c>
    </row>
    <row r="170" spans="1:14" x14ac:dyDescent="0.25">
      <c r="C170" s="7"/>
      <c r="J170" s="310" t="s">
        <v>226</v>
      </c>
      <c r="K170" s="13"/>
      <c r="L170" s="311">
        <v>-678.89253475253292</v>
      </c>
      <c r="M170" s="311"/>
      <c r="N170" s="311">
        <v>1025.1351971204501</v>
      </c>
    </row>
    <row r="171" spans="1:14" x14ac:dyDescent="0.25">
      <c r="C171" s="7"/>
      <c r="I171" s="310"/>
      <c r="J171" s="310" t="s">
        <v>227</v>
      </c>
      <c r="K171" s="13"/>
      <c r="L171" s="312">
        <v>-635.64382074233799</v>
      </c>
      <c r="M171" s="311"/>
      <c r="N171" s="312">
        <v>-592.55824018372005</v>
      </c>
    </row>
    <row r="172" spans="1:14" x14ac:dyDescent="0.25">
      <c r="C172" s="7"/>
      <c r="J172" s="310" t="s">
        <v>228</v>
      </c>
      <c r="K172" s="13"/>
      <c r="L172" s="311">
        <v>71114.433832912997</v>
      </c>
      <c r="M172" s="311"/>
      <c r="N172" s="311">
        <v>25853.665311616613</v>
      </c>
    </row>
    <row r="173" spans="1:14" x14ac:dyDescent="0.25">
      <c r="C173" s="7"/>
      <c r="D173" s="24"/>
      <c r="E173" s="24"/>
      <c r="F173" s="24"/>
      <c r="J173" s="97"/>
      <c r="K173" s="13"/>
      <c r="L173" s="305"/>
      <c r="M173" s="303"/>
      <c r="N173" s="305"/>
    </row>
    <row r="174" spans="1:14" x14ac:dyDescent="0.25">
      <c r="C174" s="7"/>
      <c r="D174" s="24"/>
      <c r="E174" s="24"/>
      <c r="F174" s="24"/>
      <c r="L174" s="8"/>
      <c r="M174" s="8"/>
      <c r="N174" s="8"/>
    </row>
    <row r="175" spans="1:14" x14ac:dyDescent="0.25">
      <c r="C175" s="7"/>
      <c r="D175" s="278"/>
      <c r="E175" s="24"/>
      <c r="F175" s="2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75" zoomScaleNormal="100" zoomScaleSheetLayoutView="7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40299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71305.31834385742</v>
      </c>
      <c r="N8" s="288">
        <v>25233.116478172862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38530.37816384351</v>
      </c>
      <c r="N10" s="290">
        <v>6299.3568463707597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37779.44592289743</v>
      </c>
      <c r="N12" s="287">
        <v>6099.3334378824757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35882.131613575104</v>
      </c>
      <c r="M14" s="21"/>
      <c r="N14" s="287">
        <v>6099.3334378824757</v>
      </c>
    </row>
    <row r="15" spans="1:15" ht="15" customHeight="1" x14ac:dyDescent="0.25">
      <c r="D15" s="30" t="s">
        <v>12</v>
      </c>
      <c r="E15" s="31" t="s">
        <v>13</v>
      </c>
      <c r="L15" s="284">
        <v>35214.307960730301</v>
      </c>
      <c r="N15" s="284">
        <v>5581.0131022307414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667.82365284480409</v>
      </c>
      <c r="N19" s="284">
        <v>518.32033565173401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667.82365284480409</v>
      </c>
      <c r="M21" s="34"/>
      <c r="N21" s="291">
        <v>518.32033565173401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1897.31430932233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1897.31430932233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750.93224094607831</v>
      </c>
      <c r="M32" s="21"/>
      <c r="N32" s="287">
        <v>200.02340848828419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580.37554439100916</v>
      </c>
      <c r="N34" s="284">
        <v>6.0498424183423518</v>
      </c>
    </row>
    <row r="35" spans="2:16" x14ac:dyDescent="0.25">
      <c r="D35" s="30" t="s">
        <v>14</v>
      </c>
      <c r="E35" s="8" t="s">
        <v>23</v>
      </c>
      <c r="L35" s="284">
        <v>5.3282978801960486</v>
      </c>
      <c r="N35" s="284">
        <v>124.7559633455601</v>
      </c>
    </row>
    <row r="36" spans="2:16" ht="15.75" customHeight="1" x14ac:dyDescent="0.25">
      <c r="F36" s="32" t="s">
        <v>16</v>
      </c>
      <c r="L36" s="292">
        <v>5.1946028801960491</v>
      </c>
      <c r="N36" s="292">
        <v>124.7559633455601</v>
      </c>
    </row>
    <row r="37" spans="2:16" x14ac:dyDescent="0.25">
      <c r="F37" s="32" t="s">
        <v>17</v>
      </c>
      <c r="L37" s="292">
        <v>0.13369500000000001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165.22839867487312</v>
      </c>
      <c r="N38" s="284">
        <v>69.21760272438172</v>
      </c>
    </row>
    <row r="39" spans="2:16" x14ac:dyDescent="0.25">
      <c r="F39" s="32" t="s">
        <v>16</v>
      </c>
      <c r="L39" s="292">
        <v>6.0079393231190421</v>
      </c>
      <c r="N39" s="292">
        <v>0.21054100000000001</v>
      </c>
    </row>
    <row r="40" spans="2:16" x14ac:dyDescent="0.25">
      <c r="F40" s="32" t="s">
        <v>17</v>
      </c>
      <c r="L40" s="292">
        <v>159.22045935175407</v>
      </c>
      <c r="N40" s="292">
        <v>69.007061724381714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4160.865381401476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13489.5485907564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12044.906955177741</v>
      </c>
      <c r="N48" s="290">
        <v>0</v>
      </c>
      <c r="P48" s="293"/>
    </row>
    <row r="49" spans="2:16" x14ac:dyDescent="0.25">
      <c r="C49" s="24"/>
      <c r="H49" s="14"/>
      <c r="I49" s="8" t="s">
        <v>29</v>
      </c>
      <c r="L49" s="294">
        <v>9975110.1439999994</v>
      </c>
      <c r="N49" s="294">
        <v>0</v>
      </c>
      <c r="P49" s="295"/>
    </row>
    <row r="50" spans="2:16" x14ac:dyDescent="0.25">
      <c r="C50" s="24"/>
    </row>
    <row r="51" spans="2:16" x14ac:dyDescent="0.25">
      <c r="B51" s="7">
        <v>5</v>
      </c>
      <c r="C51" s="28" t="s">
        <v>30</v>
      </c>
      <c r="G51" s="14"/>
      <c r="L51" s="290">
        <v>3079.6192526782997</v>
      </c>
      <c r="N51" s="290">
        <v>18933.759631802102</v>
      </c>
      <c r="P51" s="39"/>
    </row>
    <row r="52" spans="2:16" ht="7.5" customHeight="1" x14ac:dyDescent="0.25">
      <c r="C52" s="16"/>
      <c r="G52" s="14"/>
      <c r="L52" s="287"/>
      <c r="N52" s="28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2:16" ht="15.75" customHeight="1" x14ac:dyDescent="0.25">
      <c r="C54" s="16"/>
      <c r="F54" s="8" t="s">
        <v>332</v>
      </c>
      <c r="G54" s="14"/>
      <c r="L54" s="284">
        <v>-1311.78007894697</v>
      </c>
      <c r="N54" s="284">
        <v>1107.1956639981001</v>
      </c>
      <c r="P54" s="295"/>
    </row>
    <row r="55" spans="2:16" ht="15.75" customHeight="1" x14ac:dyDescent="0.25">
      <c r="C55" s="16"/>
      <c r="G55" s="14" t="s">
        <v>32</v>
      </c>
      <c r="L55" s="291">
        <v>-1324.62552719924</v>
      </c>
      <c r="M55" s="34"/>
      <c r="N55" s="291">
        <v>721.27912820271297</v>
      </c>
      <c r="P55" s="295"/>
    </row>
    <row r="56" spans="2:16" ht="15.75" customHeight="1" x14ac:dyDescent="0.25">
      <c r="C56" s="16"/>
      <c r="F56" s="8" t="s">
        <v>33</v>
      </c>
      <c r="G56" s="14"/>
      <c r="L56" s="284">
        <v>4391.39933162527</v>
      </c>
      <c r="N56" s="284">
        <v>17826.563967804002</v>
      </c>
    </row>
    <row r="57" spans="2:16" s="44" customFormat="1" ht="15.75" customHeight="1" x14ac:dyDescent="0.2">
      <c r="G57" s="14" t="s">
        <v>32</v>
      </c>
      <c r="L57" s="291">
        <v>3105.8924331233102</v>
      </c>
      <c r="M57" s="45"/>
      <c r="N57" s="291">
        <v>9074.3038099914702</v>
      </c>
      <c r="O57" s="27"/>
      <c r="P57" s="24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287">
        <v>191.44913437259282</v>
      </c>
      <c r="M59" s="21"/>
      <c r="N59" s="28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298">
        <v>0</v>
      </c>
      <c r="M60" s="299"/>
      <c r="N60" s="298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298">
        <v>191.44913437259282</v>
      </c>
      <c r="M61" s="299"/>
      <c r="N61" s="298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298">
        <v>0</v>
      </c>
      <c r="M62" s="298"/>
      <c r="N62" s="298">
        <v>0</v>
      </c>
    </row>
    <row r="63" spans="2:16" x14ac:dyDescent="0.25">
      <c r="G63" s="297" t="s">
        <v>354</v>
      </c>
      <c r="H63" s="297"/>
      <c r="I63" s="297"/>
      <c r="J63" s="297"/>
      <c r="K63" s="297"/>
      <c r="L63" s="298">
        <v>0</v>
      </c>
      <c r="M63" s="298"/>
      <c r="N63" s="298">
        <v>0</v>
      </c>
    </row>
    <row r="64" spans="2:16" x14ac:dyDescent="0.25">
      <c r="G64" s="129"/>
      <c r="H64" s="129"/>
      <c r="I64" s="129"/>
      <c r="J64" s="129"/>
      <c r="K64" s="129"/>
      <c r="L64" s="309"/>
      <c r="M64" s="309"/>
      <c r="N64" s="309"/>
    </row>
    <row r="65" spans="1:14" x14ac:dyDescent="0.25">
      <c r="G65" s="129"/>
      <c r="H65" s="129"/>
      <c r="I65" s="129"/>
      <c r="J65" s="129"/>
      <c r="K65" s="129"/>
      <c r="L65" s="309"/>
      <c r="M65" s="309"/>
      <c r="N65" s="309"/>
    </row>
    <row r="66" spans="1:14" x14ac:dyDescent="0.25">
      <c r="G66" s="129"/>
      <c r="H66" s="129"/>
      <c r="I66" s="129"/>
      <c r="J66" s="129"/>
      <c r="K66" s="129"/>
      <c r="L66" s="309"/>
      <c r="M66" s="309"/>
      <c r="N66" s="309"/>
    </row>
    <row r="67" spans="1:14" x14ac:dyDescent="0.25">
      <c r="G67" s="129"/>
      <c r="H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40299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-17986.678281115546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-6998.6296874608179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-5568.8700002639307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-5419.1785933907995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-14538.135546313355</v>
      </c>
      <c r="M79" s="47"/>
      <c r="N79" s="290">
        <v>-2924.0410545659865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-21752.952600745553</v>
      </c>
      <c r="M81" s="50"/>
      <c r="N81" s="290">
        <v>-2949.9950914169322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-3780.4411980915534</v>
      </c>
      <c r="M83" s="47"/>
      <c r="N83" s="284">
        <v>-635.78996232444797</v>
      </c>
    </row>
    <row r="84" spans="2:14" x14ac:dyDescent="0.25">
      <c r="B84" s="8"/>
      <c r="I84" s="13"/>
      <c r="J84" s="49" t="s">
        <v>39</v>
      </c>
      <c r="K84" s="49"/>
      <c r="L84" s="284">
        <v>-3761.6115250919293</v>
      </c>
      <c r="M84" s="47"/>
      <c r="N84" s="284">
        <v>-1623.2474276082999</v>
      </c>
    </row>
    <row r="85" spans="2:14" x14ac:dyDescent="0.25">
      <c r="B85" s="8"/>
      <c r="I85" s="13"/>
      <c r="J85" s="48" t="s">
        <v>40</v>
      </c>
      <c r="K85" s="48"/>
      <c r="L85" s="284">
        <v>-14210.899877562069</v>
      </c>
      <c r="M85" s="47"/>
      <c r="N85" s="284">
        <v>-690.95770148418399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7214.8170544321974</v>
      </c>
      <c r="M87" s="47"/>
      <c r="N87" s="290">
        <v>25.9540368509453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544.85130626281796</v>
      </c>
      <c r="M89" s="47"/>
      <c r="N89" s="284">
        <v>21.5456368509453</v>
      </c>
    </row>
    <row r="90" spans="2:14" x14ac:dyDescent="0.25">
      <c r="B90" s="8"/>
      <c r="I90" s="13"/>
      <c r="J90" s="49" t="s">
        <v>39</v>
      </c>
      <c r="K90" s="49"/>
      <c r="L90" s="284">
        <v>1441.6736165183302</v>
      </c>
      <c r="M90" s="47"/>
      <c r="N90" s="284">
        <v>4.4084000000000003</v>
      </c>
    </row>
    <row r="91" spans="2:14" x14ac:dyDescent="0.25">
      <c r="B91" s="8"/>
      <c r="I91" s="13"/>
      <c r="J91" s="48" t="s">
        <v>40</v>
      </c>
      <c r="K91" s="48"/>
      <c r="L91" s="284">
        <v>5228.2921316510492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1224.2991756526708</v>
      </c>
      <c r="M93" s="80"/>
      <c r="N93" s="287">
        <v>9018.187520296291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-7441.1890968038915</v>
      </c>
      <c r="M94" s="80"/>
      <c r="N94" s="287">
        <v>-383.68280032702694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-5285.1282721217494</v>
      </c>
      <c r="N95" s="284">
        <v>-323.12742268702698</v>
      </c>
    </row>
    <row r="96" spans="2:14" x14ac:dyDescent="0.25">
      <c r="B96" s="8"/>
      <c r="J96" s="49" t="s">
        <v>39</v>
      </c>
      <c r="L96" s="284">
        <v>-1931.9830727444801</v>
      </c>
      <c r="N96" s="284">
        <v>-60.555377640000003</v>
      </c>
    </row>
    <row r="97" spans="1:14" x14ac:dyDescent="0.25">
      <c r="B97" s="8"/>
      <c r="J97" s="48" t="s">
        <v>40</v>
      </c>
      <c r="L97" s="284">
        <v>-224.07775193766102</v>
      </c>
      <c r="N97" s="284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8820.3079214565623</v>
      </c>
      <c r="M99" s="80"/>
      <c r="N99" s="287">
        <v>9405.1586146233185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1669.2757007386663</v>
      </c>
      <c r="N100" s="284">
        <v>0</v>
      </c>
    </row>
    <row r="101" spans="1:14" x14ac:dyDescent="0.25">
      <c r="J101" s="49" t="s">
        <v>39</v>
      </c>
      <c r="L101" s="284">
        <v>1923.9701617422736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5227.0620589756209</v>
      </c>
      <c r="N102" s="284">
        <v>9405.1586146233185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-805.047099</v>
      </c>
      <c r="M104" s="80"/>
      <c r="N104" s="287">
        <v>-766.00482399999999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-805.047099</v>
      </c>
      <c r="N105" s="284">
        <v>-766.00482399999999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650.22744999999998</v>
      </c>
      <c r="M109" s="80"/>
      <c r="N109" s="287">
        <v>762.71653000000003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650.22744999999998</v>
      </c>
      <c r="N110" s="284">
        <v>762.71653000000003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-13313.836370660683</v>
      </c>
      <c r="M113" s="80"/>
      <c r="N113" s="287">
        <v>-11892.531815385242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40299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40299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7346.8756845165199</v>
      </c>
      <c r="M148" s="52"/>
      <c r="N148" s="305">
        <v>375.94979274774198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13940.665310765447</v>
      </c>
      <c r="M149" s="52"/>
      <c r="N149" s="305">
        <v>18320.443283554298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-1120.0320853470814</v>
      </c>
      <c r="M151" s="52"/>
      <c r="N151" s="303">
        <v>1107.195663998112</v>
      </c>
    </row>
    <row r="152" spans="1:17" x14ac:dyDescent="0.25">
      <c r="I152" s="8" t="s">
        <v>66</v>
      </c>
      <c r="J152" s="44"/>
      <c r="K152" s="44"/>
      <c r="L152" s="296">
        <v>397.10720754280891</v>
      </c>
      <c r="N152" s="296">
        <v>739.01884884653589</v>
      </c>
    </row>
    <row r="153" spans="1:17" x14ac:dyDescent="0.25">
      <c r="I153" s="8" t="s">
        <v>67</v>
      </c>
      <c r="J153" s="44"/>
      <c r="K153" s="44"/>
      <c r="L153" s="296">
        <v>-1508.6296102155834</v>
      </c>
      <c r="N153" s="296">
        <v>359.55813250415554</v>
      </c>
    </row>
    <row r="154" spans="1:17" x14ac:dyDescent="0.25">
      <c r="I154" s="8" t="s">
        <v>68</v>
      </c>
      <c r="J154" s="44"/>
      <c r="K154" s="44"/>
      <c r="L154" s="296">
        <v>-8.5096826743069993</v>
      </c>
      <c r="N154" s="296">
        <v>8.6186826474205684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135" t="s">
        <v>225</v>
      </c>
      <c r="K169" s="13"/>
      <c r="L169" s="136">
        <v>71812.05132351222</v>
      </c>
      <c r="M169" s="136"/>
      <c r="N169" s="136">
        <v>23359.915990634698</v>
      </c>
    </row>
    <row r="170" spans="1:14" x14ac:dyDescent="0.25">
      <c r="C170" s="7"/>
      <c r="J170" s="135" t="s">
        <v>226</v>
      </c>
      <c r="K170" s="13"/>
      <c r="L170" s="136">
        <v>-1311.78007894697</v>
      </c>
      <c r="M170" s="136"/>
      <c r="N170" s="136">
        <v>1107.1956639981001</v>
      </c>
    </row>
    <row r="171" spans="1:14" x14ac:dyDescent="0.25">
      <c r="C171" s="7"/>
      <c r="I171" s="135"/>
      <c r="J171" s="135" t="s">
        <v>227</v>
      </c>
      <c r="K171" s="13"/>
      <c r="L171" s="137">
        <v>-805.04709929218711</v>
      </c>
      <c r="M171" s="136"/>
      <c r="N171" s="137">
        <v>-766.00482354006613</v>
      </c>
    </row>
    <row r="172" spans="1:14" x14ac:dyDescent="0.25">
      <c r="C172" s="7"/>
      <c r="J172" s="135" t="s">
        <v>228</v>
      </c>
      <c r="K172" s="13"/>
      <c r="L172" s="136">
        <v>71305.318343857434</v>
      </c>
      <c r="M172" s="136"/>
      <c r="N172" s="136">
        <v>25233.116478172862</v>
      </c>
    </row>
    <row r="173" spans="1:14" x14ac:dyDescent="0.25">
      <c r="C173" s="7"/>
      <c r="D173" s="44"/>
      <c r="E173" s="44"/>
      <c r="F173" s="44"/>
      <c r="J173" s="97"/>
      <c r="K173" s="13"/>
      <c r="L173" s="305"/>
      <c r="M173" s="303"/>
      <c r="N173" s="305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278"/>
      <c r="E175" s="44"/>
      <c r="F175" s="4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85" zoomScaleNormal="100" zoomScaleSheetLayoutView="85" workbookViewId="0">
      <pane xSplit="8" ySplit="7" topLeftCell="I12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40269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70948.476896232009</v>
      </c>
      <c r="N8" s="288">
        <v>26780.11926868571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37544.841957600234</v>
      </c>
      <c r="N10" s="290">
        <v>7003.9987439050874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36943.063634194019</v>
      </c>
      <c r="N12" s="287">
        <v>6685.9148426266775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35881.878708750366</v>
      </c>
      <c r="M14" s="21"/>
      <c r="N14" s="287">
        <v>6685.9148426266775</v>
      </c>
    </row>
    <row r="15" spans="1:15" ht="15" customHeight="1" x14ac:dyDescent="0.25">
      <c r="D15" s="30" t="s">
        <v>12</v>
      </c>
      <c r="E15" s="31" t="s">
        <v>13</v>
      </c>
      <c r="L15" s="284">
        <v>35493.285299214702</v>
      </c>
      <c r="N15" s="284">
        <v>6226.4714094171095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388.59340953567005</v>
      </c>
      <c r="N19" s="284">
        <v>459.44343320956801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388.59340953567005</v>
      </c>
      <c r="M21" s="34"/>
      <c r="N21" s="291">
        <v>459.44343320956801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1061.1849254436502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1061.1849254436502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601.77832340621444</v>
      </c>
      <c r="M32" s="21"/>
      <c r="N32" s="287">
        <v>318.08390127840971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420.93086574748071</v>
      </c>
      <c r="N34" s="284">
        <v>38.454668568575862</v>
      </c>
    </row>
    <row r="35" spans="2:16" x14ac:dyDescent="0.25">
      <c r="D35" s="30" t="s">
        <v>14</v>
      </c>
      <c r="E35" s="8" t="s">
        <v>23</v>
      </c>
      <c r="L35" s="284">
        <v>0.97954765951576772</v>
      </c>
      <c r="N35" s="284">
        <v>136.81154826733842</v>
      </c>
    </row>
    <row r="36" spans="2:16" ht="15.75" customHeight="1" x14ac:dyDescent="0.25">
      <c r="F36" s="32" t="s">
        <v>16</v>
      </c>
      <c r="L36" s="292">
        <v>0.86987765951576768</v>
      </c>
      <c r="N36" s="292">
        <v>136.81154826733842</v>
      </c>
    </row>
    <row r="37" spans="2:16" x14ac:dyDescent="0.25">
      <c r="F37" s="32" t="s">
        <v>17</v>
      </c>
      <c r="L37" s="292">
        <v>0.10967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179.86790999921791</v>
      </c>
      <c r="N38" s="284">
        <v>142.81768444249545</v>
      </c>
    </row>
    <row r="39" spans="2:16" x14ac:dyDescent="0.25">
      <c r="F39" s="32" t="s">
        <v>16</v>
      </c>
      <c r="L39" s="292">
        <v>5.4211049995744247</v>
      </c>
      <c r="N39" s="292">
        <v>0.20691499999999999</v>
      </c>
    </row>
    <row r="40" spans="2:16" x14ac:dyDescent="0.25">
      <c r="F40" s="32" t="s">
        <v>17</v>
      </c>
      <c r="L40" s="292">
        <v>174.44680499964352</v>
      </c>
      <c r="N40" s="292">
        <v>142.61076944249544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3498.2182900961989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13826.287768744303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11763.101584905658</v>
      </c>
      <c r="N48" s="290">
        <v>0</v>
      </c>
      <c r="P48" s="293"/>
    </row>
    <row r="49" spans="2:16" x14ac:dyDescent="0.25">
      <c r="C49" s="24"/>
      <c r="H49" s="14"/>
      <c r="I49" s="8" t="s">
        <v>29</v>
      </c>
      <c r="L49" s="294">
        <v>9975110.1439999994</v>
      </c>
      <c r="N49" s="294">
        <v>0</v>
      </c>
      <c r="P49" s="295"/>
    </row>
    <row r="50" spans="2:16" x14ac:dyDescent="0.25">
      <c r="C50" s="24"/>
    </row>
    <row r="51" spans="2:16" x14ac:dyDescent="0.25">
      <c r="B51" s="7">
        <v>5</v>
      </c>
      <c r="C51" s="28" t="s">
        <v>30</v>
      </c>
      <c r="G51" s="14"/>
      <c r="L51" s="290">
        <v>4316.02729488562</v>
      </c>
      <c r="N51" s="290">
        <v>19776.120524780621</v>
      </c>
      <c r="P51" s="39"/>
    </row>
    <row r="52" spans="2:16" ht="7.5" customHeight="1" x14ac:dyDescent="0.25">
      <c r="C52" s="16"/>
      <c r="G52" s="14"/>
      <c r="L52" s="287"/>
      <c r="N52" s="28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2:16" ht="15.75" customHeight="1" x14ac:dyDescent="0.25">
      <c r="C54" s="16"/>
      <c r="F54" s="8" t="s">
        <v>332</v>
      </c>
      <c r="G54" s="14"/>
      <c r="L54" s="284">
        <v>-1226.5406153635001</v>
      </c>
      <c r="N54" s="284">
        <v>875.91711219972206</v>
      </c>
      <c r="P54" s="295"/>
    </row>
    <row r="55" spans="2:16" ht="15.75" customHeight="1" x14ac:dyDescent="0.25">
      <c r="C55" s="16"/>
      <c r="G55" s="14" t="s">
        <v>32</v>
      </c>
      <c r="L55" s="291">
        <v>-1212.2244287680298</v>
      </c>
      <c r="M55" s="34"/>
      <c r="N55" s="291">
        <v>413.67948186458699</v>
      </c>
      <c r="P55" s="295"/>
    </row>
    <row r="56" spans="2:16" ht="15.75" customHeight="1" x14ac:dyDescent="0.25">
      <c r="C56" s="16"/>
      <c r="F56" s="8" t="s">
        <v>33</v>
      </c>
      <c r="G56" s="14"/>
      <c r="L56" s="284">
        <v>5542.5679102491194</v>
      </c>
      <c r="N56" s="284">
        <v>18900.203412580897</v>
      </c>
    </row>
    <row r="57" spans="2:16" s="44" customFormat="1" ht="15.75" customHeight="1" x14ac:dyDescent="0.2">
      <c r="G57" s="14" t="s">
        <v>32</v>
      </c>
      <c r="L57" s="291">
        <v>3392.3967533441401</v>
      </c>
      <c r="M57" s="45"/>
      <c r="N57" s="291">
        <v>8257.8910109079898</v>
      </c>
      <c r="O57" s="27"/>
      <c r="P57" s="24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287">
        <v>57.52441121975221</v>
      </c>
      <c r="M59" s="21"/>
      <c r="N59" s="287">
        <v>0</v>
      </c>
    </row>
    <row r="60" spans="2:16" x14ac:dyDescent="0.25">
      <c r="E60" s="40" t="s">
        <v>31</v>
      </c>
      <c r="G60" s="8" t="s">
        <v>140</v>
      </c>
      <c r="H60" s="297"/>
      <c r="I60" s="297"/>
      <c r="J60" s="297"/>
      <c r="K60" s="297"/>
      <c r="L60" s="298">
        <v>0</v>
      </c>
      <c r="M60" s="299"/>
      <c r="N60" s="298">
        <v>0</v>
      </c>
    </row>
    <row r="61" spans="2:16" x14ac:dyDescent="0.25">
      <c r="G61" s="8" t="s">
        <v>79</v>
      </c>
      <c r="H61" s="297"/>
      <c r="I61" s="297"/>
      <c r="J61" s="297"/>
      <c r="K61" s="297"/>
      <c r="L61" s="298">
        <v>57.52441121975221</v>
      </c>
      <c r="M61" s="299"/>
      <c r="N61" s="298">
        <v>0</v>
      </c>
    </row>
    <row r="62" spans="2:16" x14ac:dyDescent="0.25">
      <c r="G62" s="129" t="s">
        <v>353</v>
      </c>
      <c r="H62" s="297"/>
      <c r="I62" s="297"/>
      <c r="J62" s="297"/>
      <c r="K62" s="297"/>
      <c r="L62" s="298">
        <v>0</v>
      </c>
      <c r="M62" s="298"/>
      <c r="N62" s="298">
        <v>0</v>
      </c>
    </row>
    <row r="63" spans="2:16" x14ac:dyDescent="0.25">
      <c r="G63" s="129" t="s">
        <v>354</v>
      </c>
      <c r="H63" s="297"/>
      <c r="I63" s="297"/>
      <c r="J63" s="297"/>
      <c r="K63" s="297"/>
      <c r="L63" s="298">
        <v>0</v>
      </c>
      <c r="M63" s="298"/>
      <c r="N63" s="298">
        <v>0</v>
      </c>
    </row>
    <row r="64" spans="2:16" x14ac:dyDescent="0.25">
      <c r="G64" s="129"/>
      <c r="I64" s="129"/>
      <c r="J64" s="129"/>
      <c r="K64" s="129"/>
      <c r="L64" s="309"/>
      <c r="M64" s="309"/>
      <c r="N64" s="309"/>
    </row>
    <row r="65" spans="1:14" x14ac:dyDescent="0.25">
      <c r="G65" s="129"/>
      <c r="I65" s="129"/>
      <c r="J65" s="129"/>
      <c r="K65" s="129"/>
      <c r="L65" s="309"/>
      <c r="M65" s="309"/>
      <c r="N65" s="309"/>
    </row>
    <row r="66" spans="1:14" x14ac:dyDescent="0.25">
      <c r="G66" s="129"/>
      <c r="I66" s="129"/>
      <c r="J66" s="129"/>
      <c r="K66" s="129"/>
      <c r="L66" s="309"/>
      <c r="M66" s="309"/>
      <c r="N66" s="309"/>
    </row>
    <row r="67" spans="1:14" x14ac:dyDescent="0.25">
      <c r="G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40269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-18683.834568666076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-6199.1549437966369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-4902.4658958701903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-7582.2137289992506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-10806.865349671592</v>
      </c>
      <c r="M79" s="47"/>
      <c r="N79" s="290">
        <v>-3509.1799350405659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-18220.7691968828</v>
      </c>
      <c r="M81" s="50"/>
      <c r="N81" s="290">
        <v>-3540.809129832086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-2792.0075519691313</v>
      </c>
      <c r="M83" s="47"/>
      <c r="N83" s="284">
        <v>-974.18624711422603</v>
      </c>
    </row>
    <row r="84" spans="2:14" x14ac:dyDescent="0.25">
      <c r="B84" s="8"/>
      <c r="I84" s="13"/>
      <c r="J84" s="49" t="s">
        <v>39</v>
      </c>
      <c r="K84" s="49"/>
      <c r="L84" s="284">
        <v>-4965.7146814741627</v>
      </c>
      <c r="M84" s="47"/>
      <c r="N84" s="284">
        <v>-1187.51564547514</v>
      </c>
    </row>
    <row r="85" spans="2:14" x14ac:dyDescent="0.25">
      <c r="B85" s="8"/>
      <c r="I85" s="13"/>
      <c r="J85" s="48" t="s">
        <v>40</v>
      </c>
      <c r="K85" s="48"/>
      <c r="L85" s="284">
        <v>-10463.046963439507</v>
      </c>
      <c r="M85" s="47"/>
      <c r="N85" s="284">
        <v>-1379.1072372427202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7413.903847211207</v>
      </c>
      <c r="M87" s="47"/>
      <c r="N87" s="290">
        <v>31.62919479152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611.00439532125699</v>
      </c>
      <c r="M89" s="47"/>
      <c r="N89" s="284">
        <v>31.62919479152</v>
      </c>
    </row>
    <row r="90" spans="2:14" x14ac:dyDescent="0.25">
      <c r="B90" s="8"/>
      <c r="I90" s="13"/>
      <c r="J90" s="49" t="s">
        <v>39</v>
      </c>
      <c r="K90" s="49"/>
      <c r="L90" s="284">
        <v>1369.26202439432</v>
      </c>
      <c r="M90" s="47"/>
      <c r="N90" s="284">
        <v>0</v>
      </c>
    </row>
    <row r="91" spans="2:14" x14ac:dyDescent="0.25">
      <c r="B91" s="8"/>
      <c r="I91" s="13"/>
      <c r="J91" s="48" t="s">
        <v>40</v>
      </c>
      <c r="K91" s="48"/>
      <c r="L91" s="284">
        <v>5433.6374274956306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-1442.883851056652</v>
      </c>
      <c r="M93" s="80"/>
      <c r="N93" s="287">
        <v>-704.35670371585593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-6705.5927612670312</v>
      </c>
      <c r="M94" s="80"/>
      <c r="N94" s="287">
        <v>-704.77199471585595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-3933.1253405502198</v>
      </c>
      <c r="N95" s="284">
        <v>-603.12113529142391</v>
      </c>
    </row>
    <row r="96" spans="2:14" x14ac:dyDescent="0.25">
      <c r="B96" s="8"/>
      <c r="J96" s="49" t="s">
        <v>39</v>
      </c>
      <c r="L96" s="284">
        <v>-2491.11162425261</v>
      </c>
      <c r="N96" s="284">
        <v>-101.650859424432</v>
      </c>
    </row>
    <row r="97" spans="1:14" x14ac:dyDescent="0.25">
      <c r="B97" s="8"/>
      <c r="J97" s="48" t="s">
        <v>40</v>
      </c>
      <c r="L97" s="284">
        <v>-281.35579646420103</v>
      </c>
      <c r="N97" s="284">
        <v>0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5196.0391482103787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1248.4781730870614</v>
      </c>
      <c r="N100" s="284">
        <v>0</v>
      </c>
    </row>
    <row r="101" spans="1:14" x14ac:dyDescent="0.25">
      <c r="J101" s="49" t="s">
        <v>39</v>
      </c>
      <c r="L101" s="284">
        <v>1799.9099594884178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2147.6510156348991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-1042.8413089999999</v>
      </c>
      <c r="M104" s="80"/>
      <c r="N104" s="287">
        <v>-266.68850900000001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-1042.8413089999999</v>
      </c>
      <c r="N105" s="284">
        <v>-266.68850900000001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1109.5110709999999</v>
      </c>
      <c r="M109" s="80"/>
      <c r="N109" s="287">
        <v>267.10379999999998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1109.5110709999999</v>
      </c>
      <c r="N110" s="284">
        <v>267.10379999999998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-12249.749200728245</v>
      </c>
      <c r="M113" s="80"/>
      <c r="N113" s="287">
        <v>-22897.371207422497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40269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40269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6606.9644613037499</v>
      </c>
      <c r="M148" s="52"/>
      <c r="N148" s="305">
        <v>686.06992991849597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10875.990581236527</v>
      </c>
      <c r="M149" s="52"/>
      <c r="N149" s="305">
        <v>19355.407074295399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-1168.9652480115349</v>
      </c>
      <c r="M151" s="52"/>
      <c r="N151" s="303">
        <v>875.91711219972296</v>
      </c>
    </row>
    <row r="152" spans="1:17" x14ac:dyDescent="0.25">
      <c r="I152" s="8" t="s">
        <v>66</v>
      </c>
      <c r="J152" s="44"/>
      <c r="K152" s="44"/>
      <c r="L152" s="296">
        <v>79.959564104974689</v>
      </c>
      <c r="N152" s="296">
        <v>754.86007240456297</v>
      </c>
    </row>
    <row r="153" spans="1:17" x14ac:dyDescent="0.25">
      <c r="I153" s="8" t="s">
        <v>67</v>
      </c>
      <c r="J153" s="44"/>
      <c r="K153" s="44"/>
      <c r="L153" s="296">
        <v>-1238.7038989403977</v>
      </c>
      <c r="N153" s="296">
        <v>109.15412119982669</v>
      </c>
    </row>
    <row r="154" spans="1:17" x14ac:dyDescent="0.25">
      <c r="I154" s="8" t="s">
        <v>68</v>
      </c>
      <c r="J154" s="44"/>
      <c r="K154" s="44"/>
      <c r="L154" s="296">
        <v>-10.220913176112001</v>
      </c>
      <c r="N154" s="296">
        <v>11.902918595333301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135" t="s">
        <v>225</v>
      </c>
      <c r="K169" s="13"/>
      <c r="L169" s="136">
        <v>71132.176202991279</v>
      </c>
      <c r="M169" s="136"/>
      <c r="N169" s="136">
        <v>25637.513647965203</v>
      </c>
    </row>
    <row r="170" spans="1:14" x14ac:dyDescent="0.25">
      <c r="C170" s="7"/>
      <c r="J170" s="135" t="s">
        <v>226</v>
      </c>
      <c r="K170" s="13"/>
      <c r="L170" s="136">
        <v>-1226.5406153635001</v>
      </c>
      <c r="M170" s="136"/>
      <c r="N170" s="136">
        <v>875.91711219972206</v>
      </c>
    </row>
    <row r="171" spans="1:14" x14ac:dyDescent="0.25">
      <c r="C171" s="7"/>
      <c r="I171" s="135"/>
      <c r="J171" s="135" t="s">
        <v>227</v>
      </c>
      <c r="K171" s="13"/>
      <c r="L171" s="137">
        <v>-1042.8413086042301</v>
      </c>
      <c r="M171" s="136"/>
      <c r="N171" s="137">
        <v>-266.68850852078407</v>
      </c>
    </row>
    <row r="172" spans="1:14" x14ac:dyDescent="0.25">
      <c r="C172" s="7"/>
      <c r="J172" s="135" t="s">
        <v>228</v>
      </c>
      <c r="K172" s="13"/>
      <c r="L172" s="136">
        <v>70948.476896232009</v>
      </c>
      <c r="M172" s="136"/>
      <c r="N172" s="136">
        <v>26780.119268685707</v>
      </c>
    </row>
    <row r="173" spans="1:14" x14ac:dyDescent="0.25">
      <c r="C173" s="7"/>
      <c r="D173" s="44"/>
      <c r="E173" s="44"/>
      <c r="F173" s="44"/>
      <c r="J173" s="97"/>
      <c r="K173" s="13"/>
      <c r="L173" s="305"/>
      <c r="M173" s="303"/>
      <c r="N173" s="305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278"/>
      <c r="E175" s="44"/>
      <c r="F175" s="4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138</v>
      </c>
      <c r="E6" s="123">
        <v>40238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17017.614887980002</v>
      </c>
      <c r="M8" s="158"/>
      <c r="N8" s="158">
        <v>2446.2692044599999</v>
      </c>
    </row>
    <row r="9" spans="1:15" x14ac:dyDescent="0.25">
      <c r="C9" s="7"/>
      <c r="J9" s="76" t="s">
        <v>123</v>
      </c>
      <c r="K9" s="13"/>
      <c r="L9" s="158">
        <v>19216.22297076782</v>
      </c>
      <c r="M9" s="158"/>
      <c r="N9" s="158">
        <v>21235.237405731463</v>
      </c>
    </row>
    <row r="10" spans="1:15" x14ac:dyDescent="0.25">
      <c r="C10" s="7"/>
      <c r="J10" s="8" t="s">
        <v>102</v>
      </c>
      <c r="K10" s="13"/>
      <c r="L10" s="158">
        <v>4500.0563642803727</v>
      </c>
      <c r="M10" s="158"/>
      <c r="N10" s="158">
        <v>1121.0920425040131</v>
      </c>
    </row>
    <row r="11" spans="1:15" x14ac:dyDescent="0.25">
      <c r="C11" s="7"/>
      <c r="J11" s="8" t="s">
        <v>103</v>
      </c>
      <c r="K11" s="13"/>
      <c r="L11" s="158">
        <v>8.7106923800387026</v>
      </c>
      <c r="M11" s="158"/>
      <c r="N11" s="158">
        <v>6.2932683550985651</v>
      </c>
    </row>
    <row r="12" spans="1:15" x14ac:dyDescent="0.25">
      <c r="C12" s="7"/>
      <c r="J12" s="13" t="s">
        <v>104</v>
      </c>
      <c r="K12" s="13"/>
      <c r="L12" s="153">
        <v>17406.800709086096</v>
      </c>
      <c r="M12" s="13"/>
    </row>
    <row r="13" spans="1:15" x14ac:dyDescent="0.25">
      <c r="C13" s="7"/>
      <c r="J13" s="8" t="s">
        <v>105</v>
      </c>
      <c r="L13" s="153">
        <v>11127.222791870245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69276.628416364576</v>
      </c>
      <c r="M15" s="160"/>
      <c r="N15" s="159">
        <v>24808.891921050574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-9038.8997573900106</v>
      </c>
      <c r="M19" s="158"/>
      <c r="N19" s="158">
        <v>-2448.241590210001</v>
      </c>
    </row>
    <row r="20" spans="9:14" x14ac:dyDescent="0.25">
      <c r="J20" s="76" t="s">
        <v>123</v>
      </c>
      <c r="K20" s="13"/>
      <c r="L20" s="158">
        <v>-11240.949025938658</v>
      </c>
      <c r="M20" s="158"/>
      <c r="N20" s="158">
        <v>-21236.498514139927</v>
      </c>
    </row>
    <row r="21" spans="9:14" x14ac:dyDescent="0.25">
      <c r="J21" s="8" t="s">
        <v>102</v>
      </c>
      <c r="K21" s="13"/>
      <c r="L21" s="158">
        <v>-539.90978952601347</v>
      </c>
      <c r="M21" s="158"/>
      <c r="N21" s="158">
        <v>-1121.7792130551099</v>
      </c>
    </row>
    <row r="22" spans="9:14" x14ac:dyDescent="0.25">
      <c r="J22" s="8" t="s">
        <v>103</v>
      </c>
      <c r="K22" s="13"/>
      <c r="L22" s="158">
        <v>-2.2742877969121245</v>
      </c>
      <c r="M22" s="158"/>
      <c r="N22" s="158">
        <v>-6.8247364172021125</v>
      </c>
    </row>
    <row r="23" spans="9:14" x14ac:dyDescent="0.25">
      <c r="J23" s="8" t="s">
        <v>104</v>
      </c>
      <c r="L23" s="153">
        <v>-15386.153519618898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-36208.18638027049</v>
      </c>
      <c r="M26" s="160"/>
      <c r="N26" s="159">
        <v>-24813.344053822238</v>
      </c>
    </row>
    <row r="30" spans="9:14" x14ac:dyDescent="0.25">
      <c r="I30" s="30" t="s">
        <v>212</v>
      </c>
      <c r="J30" s="8" t="s">
        <v>213</v>
      </c>
      <c r="L30" s="153">
        <v>69084.777946878734</v>
      </c>
      <c r="N30" s="153">
        <v>19025.057494101969</v>
      </c>
    </row>
    <row r="31" spans="9:14" x14ac:dyDescent="0.25">
      <c r="J31" s="8" t="s">
        <v>214</v>
      </c>
      <c r="L31" s="153">
        <v>6.4364045831171097</v>
      </c>
      <c r="N31" s="153">
        <v>7241.5251313713561</v>
      </c>
    </row>
    <row r="32" spans="9:14" x14ac:dyDescent="0.25">
      <c r="L32" s="161">
        <v>69091.214351461851</v>
      </c>
      <c r="N32" s="161">
        <v>26266.582625473326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75" zoomScaleNormal="100" zoomScaleSheetLayoutView="75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40238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69091.214351461764</v>
      </c>
      <c r="N8" s="288">
        <v>26266.58262547338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36036.691644201048</v>
      </c>
      <c r="N10" s="290">
        <v>7641.7967372181165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35477.954145765536</v>
      </c>
      <c r="N12" s="287">
        <v>7135.9000697123138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35278.069248375534</v>
      </c>
      <c r="M14" s="21"/>
      <c r="N14" s="287">
        <v>7135.9000697123138</v>
      </c>
    </row>
    <row r="15" spans="1:15" ht="15" customHeight="1" x14ac:dyDescent="0.25">
      <c r="D15" s="30" t="s">
        <v>12</v>
      </c>
      <c r="E15" s="31" t="s">
        <v>13</v>
      </c>
      <c r="L15" s="284">
        <v>34878.131213957298</v>
      </c>
      <c r="N15" s="284">
        <v>6665.4584645944396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399.93803441823604</v>
      </c>
      <c r="N19" s="284">
        <v>470.44160511787402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399.93803441823604</v>
      </c>
      <c r="M21" s="34"/>
      <c r="N21" s="291">
        <v>470.44160511787402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199.88489739000002</v>
      </c>
      <c r="M23" s="21"/>
      <c r="N23" s="287">
        <v>0</v>
      </c>
    </row>
    <row r="24" spans="3:14" ht="15" customHeight="1" x14ac:dyDescent="0.25">
      <c r="D24" s="30" t="s">
        <v>12</v>
      </c>
      <c r="E24" s="31" t="s">
        <v>13</v>
      </c>
      <c r="L24" s="284">
        <v>199.88489739000002</v>
      </c>
      <c r="N24" s="284">
        <v>0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558.73749843551275</v>
      </c>
      <c r="M32" s="21"/>
      <c r="N32" s="287">
        <v>505.89666750580272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404.53461238297547</v>
      </c>
      <c r="N34" s="284">
        <v>33.328405184817136</v>
      </c>
    </row>
    <row r="35" spans="2:16" x14ac:dyDescent="0.25">
      <c r="D35" s="30" t="s">
        <v>14</v>
      </c>
      <c r="E35" s="8" t="s">
        <v>23</v>
      </c>
      <c r="L35" s="284">
        <v>0.36600051569347025</v>
      </c>
      <c r="N35" s="284">
        <v>225.87084703843215</v>
      </c>
    </row>
    <row r="36" spans="2:16" ht="15.75" customHeight="1" x14ac:dyDescent="0.25">
      <c r="F36" s="32" t="s">
        <v>16</v>
      </c>
      <c r="L36" s="292">
        <v>0.26600051569347027</v>
      </c>
      <c r="N36" s="292">
        <v>225.87084703843215</v>
      </c>
    </row>
    <row r="37" spans="2:16" x14ac:dyDescent="0.25">
      <c r="F37" s="32" t="s">
        <v>17</v>
      </c>
      <c r="L37" s="292">
        <v>0.1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153.83688553684377</v>
      </c>
      <c r="N38" s="284">
        <v>246.69741528255344</v>
      </c>
    </row>
    <row r="39" spans="2:16" x14ac:dyDescent="0.25">
      <c r="F39" s="32" t="s">
        <v>16</v>
      </c>
      <c r="L39" s="292">
        <v>5.8163058350491186</v>
      </c>
      <c r="N39" s="292">
        <v>0.20588899999999996</v>
      </c>
    </row>
    <row r="40" spans="2:16" x14ac:dyDescent="0.25">
      <c r="F40" s="32" t="s">
        <v>17</v>
      </c>
      <c r="L40" s="292">
        <v>148.02057970179465</v>
      </c>
      <c r="N40" s="292">
        <v>246.49152628255342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3515.367108830394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13891.433600255699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11127.222791870245</v>
      </c>
      <c r="N48" s="290">
        <v>0</v>
      </c>
      <c r="P48" s="293"/>
    </row>
    <row r="49" spans="1:16" x14ac:dyDescent="0.25">
      <c r="C49" s="24"/>
      <c r="H49" s="14"/>
      <c r="I49" s="8" t="s">
        <v>29</v>
      </c>
      <c r="L49" s="294">
        <v>9975110.1439999994</v>
      </c>
      <c r="N49" s="294">
        <v>0</v>
      </c>
      <c r="P49" s="295"/>
    </row>
    <row r="50" spans="1:16" x14ac:dyDescent="0.25">
      <c r="C50" s="24"/>
    </row>
    <row r="51" spans="1:16" x14ac:dyDescent="0.25">
      <c r="B51" s="7">
        <v>5</v>
      </c>
      <c r="C51" s="28" t="s">
        <v>30</v>
      </c>
      <c r="G51" s="14"/>
      <c r="L51" s="290">
        <v>4520.4992063043701</v>
      </c>
      <c r="N51" s="290">
        <v>18624.785888255265</v>
      </c>
      <c r="P51" s="39"/>
    </row>
    <row r="52" spans="1:16" ht="7.5" customHeight="1" x14ac:dyDescent="0.25">
      <c r="C52" s="16"/>
      <c r="G52" s="14"/>
      <c r="L52" s="287"/>
      <c r="N52" s="287"/>
    </row>
    <row r="53" spans="1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1:16" ht="15.75" customHeight="1" x14ac:dyDescent="0.25">
      <c r="C54" s="16"/>
      <c r="F54" s="8" t="s">
        <v>332</v>
      </c>
      <c r="G54" s="14"/>
      <c r="L54" s="284">
        <v>-1548.7373896953602</v>
      </c>
      <c r="N54" s="284">
        <v>444.21745474606297</v>
      </c>
      <c r="P54" s="295"/>
    </row>
    <row r="55" spans="1:16" ht="15.75" customHeight="1" x14ac:dyDescent="0.25">
      <c r="C55" s="16"/>
      <c r="G55" s="14" t="s">
        <v>32</v>
      </c>
      <c r="L55" s="291">
        <v>-1605.37319704642</v>
      </c>
      <c r="M55" s="34"/>
      <c r="N55" s="291">
        <v>144.61959756016702</v>
      </c>
      <c r="P55" s="295"/>
    </row>
    <row r="56" spans="1:16" ht="15.75" customHeight="1" x14ac:dyDescent="0.25">
      <c r="C56" s="16"/>
      <c r="F56" s="8" t="s">
        <v>33</v>
      </c>
      <c r="G56" s="14"/>
      <c r="L56" s="284">
        <v>6069.2365959997305</v>
      </c>
      <c r="N56" s="284">
        <v>18180.568433509201</v>
      </c>
    </row>
    <row r="57" spans="1:16" s="44" customFormat="1" ht="15.75" customHeight="1" x14ac:dyDescent="0.2">
      <c r="G57" s="14" t="s">
        <v>32</v>
      </c>
      <c r="L57" s="291">
        <v>3690.5211621004901</v>
      </c>
      <c r="M57" s="45"/>
      <c r="N57" s="291">
        <v>8013.1415322247294</v>
      </c>
      <c r="O57" s="27"/>
      <c r="P57" s="24"/>
    </row>
    <row r="58" spans="1:16" ht="9" customHeight="1" x14ac:dyDescent="0.25"/>
    <row r="59" spans="1:16" ht="54.75" customHeight="1" x14ac:dyDescent="0.25">
      <c r="B59" s="2" t="s">
        <v>34</v>
      </c>
      <c r="C59" s="1" t="s">
        <v>35</v>
      </c>
      <c r="L59" s="287">
        <v>61.79576732416907</v>
      </c>
      <c r="M59" s="21"/>
      <c r="N59" s="287">
        <v>0</v>
      </c>
    </row>
    <row r="60" spans="1:16" s="297" customFormat="1" x14ac:dyDescent="0.2">
      <c r="A60" s="314"/>
      <c r="B60" s="315"/>
      <c r="E60" s="316" t="s">
        <v>31</v>
      </c>
      <c r="G60" s="297" t="s">
        <v>140</v>
      </c>
      <c r="L60" s="298">
        <v>0</v>
      </c>
      <c r="M60" s="299"/>
      <c r="N60" s="298">
        <v>0</v>
      </c>
      <c r="O60" s="317"/>
    </row>
    <row r="61" spans="1:16" s="297" customFormat="1" x14ac:dyDescent="0.2">
      <c r="A61" s="314"/>
      <c r="B61" s="315"/>
      <c r="G61" s="297" t="s">
        <v>79</v>
      </c>
      <c r="L61" s="298">
        <v>61.79576732416907</v>
      </c>
      <c r="M61" s="299"/>
      <c r="N61" s="298">
        <v>0</v>
      </c>
      <c r="O61" s="317"/>
    </row>
    <row r="62" spans="1:16" s="297" customFormat="1" x14ac:dyDescent="0.2">
      <c r="A62" s="314"/>
      <c r="B62" s="315"/>
      <c r="G62" s="297" t="s">
        <v>353</v>
      </c>
      <c r="L62" s="298">
        <v>0</v>
      </c>
      <c r="M62" s="298"/>
      <c r="N62" s="298">
        <v>0</v>
      </c>
      <c r="O62" s="317"/>
    </row>
    <row r="63" spans="1:16" s="297" customFormat="1" x14ac:dyDescent="0.2">
      <c r="A63" s="314"/>
      <c r="B63" s="315"/>
      <c r="G63" s="297" t="s">
        <v>354</v>
      </c>
      <c r="L63" s="298">
        <v>0</v>
      </c>
      <c r="M63" s="298"/>
      <c r="N63" s="298">
        <v>0</v>
      </c>
      <c r="O63" s="317"/>
    </row>
    <row r="64" spans="1:16" x14ac:dyDescent="0.25">
      <c r="G64" s="129"/>
      <c r="H64" s="129"/>
      <c r="I64" s="129"/>
      <c r="J64" s="129"/>
      <c r="K64" s="129"/>
      <c r="L64" s="309"/>
      <c r="M64" s="309"/>
      <c r="N64" s="309"/>
    </row>
    <row r="65" spans="1:14" x14ac:dyDescent="0.25">
      <c r="G65" s="129"/>
      <c r="H65" s="129"/>
      <c r="I65" s="129"/>
      <c r="J65" s="129"/>
      <c r="K65" s="129"/>
      <c r="L65" s="309"/>
      <c r="M65" s="309"/>
      <c r="N65" s="309"/>
    </row>
    <row r="66" spans="1:14" x14ac:dyDescent="0.25">
      <c r="G66" s="129"/>
      <c r="H66" s="129"/>
      <c r="I66" s="129"/>
      <c r="J66" s="129"/>
      <c r="K66" s="129"/>
      <c r="L66" s="309"/>
      <c r="M66" s="309"/>
      <c r="N66" s="309"/>
    </row>
    <row r="67" spans="1:14" x14ac:dyDescent="0.25">
      <c r="G67" s="129"/>
      <c r="H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40238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-16757.755820018079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-6126.7783171759193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-2458.13353034791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-8172.8439724942491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-13017.421065692388</v>
      </c>
      <c r="M79" s="47"/>
      <c r="N79" s="290">
        <v>-4059.5186783057511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-20787.289708149048</v>
      </c>
      <c r="M81" s="50"/>
      <c r="N81" s="290">
        <v>-4579.7631224177276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-7737.6464047773325</v>
      </c>
      <c r="M83" s="47"/>
      <c r="N83" s="284">
        <v>-2347.2058600065698</v>
      </c>
    </row>
    <row r="84" spans="2:14" x14ac:dyDescent="0.25">
      <c r="B84" s="8"/>
      <c r="I84" s="13"/>
      <c r="J84" s="49" t="s">
        <v>39</v>
      </c>
      <c r="K84" s="49"/>
      <c r="L84" s="284">
        <v>-4094.3178184781509</v>
      </c>
      <c r="M84" s="47"/>
      <c r="N84" s="284">
        <v>-525.21063213356797</v>
      </c>
    </row>
    <row r="85" spans="2:14" x14ac:dyDescent="0.25">
      <c r="B85" s="8"/>
      <c r="I85" s="13"/>
      <c r="J85" s="48" t="s">
        <v>40</v>
      </c>
      <c r="K85" s="48"/>
      <c r="L85" s="284">
        <v>-8955.3254848935667</v>
      </c>
      <c r="M85" s="47"/>
      <c r="N85" s="284">
        <v>-1707.3466302775901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7769.8686424566595</v>
      </c>
      <c r="M87" s="47"/>
      <c r="N87" s="290">
        <v>520.24444411197601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1529.09786088287</v>
      </c>
      <c r="M89" s="47"/>
      <c r="N89" s="284">
        <v>494.47894411197603</v>
      </c>
    </row>
    <row r="90" spans="2:14" x14ac:dyDescent="0.25">
      <c r="B90" s="8"/>
      <c r="I90" s="13"/>
      <c r="J90" s="49" t="s">
        <v>39</v>
      </c>
      <c r="K90" s="49"/>
      <c r="L90" s="284">
        <v>1107.18147599801</v>
      </c>
      <c r="M90" s="47"/>
      <c r="N90" s="284">
        <v>25.765499999999999</v>
      </c>
    </row>
    <row r="91" spans="2:14" x14ac:dyDescent="0.25">
      <c r="B91" s="8"/>
      <c r="I91" s="13"/>
      <c r="J91" s="48" t="s">
        <v>40</v>
      </c>
      <c r="K91" s="48"/>
      <c r="L91" s="284">
        <v>5133.5893055757797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1163.9002797291328</v>
      </c>
      <c r="M93" s="80"/>
      <c r="N93" s="287">
        <v>-1652.5497977792245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-4393.2614232452106</v>
      </c>
      <c r="M94" s="80"/>
      <c r="N94" s="287">
        <v>-1255.9059647792242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-3576.7753465838205</v>
      </c>
      <c r="N95" s="284">
        <v>-589.81906441033493</v>
      </c>
    </row>
    <row r="96" spans="2:14" x14ac:dyDescent="0.25">
      <c r="B96" s="8"/>
      <c r="J96" s="49" t="s">
        <v>39</v>
      </c>
      <c r="L96" s="284">
        <v>-656.63703488014608</v>
      </c>
      <c r="N96" s="284">
        <v>-605.53152272888894</v>
      </c>
    </row>
    <row r="97" spans="1:14" x14ac:dyDescent="0.25">
      <c r="B97" s="8"/>
      <c r="J97" s="48" t="s">
        <v>40</v>
      </c>
      <c r="L97" s="284">
        <v>-159.84904178124401</v>
      </c>
      <c r="N97" s="284">
        <v>-60.555377640000003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5898.9603699743429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5085.4211756468849</v>
      </c>
      <c r="N100" s="284">
        <v>0</v>
      </c>
    </row>
    <row r="101" spans="1:14" x14ac:dyDescent="0.25">
      <c r="J101" s="49" t="s">
        <v>39</v>
      </c>
      <c r="L101" s="284">
        <v>0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813.53919432745852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-1363.3233250000001</v>
      </c>
      <c r="M104" s="80"/>
      <c r="N104" s="287">
        <v>-1013.47325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-1363.3233250000001</v>
      </c>
      <c r="N105" s="284">
        <v>-1013.47325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1021.524658</v>
      </c>
      <c r="M109" s="80"/>
      <c r="N109" s="287">
        <v>616.82941700000003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1021.524658</v>
      </c>
      <c r="N110" s="284">
        <v>616.82941700000003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-11853.520785963257</v>
      </c>
      <c r="M113" s="80"/>
      <c r="N113" s="287">
        <v>-22469.824296103056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40238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40238</v>
      </c>
      <c r="E141" s="139"/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4327.1633708525305</v>
      </c>
      <c r="M148" s="52"/>
      <c r="N148" s="305">
        <v>1224.7857571777502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12498.778335534207</v>
      </c>
      <c r="M149" s="52"/>
      <c r="N149" s="305">
        <v>18660.360767406099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-1486.6733461609776</v>
      </c>
      <c r="M151" s="52"/>
      <c r="N151" s="303">
        <v>444.2174547460682</v>
      </c>
    </row>
    <row r="152" spans="1:17" x14ac:dyDescent="0.25">
      <c r="I152" s="8" t="s">
        <v>66</v>
      </c>
      <c r="J152" s="44"/>
      <c r="K152" s="44"/>
      <c r="L152" s="296">
        <v>60.506004939002246</v>
      </c>
      <c r="N152" s="296">
        <v>409.50990487944301</v>
      </c>
    </row>
    <row r="153" spans="1:17" x14ac:dyDescent="0.25">
      <c r="I153" s="8" t="s">
        <v>67</v>
      </c>
      <c r="J153" s="44"/>
      <c r="K153" s="44"/>
      <c r="L153" s="296">
        <v>-1531.7112285123849</v>
      </c>
      <c r="N153" s="296">
        <v>23.256384594411603</v>
      </c>
    </row>
    <row r="154" spans="1:17" x14ac:dyDescent="0.25">
      <c r="I154" s="8" t="s">
        <v>68</v>
      </c>
      <c r="J154" s="44"/>
      <c r="K154" s="44"/>
      <c r="L154" s="296">
        <v>-15.468122587595001</v>
      </c>
      <c r="N154" s="296">
        <v>11.451165272213601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310" t="s">
        <v>225</v>
      </c>
      <c r="K169" s="13"/>
      <c r="L169" s="311">
        <v>69276.628416364532</v>
      </c>
      <c r="M169" s="311"/>
      <c r="N169" s="311">
        <v>24808.891921050657</v>
      </c>
    </row>
    <row r="170" spans="1:14" x14ac:dyDescent="0.25">
      <c r="C170" s="7"/>
      <c r="J170" s="310" t="s">
        <v>226</v>
      </c>
      <c r="K170" s="13"/>
      <c r="L170" s="311">
        <v>-1548.7373896953602</v>
      </c>
      <c r="M170" s="311"/>
      <c r="N170" s="311">
        <v>444.21745474606297</v>
      </c>
    </row>
    <row r="171" spans="1:14" x14ac:dyDescent="0.25">
      <c r="C171" s="7"/>
      <c r="I171" s="310"/>
      <c r="J171" s="310" t="s">
        <v>227</v>
      </c>
      <c r="K171" s="13"/>
      <c r="L171" s="312">
        <v>-1363.32332479258</v>
      </c>
      <c r="M171" s="311"/>
      <c r="N171" s="312">
        <v>-1013.4732496766601</v>
      </c>
    </row>
    <row r="172" spans="1:14" x14ac:dyDescent="0.25">
      <c r="C172" s="7"/>
      <c r="J172" s="310" t="s">
        <v>228</v>
      </c>
      <c r="K172" s="13"/>
      <c r="L172" s="311">
        <v>69091.214351461749</v>
      </c>
      <c r="M172" s="311"/>
      <c r="N172" s="311">
        <v>26266.58262547338</v>
      </c>
    </row>
    <row r="173" spans="1:14" x14ac:dyDescent="0.25">
      <c r="C173" s="7"/>
      <c r="D173" s="24"/>
      <c r="E173" s="24"/>
      <c r="F173" s="24"/>
      <c r="J173" s="97"/>
      <c r="K173" s="13"/>
      <c r="L173" s="305"/>
      <c r="M173" s="303"/>
      <c r="N173" s="305"/>
    </row>
    <row r="174" spans="1:14" x14ac:dyDescent="0.25">
      <c r="C174" s="7"/>
      <c r="D174" s="24"/>
      <c r="E174" s="24"/>
      <c r="F174" s="24"/>
      <c r="L174" s="8"/>
      <c r="M174" s="8"/>
      <c r="N174" s="8"/>
    </row>
    <row r="175" spans="1:14" x14ac:dyDescent="0.25">
      <c r="C175" s="7"/>
      <c r="D175" s="278"/>
      <c r="E175" s="24"/>
      <c r="F175" s="2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90" zoomScaleNormal="100" zoomScaleSheetLayoutView="90" workbookViewId="0">
      <pane xSplit="8" ySplit="7" topLeftCell="I8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40210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65279.279215852213</v>
      </c>
      <c r="N8" s="288">
        <v>21351.690968393643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35986.700654227556</v>
      </c>
      <c r="N10" s="290">
        <v>6659.8962173817899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35351.835854250712</v>
      </c>
      <c r="N12" s="287">
        <v>6220.4909719610514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34370.399831759038</v>
      </c>
      <c r="M14" s="21"/>
      <c r="N14" s="287">
        <v>5356.4990077216507</v>
      </c>
    </row>
    <row r="15" spans="1:15" ht="15" customHeight="1" x14ac:dyDescent="0.25">
      <c r="D15" s="30" t="s">
        <v>12</v>
      </c>
      <c r="E15" s="31" t="s">
        <v>13</v>
      </c>
      <c r="L15" s="284">
        <v>33890.562428001205</v>
      </c>
      <c r="N15" s="284">
        <v>5096.1615533550994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479.837403757841</v>
      </c>
      <c r="N19" s="284">
        <v>260.33745436655101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479.837403757841</v>
      </c>
      <c r="M21" s="34"/>
      <c r="N21" s="291">
        <v>260.33745436655101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981.43602249167191</v>
      </c>
      <c r="M23" s="21"/>
      <c r="N23" s="287">
        <v>863.99196423939998</v>
      </c>
    </row>
    <row r="24" spans="3:14" ht="15" customHeight="1" x14ac:dyDescent="0.25">
      <c r="D24" s="30" t="s">
        <v>12</v>
      </c>
      <c r="E24" s="31" t="s">
        <v>13</v>
      </c>
      <c r="L24" s="284">
        <v>981.43602249167191</v>
      </c>
      <c r="N24" s="284">
        <v>863.99196423939998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634.86479997684501</v>
      </c>
      <c r="M32" s="21"/>
      <c r="N32" s="287">
        <v>439.40524542073865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572.89925837444525</v>
      </c>
      <c r="N34" s="284">
        <v>38.160577777048466</v>
      </c>
    </row>
    <row r="35" spans="2:16" x14ac:dyDescent="0.25">
      <c r="D35" s="30" t="s">
        <v>14</v>
      </c>
      <c r="E35" s="8" t="s">
        <v>23</v>
      </c>
      <c r="L35" s="284">
        <v>1.5777208979802768</v>
      </c>
      <c r="N35" s="284">
        <v>134.52295332529289</v>
      </c>
    </row>
    <row r="36" spans="2:16" ht="15.75" customHeight="1" x14ac:dyDescent="0.25">
      <c r="F36" s="32" t="s">
        <v>16</v>
      </c>
      <c r="L36" s="292">
        <v>1.4777198979802768</v>
      </c>
      <c r="N36" s="292">
        <v>134.52295332529289</v>
      </c>
    </row>
    <row r="37" spans="2:16" x14ac:dyDescent="0.25">
      <c r="F37" s="32" t="s">
        <v>17</v>
      </c>
      <c r="L37" s="292">
        <v>0.10000100000000001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60.387820704419504</v>
      </c>
      <c r="N38" s="284">
        <v>266.72171431839729</v>
      </c>
    </row>
    <row r="39" spans="2:16" x14ac:dyDescent="0.25">
      <c r="F39" s="32" t="s">
        <v>16</v>
      </c>
      <c r="L39" s="292">
        <v>2.1557310994359598</v>
      </c>
      <c r="N39" s="292">
        <v>0.21992999999999999</v>
      </c>
    </row>
    <row r="40" spans="2:16" x14ac:dyDescent="0.25">
      <c r="F40" s="32" t="s">
        <v>17</v>
      </c>
      <c r="L40" s="292">
        <v>58.232089604983535</v>
      </c>
      <c r="N40" s="292">
        <v>266.50178431839731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3228.5279523465465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14022.334297670001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11054.943448000709</v>
      </c>
      <c r="N48" s="290">
        <v>0</v>
      </c>
      <c r="P48" s="293"/>
    </row>
    <row r="49" spans="2:16" x14ac:dyDescent="0.25">
      <c r="C49" s="24"/>
      <c r="H49" s="14"/>
      <c r="I49" s="8" t="s">
        <v>29</v>
      </c>
      <c r="L49" s="294">
        <v>9975096.5720000006</v>
      </c>
      <c r="N49" s="294">
        <v>0</v>
      </c>
      <c r="P49" s="295"/>
    </row>
    <row r="50" spans="2:16" x14ac:dyDescent="0.25">
      <c r="C50" s="24"/>
    </row>
    <row r="51" spans="2:16" x14ac:dyDescent="0.25">
      <c r="B51" s="7">
        <v>5</v>
      </c>
      <c r="C51" s="28" t="s">
        <v>30</v>
      </c>
      <c r="G51" s="14"/>
      <c r="L51" s="290">
        <v>986.77286360739993</v>
      </c>
      <c r="N51" s="290">
        <v>14691.794751011852</v>
      </c>
      <c r="P51" s="39"/>
    </row>
    <row r="52" spans="2:16" ht="7.5" customHeight="1" x14ac:dyDescent="0.25">
      <c r="C52" s="16"/>
      <c r="G52" s="14"/>
      <c r="L52" s="287"/>
      <c r="N52" s="287"/>
    </row>
    <row r="53" spans="2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2:16" ht="15.75" customHeight="1" x14ac:dyDescent="0.25">
      <c r="C54" s="16"/>
      <c r="F54" s="8" t="s">
        <v>332</v>
      </c>
      <c r="G54" s="14"/>
      <c r="L54" s="284">
        <v>-1978.0308531884302</v>
      </c>
      <c r="N54" s="284">
        <v>150.16775358735302</v>
      </c>
      <c r="P54" s="295"/>
    </row>
    <row r="55" spans="2:16" ht="15.75" customHeight="1" x14ac:dyDescent="0.25">
      <c r="C55" s="16"/>
      <c r="G55" s="14" t="s">
        <v>32</v>
      </c>
      <c r="L55" s="291">
        <v>-2064.4016286849101</v>
      </c>
      <c r="M55" s="34"/>
      <c r="N55" s="291">
        <v>9.163168122679001E-2</v>
      </c>
      <c r="P55" s="295"/>
    </row>
    <row r="56" spans="2:16" ht="15.75" customHeight="1" x14ac:dyDescent="0.25">
      <c r="C56" s="16"/>
      <c r="F56" s="8" t="s">
        <v>33</v>
      </c>
      <c r="G56" s="14"/>
      <c r="L56" s="284">
        <v>2964.80371679583</v>
      </c>
      <c r="N56" s="284">
        <v>14541.626997424499</v>
      </c>
    </row>
    <row r="57" spans="2:16" s="44" customFormat="1" ht="15.75" customHeight="1" x14ac:dyDescent="0.2">
      <c r="G57" s="14" t="s">
        <v>32</v>
      </c>
      <c r="L57" s="291">
        <v>2325.1828095781198</v>
      </c>
      <c r="M57" s="45"/>
      <c r="N57" s="291">
        <v>6339.0608059986907</v>
      </c>
      <c r="O57" s="27"/>
      <c r="P57" s="24"/>
    </row>
    <row r="58" spans="2:16" ht="9" customHeight="1" x14ac:dyDescent="0.25"/>
    <row r="59" spans="2:16" ht="54.75" customHeight="1" x14ac:dyDescent="0.25">
      <c r="B59" s="2" t="s">
        <v>34</v>
      </c>
      <c r="C59" s="1" t="s">
        <v>35</v>
      </c>
      <c r="L59" s="287">
        <v>-57.694102672150514</v>
      </c>
      <c r="M59" s="21"/>
      <c r="N59" s="287">
        <v>0</v>
      </c>
    </row>
    <row r="60" spans="2:16" x14ac:dyDescent="0.25">
      <c r="E60" s="40" t="s">
        <v>31</v>
      </c>
      <c r="G60" s="297" t="s">
        <v>140</v>
      </c>
      <c r="H60" s="297"/>
      <c r="I60" s="297"/>
      <c r="J60" s="297"/>
      <c r="K60" s="297"/>
      <c r="L60" s="298">
        <v>0</v>
      </c>
      <c r="M60" s="299"/>
      <c r="N60" s="298">
        <v>0</v>
      </c>
    </row>
    <row r="61" spans="2:16" x14ac:dyDescent="0.25">
      <c r="G61" s="297" t="s">
        <v>79</v>
      </c>
      <c r="H61" s="297"/>
      <c r="I61" s="297"/>
      <c r="J61" s="297"/>
      <c r="K61" s="297"/>
      <c r="L61" s="298">
        <v>-57.694102672150514</v>
      </c>
      <c r="M61" s="299"/>
      <c r="N61" s="298">
        <v>0</v>
      </c>
    </row>
    <row r="62" spans="2:16" x14ac:dyDescent="0.25">
      <c r="G62" s="297" t="s">
        <v>353</v>
      </c>
      <c r="H62" s="297"/>
      <c r="I62" s="297"/>
      <c r="J62" s="297"/>
      <c r="K62" s="297"/>
      <c r="L62" s="298">
        <v>0</v>
      </c>
      <c r="M62" s="298"/>
      <c r="N62" s="298">
        <v>0</v>
      </c>
    </row>
    <row r="63" spans="2:16" x14ac:dyDescent="0.25">
      <c r="G63" s="297" t="s">
        <v>354</v>
      </c>
      <c r="H63" s="297"/>
      <c r="I63" s="297"/>
      <c r="J63" s="297"/>
      <c r="K63" s="297"/>
      <c r="L63" s="298">
        <v>0</v>
      </c>
      <c r="M63" s="298"/>
      <c r="N63" s="298">
        <v>0</v>
      </c>
    </row>
    <row r="64" spans="2:16" x14ac:dyDescent="0.25">
      <c r="G64" s="129"/>
      <c r="H64" s="129"/>
      <c r="I64" s="129"/>
      <c r="J64" s="129"/>
      <c r="K64" s="129"/>
      <c r="L64" s="309"/>
      <c r="M64" s="309"/>
      <c r="N64" s="309"/>
    </row>
    <row r="65" spans="1:14" x14ac:dyDescent="0.25">
      <c r="G65" s="129"/>
      <c r="H65" s="129"/>
      <c r="I65" s="129"/>
      <c r="J65" s="129"/>
      <c r="K65" s="129"/>
      <c r="L65" s="309"/>
      <c r="M65" s="309"/>
      <c r="N65" s="309"/>
    </row>
    <row r="66" spans="1:14" x14ac:dyDescent="0.25">
      <c r="G66" s="129"/>
      <c r="H66" s="129"/>
      <c r="I66" s="129"/>
      <c r="J66" s="129"/>
      <c r="K66" s="129"/>
      <c r="L66" s="309"/>
      <c r="M66" s="309"/>
      <c r="N66" s="309"/>
    </row>
    <row r="67" spans="1:14" x14ac:dyDescent="0.25">
      <c r="G67" s="129"/>
      <c r="H67" s="129"/>
      <c r="I67" s="129"/>
      <c r="J67" s="129"/>
      <c r="K67" s="129"/>
      <c r="L67" s="309"/>
      <c r="M67" s="309"/>
      <c r="N67" s="309"/>
    </row>
    <row r="68" spans="1:14" x14ac:dyDescent="0.25">
      <c r="A68" s="20" t="s">
        <v>80</v>
      </c>
      <c r="N68" s="89" t="s">
        <v>1</v>
      </c>
    </row>
    <row r="70" spans="1:14" x14ac:dyDescent="0.25">
      <c r="A70" s="14"/>
      <c r="C70" s="174" t="s">
        <v>98</v>
      </c>
      <c r="D70" s="126">
        <v>40210</v>
      </c>
      <c r="L70" s="286" t="s">
        <v>3</v>
      </c>
      <c r="M70" s="18"/>
      <c r="N70" s="286" t="s">
        <v>4</v>
      </c>
    </row>
    <row r="72" spans="1:14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-13663.011150303337</v>
      </c>
    </row>
    <row r="73" spans="1:14" x14ac:dyDescent="0.25">
      <c r="C73" s="16"/>
      <c r="D73" s="14"/>
      <c r="I73" s="13"/>
      <c r="M73" s="47"/>
    </row>
    <row r="74" spans="1:14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-7098.4297619976769</v>
      </c>
    </row>
    <row r="75" spans="1:14" x14ac:dyDescent="0.25">
      <c r="I75" s="13"/>
      <c r="J75" s="49" t="s">
        <v>39</v>
      </c>
      <c r="K75" s="49"/>
      <c r="L75" s="284">
        <v>0</v>
      </c>
      <c r="M75" s="47"/>
      <c r="N75" s="284">
        <v>-832.74509898510803</v>
      </c>
    </row>
    <row r="76" spans="1:14" x14ac:dyDescent="0.25">
      <c r="I76" s="13"/>
      <c r="J76" s="48" t="s">
        <v>40</v>
      </c>
      <c r="K76" s="48"/>
      <c r="L76" s="284">
        <v>0</v>
      </c>
      <c r="M76" s="47"/>
      <c r="N76" s="284">
        <v>-5731.8362893205513</v>
      </c>
    </row>
    <row r="77" spans="1:14" ht="12.75" customHeight="1" x14ac:dyDescent="0.25">
      <c r="L77" s="296"/>
      <c r="M77" s="47"/>
      <c r="N77" s="296"/>
    </row>
    <row r="78" spans="1:14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4" x14ac:dyDescent="0.25">
      <c r="B79" s="46"/>
      <c r="C79" s="28" t="s">
        <v>42</v>
      </c>
      <c r="I79" s="13"/>
      <c r="J79" s="13"/>
      <c r="K79" s="13"/>
      <c r="L79" s="290">
        <v>-9161.3712778126264</v>
      </c>
      <c r="M79" s="47"/>
      <c r="N79" s="290">
        <v>-3294.5009269354427</v>
      </c>
    </row>
    <row r="80" spans="1:14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-16365.093480178026</v>
      </c>
      <c r="M81" s="50"/>
      <c r="N81" s="290">
        <v>-3810.196534265453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-3736.6111931334181</v>
      </c>
      <c r="M83" s="47"/>
      <c r="N83" s="284">
        <v>-769.69293047330291</v>
      </c>
    </row>
    <row r="84" spans="2:14" x14ac:dyDescent="0.25">
      <c r="B84" s="8"/>
      <c r="I84" s="13"/>
      <c r="J84" s="49" t="s">
        <v>39</v>
      </c>
      <c r="K84" s="49"/>
      <c r="L84" s="284">
        <v>-3908.9085877585476</v>
      </c>
      <c r="M84" s="47"/>
      <c r="N84" s="284">
        <v>-1620.0945642239899</v>
      </c>
    </row>
    <row r="85" spans="2:14" x14ac:dyDescent="0.25">
      <c r="B85" s="8"/>
      <c r="I85" s="13"/>
      <c r="J85" s="48" t="s">
        <v>40</v>
      </c>
      <c r="K85" s="48"/>
      <c r="L85" s="284">
        <v>-8719.5736992860602</v>
      </c>
      <c r="M85" s="47"/>
      <c r="N85" s="284">
        <v>-1420.4090395681601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7203.7222023654003</v>
      </c>
      <c r="M87" s="47"/>
      <c r="N87" s="290">
        <v>515.69560733000981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669.71596500465</v>
      </c>
      <c r="M89" s="47"/>
      <c r="N89" s="284">
        <v>483.13328362655602</v>
      </c>
    </row>
    <row r="90" spans="2:14" x14ac:dyDescent="0.25">
      <c r="B90" s="8"/>
      <c r="I90" s="13"/>
      <c r="J90" s="49" t="s">
        <v>39</v>
      </c>
      <c r="K90" s="49"/>
      <c r="L90" s="284">
        <v>1549.0860608913399</v>
      </c>
      <c r="M90" s="47"/>
      <c r="N90" s="284">
        <v>32.5623237034537</v>
      </c>
    </row>
    <row r="91" spans="2:14" x14ac:dyDescent="0.25">
      <c r="B91" s="8"/>
      <c r="I91" s="13"/>
      <c r="J91" s="48" t="s">
        <v>40</v>
      </c>
      <c r="K91" s="48"/>
      <c r="L91" s="284">
        <v>4984.9201764694099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367.77034507322219</v>
      </c>
      <c r="M93" s="80"/>
      <c r="N93" s="287">
        <v>-470.81745160965397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-2700.5134314752549</v>
      </c>
      <c r="M94" s="80"/>
      <c r="N94" s="287">
        <v>-1040.5603896096538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-2493.3356040888298</v>
      </c>
      <c r="N95" s="284">
        <v>-84.295640846474996</v>
      </c>
    </row>
    <row r="96" spans="2:14" x14ac:dyDescent="0.25">
      <c r="B96" s="8"/>
      <c r="J96" s="49" t="s">
        <v>39</v>
      </c>
      <c r="L96" s="284">
        <v>-153.83967384349998</v>
      </c>
      <c r="N96" s="284">
        <v>-629.04265717317901</v>
      </c>
    </row>
    <row r="97" spans="1:14" x14ac:dyDescent="0.25">
      <c r="B97" s="8"/>
      <c r="J97" s="48" t="s">
        <v>40</v>
      </c>
      <c r="L97" s="284">
        <v>-53.338153542924999</v>
      </c>
      <c r="N97" s="284">
        <v>-327.22209158999999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3502.7615325484771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1989.7139280168942</v>
      </c>
      <c r="N100" s="284">
        <v>0</v>
      </c>
    </row>
    <row r="101" spans="1:14" x14ac:dyDescent="0.25">
      <c r="J101" s="49" t="s">
        <v>39</v>
      </c>
      <c r="L101" s="284">
        <v>692.41376708563041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820.63383744595217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-581.86738200000002</v>
      </c>
      <c r="M104" s="80"/>
      <c r="N104" s="287">
        <v>-1127.7410640000001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-581.86738200000002</v>
      </c>
      <c r="N105" s="284">
        <v>-1127.7410640000001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147.38962599999999</v>
      </c>
      <c r="M109" s="80"/>
      <c r="N109" s="287">
        <v>1697.4840019999999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147.38962599999999</v>
      </c>
      <c r="N110" s="284">
        <v>1697.4840019999999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-8793.6009327394022</v>
      </c>
      <c r="M113" s="80"/>
      <c r="N113" s="287">
        <v>-17428.329528848433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40210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174" t="s">
        <v>98</v>
      </c>
      <c r="D141" s="126">
        <v>40210</v>
      </c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2669.2598308969295</v>
      </c>
      <c r="M148" s="52"/>
      <c r="N148" s="305">
        <v>1013.0315811141601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6533.3902186114956</v>
      </c>
      <c r="M149" s="52"/>
      <c r="N149" s="305">
        <v>14940.4439111376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-2035.8754192561937</v>
      </c>
      <c r="M151" s="52"/>
      <c r="N151" s="303">
        <v>150.16775358732031</v>
      </c>
    </row>
    <row r="152" spans="1:17" x14ac:dyDescent="0.25">
      <c r="I152" s="8" t="s">
        <v>66</v>
      </c>
      <c r="J152" s="44"/>
      <c r="K152" s="44"/>
      <c r="L152" s="296">
        <v>26.0996474686062</v>
      </c>
      <c r="N152" s="296">
        <v>183.34153719811601</v>
      </c>
    </row>
    <row r="153" spans="1:17" x14ac:dyDescent="0.25">
      <c r="I153" s="8" t="s">
        <v>67</v>
      </c>
      <c r="J153" s="44"/>
      <c r="K153" s="44"/>
      <c r="L153" s="296">
        <v>-2042.4356634844507</v>
      </c>
      <c r="N153" s="296">
        <v>-29.675959233650723</v>
      </c>
    </row>
    <row r="154" spans="1:17" x14ac:dyDescent="0.25">
      <c r="I154" s="8" t="s">
        <v>68</v>
      </c>
      <c r="J154" s="44"/>
      <c r="K154" s="44"/>
      <c r="L154" s="296">
        <v>-19.539403240349003</v>
      </c>
      <c r="N154" s="296">
        <v>-3.4978243771449797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">
      <c r="A164" s="28"/>
      <c r="B164" s="46"/>
      <c r="C164" s="28"/>
      <c r="D164" s="24"/>
      <c r="E164" s="24"/>
      <c r="F164" s="24"/>
      <c r="G164" s="24"/>
      <c r="H164" s="24"/>
      <c r="I164" s="24"/>
      <c r="J164" s="27"/>
      <c r="K164" s="27"/>
      <c r="L164" s="27"/>
      <c r="M164" s="318"/>
      <c r="N164" s="27"/>
    </row>
    <row r="165" spans="1:14" ht="15" customHeight="1" x14ac:dyDescent="0.2">
      <c r="A165" s="28"/>
      <c r="B165" s="46"/>
      <c r="C165" s="46"/>
      <c r="D165" s="24"/>
      <c r="E165" s="24"/>
      <c r="F165" s="24"/>
      <c r="G165" s="24"/>
      <c r="H165" s="24"/>
      <c r="I165" s="24"/>
      <c r="J165" s="27"/>
      <c r="K165" s="27"/>
      <c r="L165" s="319"/>
      <c r="M165" s="320"/>
      <c r="N165" s="319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310" t="s">
        <v>225</v>
      </c>
      <c r="K169" s="13"/>
      <c r="L169" s="311">
        <v>66675.442686770286</v>
      </c>
      <c r="M169" s="311"/>
      <c r="N169" s="311">
        <v>20073.782150672341</v>
      </c>
    </row>
    <row r="170" spans="1:14" x14ac:dyDescent="0.25">
      <c r="C170" s="7"/>
      <c r="J170" s="310" t="s">
        <v>226</v>
      </c>
      <c r="K170" s="13"/>
      <c r="L170" s="311">
        <v>-1978.0308531884302</v>
      </c>
      <c r="M170" s="311"/>
      <c r="N170" s="311">
        <v>150.16775358735302</v>
      </c>
    </row>
    <row r="171" spans="1:14" x14ac:dyDescent="0.25">
      <c r="C171" s="7"/>
      <c r="I171" s="310"/>
      <c r="J171" s="310" t="s">
        <v>227</v>
      </c>
      <c r="K171" s="13"/>
      <c r="L171" s="312">
        <v>-581.86738227035494</v>
      </c>
      <c r="M171" s="311"/>
      <c r="N171" s="312">
        <v>-1127.74106413395</v>
      </c>
    </row>
    <row r="172" spans="1:14" x14ac:dyDescent="0.25">
      <c r="C172" s="7"/>
      <c r="J172" s="310" t="s">
        <v>228</v>
      </c>
      <c r="K172" s="13"/>
      <c r="L172" s="311">
        <v>65279.279215852213</v>
      </c>
      <c r="M172" s="311"/>
      <c r="N172" s="311">
        <v>21351.690968393643</v>
      </c>
    </row>
    <row r="173" spans="1:14" x14ac:dyDescent="0.25">
      <c r="C173" s="7"/>
      <c r="D173" s="44"/>
      <c r="E173" s="44"/>
      <c r="F173" s="44"/>
      <c r="J173" s="97"/>
      <c r="K173" s="13"/>
      <c r="L173" s="305"/>
      <c r="M173" s="303"/>
      <c r="N173" s="305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278"/>
      <c r="E175" s="44"/>
      <c r="F175" s="4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ht="12.75" x14ac:dyDescent="0.2">
      <c r="A178" s="28"/>
      <c r="B178" s="46"/>
      <c r="C178" s="24"/>
      <c r="D178" s="24"/>
      <c r="E178" s="24"/>
      <c r="F178" s="24"/>
      <c r="G178" s="24"/>
      <c r="H178" s="24"/>
      <c r="I178" s="24"/>
      <c r="J178" s="24"/>
      <c r="K178" s="27"/>
      <c r="L178" s="304"/>
      <c r="M178" s="304"/>
      <c r="N178" s="304"/>
    </row>
    <row r="179" spans="1:14" ht="12.75" x14ac:dyDescent="0.2">
      <c r="A179" s="28"/>
      <c r="B179" s="46"/>
      <c r="C179" s="24"/>
      <c r="D179" s="24"/>
      <c r="E179" s="24"/>
      <c r="F179" s="24"/>
      <c r="G179" s="24"/>
      <c r="H179" s="24"/>
      <c r="I179" s="24"/>
      <c r="J179" s="24"/>
      <c r="K179" s="27"/>
      <c r="L179" s="304"/>
      <c r="M179" s="304"/>
      <c r="N179" s="304"/>
    </row>
    <row r="180" spans="1:14" ht="12.75" x14ac:dyDescent="0.2">
      <c r="A180" s="28"/>
      <c r="B180" s="46"/>
      <c r="C180" s="24"/>
      <c r="D180" s="24"/>
      <c r="E180" s="24"/>
      <c r="F180" s="24"/>
      <c r="G180" s="24"/>
      <c r="H180" s="24"/>
      <c r="I180" s="24"/>
      <c r="J180" s="27"/>
      <c r="K180" s="27"/>
      <c r="L180" s="318"/>
      <c r="M180" s="27"/>
      <c r="N180" s="318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showGridLines="0" view="pageBreakPreview" zoomScale="85" zoomScaleNormal="100" zoomScaleSheetLayoutView="85" workbookViewId="0">
      <pane xSplit="8" ySplit="7" topLeftCell="I12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10.85546875" style="8" customWidth="1"/>
    <col min="4" max="4" width="8.5703125" style="8" customWidth="1"/>
    <col min="5" max="5" width="7.285156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284" customWidth="1"/>
    <col min="13" max="13" width="9.140625" style="11"/>
    <col min="14" max="14" width="16.5703125" style="284" customWidth="1"/>
    <col min="15" max="15" width="9.140625" style="13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283"/>
      <c r="M1" s="5"/>
      <c r="N1" s="283"/>
      <c r="O1" s="6"/>
    </row>
    <row r="2" spans="1:15" x14ac:dyDescent="0.25">
      <c r="J2" s="89" t="s">
        <v>1</v>
      </c>
      <c r="N2" s="285"/>
    </row>
    <row r="3" spans="1:15" x14ac:dyDescent="0.25">
      <c r="A3" s="14"/>
      <c r="C3" s="125" t="s">
        <v>98</v>
      </c>
      <c r="D3" s="126">
        <v>40179</v>
      </c>
      <c r="E3" s="16"/>
      <c r="F3" s="16"/>
      <c r="G3" s="16"/>
      <c r="I3" s="16"/>
      <c r="J3" s="16"/>
      <c r="K3" s="16"/>
      <c r="L3" s="286" t="s">
        <v>3</v>
      </c>
      <c r="M3" s="18"/>
      <c r="N3" s="286" t="s">
        <v>4</v>
      </c>
    </row>
    <row r="4" spans="1:15" ht="6" customHeight="1" x14ac:dyDescent="0.25">
      <c r="F4" s="16"/>
      <c r="G4" s="16"/>
      <c r="H4" s="16"/>
      <c r="I4" s="16"/>
      <c r="J4" s="16"/>
      <c r="K4" s="16"/>
      <c r="L4" s="287"/>
      <c r="N4" s="287"/>
    </row>
    <row r="5" spans="1:15" ht="12" customHeight="1" x14ac:dyDescent="0.25"/>
    <row r="6" spans="1:15" s="16" customFormat="1" x14ac:dyDescent="0.25">
      <c r="A6" s="20" t="s">
        <v>5</v>
      </c>
      <c r="L6" s="287"/>
      <c r="M6" s="21"/>
      <c r="N6" s="287"/>
      <c r="O6" s="22"/>
    </row>
    <row r="8" spans="1:15" ht="16.5" x14ac:dyDescent="0.25">
      <c r="B8" s="2" t="s">
        <v>6</v>
      </c>
      <c r="C8" s="1" t="s">
        <v>7</v>
      </c>
      <c r="L8" s="288">
        <v>64295.469975503554</v>
      </c>
      <c r="N8" s="288">
        <v>20152.401599817182</v>
      </c>
    </row>
    <row r="9" spans="1:15" s="24" customFormat="1" ht="15" x14ac:dyDescent="0.2">
      <c r="A9" s="3"/>
      <c r="L9" s="289"/>
      <c r="M9" s="26"/>
      <c r="N9" s="289"/>
      <c r="O9" s="27"/>
    </row>
    <row r="10" spans="1:15" x14ac:dyDescent="0.25">
      <c r="B10" s="7">
        <v>1</v>
      </c>
      <c r="C10" s="28" t="s">
        <v>8</v>
      </c>
      <c r="L10" s="290">
        <v>35286.278723012307</v>
      </c>
      <c r="N10" s="290">
        <v>6798.9106128383091</v>
      </c>
    </row>
    <row r="11" spans="1:15" ht="7.5" customHeight="1" x14ac:dyDescent="0.25">
      <c r="L11" s="287"/>
      <c r="N11" s="287"/>
    </row>
    <row r="12" spans="1:15" ht="15.75" customHeight="1" x14ac:dyDescent="0.25">
      <c r="C12" s="8" t="s">
        <v>9</v>
      </c>
      <c r="D12" s="8" t="s">
        <v>10</v>
      </c>
      <c r="L12" s="287">
        <v>34696.541547204622</v>
      </c>
      <c r="N12" s="287">
        <v>6357.0533100040739</v>
      </c>
    </row>
    <row r="13" spans="1:15" ht="7.5" customHeight="1" x14ac:dyDescent="0.25"/>
    <row r="14" spans="1:15" ht="15" customHeight="1" x14ac:dyDescent="0.25">
      <c r="D14" s="8" t="s">
        <v>11</v>
      </c>
      <c r="L14" s="287">
        <v>33535.439940320059</v>
      </c>
      <c r="M14" s="21"/>
      <c r="N14" s="287">
        <v>5432.7542296146739</v>
      </c>
    </row>
    <row r="15" spans="1:15" ht="15" customHeight="1" x14ac:dyDescent="0.25">
      <c r="D15" s="30" t="s">
        <v>12</v>
      </c>
      <c r="E15" s="31" t="s">
        <v>13</v>
      </c>
      <c r="L15" s="284">
        <v>33049.779617473905</v>
      </c>
      <c r="N15" s="284">
        <v>5170.5771527460192</v>
      </c>
    </row>
    <row r="16" spans="1:15" ht="15" customHeight="1" x14ac:dyDescent="0.25">
      <c r="D16" s="30" t="s">
        <v>14</v>
      </c>
      <c r="E16" s="8" t="s">
        <v>15</v>
      </c>
      <c r="L16" s="284">
        <v>0</v>
      </c>
      <c r="N16" s="284">
        <v>0</v>
      </c>
    </row>
    <row r="17" spans="3:14" ht="15" customHeight="1" x14ac:dyDescent="0.25">
      <c r="F17" s="32" t="s">
        <v>16</v>
      </c>
      <c r="L17" s="291">
        <v>0</v>
      </c>
      <c r="M17" s="34"/>
      <c r="N17" s="291">
        <v>0</v>
      </c>
    </row>
    <row r="18" spans="3:14" ht="15" customHeight="1" x14ac:dyDescent="0.25">
      <c r="F18" s="32" t="s">
        <v>17</v>
      </c>
      <c r="L18" s="291">
        <v>0</v>
      </c>
      <c r="M18" s="34"/>
      <c r="N18" s="291">
        <v>0</v>
      </c>
    </row>
    <row r="19" spans="3:14" ht="15" customHeight="1" x14ac:dyDescent="0.25">
      <c r="D19" s="30" t="s">
        <v>18</v>
      </c>
      <c r="E19" s="8" t="s">
        <v>19</v>
      </c>
      <c r="L19" s="284">
        <v>485.66032284615505</v>
      </c>
      <c r="N19" s="284">
        <v>262.17707686865407</v>
      </c>
    </row>
    <row r="20" spans="3:14" ht="15" customHeight="1" x14ac:dyDescent="0.25">
      <c r="F20" s="32" t="s">
        <v>16</v>
      </c>
      <c r="L20" s="291">
        <v>0</v>
      </c>
      <c r="M20" s="34"/>
      <c r="N20" s="291">
        <v>0</v>
      </c>
    </row>
    <row r="21" spans="3:14" ht="15" customHeight="1" x14ac:dyDescent="0.25">
      <c r="F21" s="32" t="s">
        <v>17</v>
      </c>
      <c r="L21" s="291">
        <v>485.66032284615505</v>
      </c>
      <c r="M21" s="34"/>
      <c r="N21" s="291">
        <v>262.17707686865407</v>
      </c>
    </row>
    <row r="22" spans="3:14" ht="7.5" customHeight="1" x14ac:dyDescent="0.25">
      <c r="F22" s="32"/>
      <c r="L22" s="291"/>
      <c r="M22" s="34"/>
      <c r="N22" s="291"/>
    </row>
    <row r="23" spans="3:14" x14ac:dyDescent="0.25">
      <c r="D23" s="8" t="s">
        <v>20</v>
      </c>
      <c r="L23" s="287">
        <v>1161.1016068845602</v>
      </c>
      <c r="M23" s="21"/>
      <c r="N23" s="287">
        <v>924.29908038940005</v>
      </c>
    </row>
    <row r="24" spans="3:14" ht="15" customHeight="1" x14ac:dyDescent="0.25">
      <c r="D24" s="30" t="s">
        <v>12</v>
      </c>
      <c r="E24" s="31" t="s">
        <v>13</v>
      </c>
      <c r="L24" s="284">
        <v>1161.1016068845602</v>
      </c>
      <c r="N24" s="284">
        <v>924.29908038940005</v>
      </c>
    </row>
    <row r="25" spans="3:14" ht="15" customHeight="1" x14ac:dyDescent="0.25">
      <c r="D25" s="30" t="s">
        <v>14</v>
      </c>
      <c r="E25" s="8" t="s">
        <v>15</v>
      </c>
      <c r="L25" s="284">
        <v>0</v>
      </c>
      <c r="N25" s="284">
        <v>0</v>
      </c>
    </row>
    <row r="26" spans="3:14" ht="15" customHeight="1" x14ac:dyDescent="0.25">
      <c r="F26" s="32" t="s">
        <v>16</v>
      </c>
      <c r="L26" s="291">
        <v>0</v>
      </c>
      <c r="M26" s="34"/>
      <c r="N26" s="291">
        <v>0</v>
      </c>
    </row>
    <row r="27" spans="3:14" ht="15" customHeight="1" x14ac:dyDescent="0.25">
      <c r="F27" s="32" t="s">
        <v>17</v>
      </c>
      <c r="L27" s="291">
        <v>0</v>
      </c>
      <c r="M27" s="34"/>
      <c r="N27" s="291">
        <v>0</v>
      </c>
    </row>
    <row r="28" spans="3:14" ht="15" customHeight="1" x14ac:dyDescent="0.25">
      <c r="D28" s="30" t="s">
        <v>18</v>
      </c>
      <c r="E28" s="8" t="s">
        <v>19</v>
      </c>
      <c r="L28" s="284">
        <v>0</v>
      </c>
      <c r="N28" s="284">
        <v>0</v>
      </c>
    </row>
    <row r="29" spans="3:14" ht="15" customHeight="1" x14ac:dyDescent="0.25">
      <c r="F29" s="32" t="s">
        <v>16</v>
      </c>
      <c r="L29" s="291">
        <v>0</v>
      </c>
      <c r="M29" s="34"/>
      <c r="N29" s="291">
        <v>0</v>
      </c>
    </row>
    <row r="30" spans="3:14" ht="15" customHeight="1" x14ac:dyDescent="0.25">
      <c r="F30" s="32" t="s">
        <v>17</v>
      </c>
      <c r="L30" s="291">
        <v>0</v>
      </c>
      <c r="M30" s="34"/>
      <c r="N30" s="291">
        <v>0</v>
      </c>
    </row>
    <row r="31" spans="3:14" ht="7.5" customHeight="1" x14ac:dyDescent="0.25">
      <c r="L31" s="287"/>
      <c r="N31" s="287"/>
    </row>
    <row r="32" spans="3:14" ht="15" customHeight="1" x14ac:dyDescent="0.25">
      <c r="C32" s="8" t="s">
        <v>21</v>
      </c>
      <c r="D32" s="8" t="s">
        <v>90</v>
      </c>
      <c r="F32" s="32"/>
      <c r="L32" s="287">
        <v>589.73717580768334</v>
      </c>
      <c r="M32" s="21"/>
      <c r="N32" s="287">
        <v>441.85730283423555</v>
      </c>
    </row>
    <row r="33" spans="2:16" ht="7.5" customHeight="1" x14ac:dyDescent="0.25">
      <c r="L33" s="287"/>
      <c r="N33" s="287"/>
    </row>
    <row r="34" spans="2:16" x14ac:dyDescent="0.25">
      <c r="D34" s="30" t="s">
        <v>12</v>
      </c>
      <c r="E34" s="8" t="s">
        <v>22</v>
      </c>
      <c r="L34" s="284">
        <v>511.87135323472586</v>
      </c>
      <c r="N34" s="284">
        <v>36.777649364012092</v>
      </c>
    </row>
    <row r="35" spans="2:16" x14ac:dyDescent="0.25">
      <c r="D35" s="30" t="s">
        <v>14</v>
      </c>
      <c r="E35" s="8" t="s">
        <v>23</v>
      </c>
      <c r="L35" s="284">
        <v>2.5150304787001856</v>
      </c>
      <c r="N35" s="284">
        <v>109.63355536615236</v>
      </c>
    </row>
    <row r="36" spans="2:16" ht="15.75" customHeight="1" x14ac:dyDescent="0.25">
      <c r="F36" s="32" t="s">
        <v>16</v>
      </c>
      <c r="L36" s="292">
        <v>2.4150304787001855</v>
      </c>
      <c r="N36" s="292">
        <v>109.63355536615236</v>
      </c>
    </row>
    <row r="37" spans="2:16" x14ac:dyDescent="0.25">
      <c r="F37" s="32" t="s">
        <v>17</v>
      </c>
      <c r="L37" s="292">
        <v>0.1</v>
      </c>
      <c r="N37" s="292">
        <v>0</v>
      </c>
    </row>
    <row r="38" spans="2:16" x14ac:dyDescent="0.25">
      <c r="D38" s="30" t="s">
        <v>18</v>
      </c>
      <c r="E38" s="8" t="s">
        <v>24</v>
      </c>
      <c r="L38" s="284">
        <v>75.350792094257315</v>
      </c>
      <c r="N38" s="284">
        <v>295.4460981040711</v>
      </c>
    </row>
    <row r="39" spans="2:16" x14ac:dyDescent="0.25">
      <c r="F39" s="32" t="s">
        <v>16</v>
      </c>
      <c r="L39" s="292">
        <v>1.0650994979732407</v>
      </c>
      <c r="N39" s="292">
        <v>0.22109999999999999</v>
      </c>
    </row>
    <row r="40" spans="2:16" x14ac:dyDescent="0.25">
      <c r="F40" s="32" t="s">
        <v>17</v>
      </c>
      <c r="L40" s="292">
        <v>74.285692596284079</v>
      </c>
      <c r="N40" s="292">
        <v>295.22499810407106</v>
      </c>
    </row>
    <row r="41" spans="2:16" ht="7.5" customHeight="1" x14ac:dyDescent="0.25">
      <c r="L41" s="292"/>
      <c r="N41" s="292"/>
    </row>
    <row r="42" spans="2:16" x14ac:dyDescent="0.25">
      <c r="D42" s="30"/>
      <c r="M42" s="83"/>
    </row>
    <row r="43" spans="2:16" ht="7.5" customHeight="1" x14ac:dyDescent="0.25">
      <c r="L43" s="287"/>
      <c r="N43" s="287"/>
    </row>
    <row r="44" spans="2:16" x14ac:dyDescent="0.25">
      <c r="B44" s="7">
        <v>2</v>
      </c>
      <c r="C44" s="28" t="s">
        <v>25</v>
      </c>
      <c r="L44" s="290">
        <v>3304.1153235954102</v>
      </c>
      <c r="N44" s="290">
        <v>0</v>
      </c>
      <c r="P44" s="293"/>
    </row>
    <row r="46" spans="2:16" x14ac:dyDescent="0.25">
      <c r="B46" s="7">
        <v>3</v>
      </c>
      <c r="C46" s="28" t="s">
        <v>26</v>
      </c>
      <c r="L46" s="290">
        <v>14220.054902253501</v>
      </c>
      <c r="N46" s="290">
        <v>0</v>
      </c>
      <c r="P46" s="293"/>
    </row>
    <row r="47" spans="2:16" x14ac:dyDescent="0.25">
      <c r="C47" s="28"/>
      <c r="P47" s="293"/>
    </row>
    <row r="48" spans="2:16" x14ac:dyDescent="0.25">
      <c r="B48" s="7">
        <v>4</v>
      </c>
      <c r="C48" s="28" t="s">
        <v>27</v>
      </c>
      <c r="H48" s="14"/>
      <c r="I48" s="8" t="s">
        <v>28</v>
      </c>
      <c r="L48" s="290">
        <v>10758.199178179699</v>
      </c>
      <c r="N48" s="290">
        <v>0</v>
      </c>
      <c r="P48" s="293"/>
    </row>
    <row r="49" spans="1:16" x14ac:dyDescent="0.25">
      <c r="C49" s="24"/>
      <c r="H49" s="14"/>
      <c r="I49" s="8" t="s">
        <v>29</v>
      </c>
      <c r="L49" s="294">
        <v>9975109.8599999994</v>
      </c>
      <c r="N49" s="294">
        <v>0</v>
      </c>
      <c r="P49" s="295"/>
    </row>
    <row r="50" spans="1:16" x14ac:dyDescent="0.25">
      <c r="C50" s="24"/>
    </row>
    <row r="51" spans="1:16" x14ac:dyDescent="0.25">
      <c r="B51" s="7">
        <v>5</v>
      </c>
      <c r="C51" s="28" t="s">
        <v>30</v>
      </c>
      <c r="G51" s="14"/>
      <c r="L51" s="290">
        <v>726.82184846263772</v>
      </c>
      <c r="N51" s="290">
        <v>13353.490986978872</v>
      </c>
      <c r="P51" s="39"/>
    </row>
    <row r="52" spans="1:16" ht="7.5" customHeight="1" x14ac:dyDescent="0.25">
      <c r="C52" s="16"/>
      <c r="G52" s="14"/>
      <c r="L52" s="287"/>
      <c r="N52" s="287"/>
    </row>
    <row r="53" spans="1:16" ht="15.75" customHeight="1" x14ac:dyDescent="0.25">
      <c r="C53" s="16"/>
      <c r="E53" s="40" t="s">
        <v>31</v>
      </c>
      <c r="F53" s="8" t="s">
        <v>94</v>
      </c>
      <c r="G53" s="14"/>
      <c r="L53" s="296">
        <v>0</v>
      </c>
      <c r="N53" s="284">
        <v>0</v>
      </c>
      <c r="P53" s="295"/>
    </row>
    <row r="54" spans="1:16" ht="15.75" customHeight="1" x14ac:dyDescent="0.25">
      <c r="C54" s="16"/>
      <c r="F54" s="8" t="s">
        <v>332</v>
      </c>
      <c r="G54" s="14"/>
      <c r="L54" s="284">
        <v>-1531.5564148610822</v>
      </c>
      <c r="N54" s="284">
        <v>254.57160173917251</v>
      </c>
      <c r="P54" s="295"/>
    </row>
    <row r="55" spans="1:16" ht="15.75" customHeight="1" x14ac:dyDescent="0.25">
      <c r="C55" s="16"/>
      <c r="G55" s="14" t="s">
        <v>32</v>
      </c>
      <c r="L55" s="291">
        <v>-1610.1378458341926</v>
      </c>
      <c r="M55" s="34"/>
      <c r="N55" s="291">
        <v>19.844641010106201</v>
      </c>
      <c r="P55" s="295"/>
    </row>
    <row r="56" spans="1:16" ht="15.75" customHeight="1" x14ac:dyDescent="0.25">
      <c r="C56" s="16"/>
      <c r="F56" s="8" t="s">
        <v>33</v>
      </c>
      <c r="G56" s="14"/>
      <c r="L56" s="284">
        <v>2258.3782633237201</v>
      </c>
      <c r="N56" s="284">
        <v>13098.9193852397</v>
      </c>
    </row>
    <row r="57" spans="1:16" s="44" customFormat="1" ht="15.75" customHeight="1" x14ac:dyDescent="0.2">
      <c r="G57" s="14" t="s">
        <v>32</v>
      </c>
      <c r="L57" s="291">
        <v>1500.3949608418798</v>
      </c>
      <c r="M57" s="45"/>
      <c r="N57" s="291">
        <v>6082.4504935393197</v>
      </c>
      <c r="O57" s="27"/>
      <c r="P57" s="24"/>
    </row>
    <row r="59" spans="1:16" ht="54.75" customHeight="1" x14ac:dyDescent="0.25">
      <c r="B59" s="2" t="s">
        <v>34</v>
      </c>
      <c r="C59" s="1" t="s">
        <v>35</v>
      </c>
      <c r="L59" s="287">
        <v>64.985181815251224</v>
      </c>
      <c r="M59" s="21"/>
      <c r="N59" s="287">
        <v>0</v>
      </c>
    </row>
    <row r="60" spans="1:16" s="297" customFormat="1" x14ac:dyDescent="0.2">
      <c r="A60" s="314"/>
      <c r="B60" s="315"/>
      <c r="E60" s="316" t="s">
        <v>31</v>
      </c>
      <c r="G60" s="297" t="s">
        <v>140</v>
      </c>
      <c r="L60" s="298">
        <v>0</v>
      </c>
      <c r="M60" s="299"/>
      <c r="N60" s="298">
        <v>0</v>
      </c>
      <c r="O60" s="317"/>
    </row>
    <row r="61" spans="1:16" s="297" customFormat="1" x14ac:dyDescent="0.2">
      <c r="A61" s="314"/>
      <c r="B61" s="315"/>
      <c r="G61" s="297" t="s">
        <v>79</v>
      </c>
      <c r="L61" s="298">
        <v>64.985181815251224</v>
      </c>
      <c r="M61" s="299"/>
      <c r="N61" s="298">
        <v>0</v>
      </c>
      <c r="O61" s="317"/>
    </row>
    <row r="62" spans="1:16" s="297" customFormat="1" x14ac:dyDescent="0.2">
      <c r="A62" s="314"/>
      <c r="B62" s="315"/>
      <c r="G62" s="297" t="s">
        <v>353</v>
      </c>
      <c r="L62" s="298">
        <v>0</v>
      </c>
      <c r="M62" s="298"/>
      <c r="N62" s="298">
        <v>0</v>
      </c>
      <c r="O62" s="317"/>
    </row>
    <row r="63" spans="1:16" s="297" customFormat="1" x14ac:dyDescent="0.2">
      <c r="A63" s="314"/>
      <c r="B63" s="315"/>
      <c r="G63" s="297" t="s">
        <v>354</v>
      </c>
      <c r="L63" s="298">
        <v>0</v>
      </c>
      <c r="M63" s="298"/>
      <c r="N63" s="298">
        <v>0</v>
      </c>
      <c r="O63" s="298"/>
    </row>
    <row r="64" spans="1:16" x14ac:dyDescent="0.25">
      <c r="G64" s="129"/>
      <c r="H64" s="129"/>
      <c r="I64" s="129"/>
      <c r="J64" s="129"/>
      <c r="K64" s="129"/>
      <c r="L64" s="309"/>
      <c r="M64" s="309"/>
      <c r="N64" s="309"/>
      <c r="O64" s="309"/>
    </row>
    <row r="65" spans="1:15" x14ac:dyDescent="0.25">
      <c r="G65" s="129"/>
      <c r="H65" s="129"/>
      <c r="I65" s="129"/>
      <c r="J65" s="129"/>
      <c r="K65" s="129"/>
      <c r="L65" s="309"/>
      <c r="M65" s="309"/>
      <c r="N65" s="309"/>
      <c r="O65" s="309"/>
    </row>
    <row r="66" spans="1:15" x14ac:dyDescent="0.25">
      <c r="G66" s="129"/>
      <c r="H66" s="129"/>
      <c r="I66" s="129"/>
      <c r="J66" s="129"/>
      <c r="K66" s="129"/>
      <c r="L66" s="309"/>
      <c r="M66" s="309"/>
      <c r="N66" s="309"/>
      <c r="O66" s="309"/>
    </row>
    <row r="67" spans="1:15" x14ac:dyDescent="0.25">
      <c r="G67" s="129"/>
      <c r="H67" s="129"/>
      <c r="I67" s="129"/>
      <c r="J67" s="129"/>
      <c r="K67" s="129"/>
      <c r="L67" s="309"/>
      <c r="M67" s="309"/>
      <c r="N67" s="309"/>
      <c r="O67" s="309"/>
    </row>
    <row r="68" spans="1:15" x14ac:dyDescent="0.25">
      <c r="A68" s="20" t="s">
        <v>80</v>
      </c>
      <c r="N68" s="89" t="s">
        <v>1</v>
      </c>
    </row>
    <row r="70" spans="1:15" x14ac:dyDescent="0.25">
      <c r="A70" s="14"/>
      <c r="C70" s="174" t="s">
        <v>98</v>
      </c>
      <c r="D70" s="126">
        <v>40179</v>
      </c>
      <c r="L70" s="286" t="s">
        <v>3</v>
      </c>
      <c r="M70" s="18"/>
      <c r="N70" s="286" t="s">
        <v>4</v>
      </c>
    </row>
    <row r="72" spans="1:15" x14ac:dyDescent="0.25">
      <c r="B72" s="46">
        <v>1</v>
      </c>
      <c r="C72" s="28" t="s">
        <v>36</v>
      </c>
      <c r="I72" s="16" t="s">
        <v>37</v>
      </c>
      <c r="J72" s="13"/>
      <c r="K72" s="13"/>
      <c r="L72" s="290">
        <v>0</v>
      </c>
      <c r="M72" s="47"/>
      <c r="N72" s="290">
        <v>-12883.519768269709</v>
      </c>
    </row>
    <row r="73" spans="1:15" x14ac:dyDescent="0.25">
      <c r="C73" s="16"/>
      <c r="D73" s="14"/>
      <c r="I73" s="13"/>
      <c r="M73" s="47"/>
    </row>
    <row r="74" spans="1:15" x14ac:dyDescent="0.25">
      <c r="I74" s="8" t="s">
        <v>31</v>
      </c>
      <c r="J74" s="48" t="s">
        <v>38</v>
      </c>
      <c r="K74" s="48"/>
      <c r="L74" s="284">
        <v>0</v>
      </c>
      <c r="M74" s="47"/>
      <c r="N74" s="284">
        <v>-5837.4952081437486</v>
      </c>
    </row>
    <row r="75" spans="1:15" x14ac:dyDescent="0.25">
      <c r="I75" s="13"/>
      <c r="J75" s="49" t="s">
        <v>39</v>
      </c>
      <c r="K75" s="49"/>
      <c r="L75" s="284">
        <v>0</v>
      </c>
      <c r="M75" s="47"/>
      <c r="N75" s="284">
        <v>-3228.9385606021501</v>
      </c>
    </row>
    <row r="76" spans="1:15" x14ac:dyDescent="0.25">
      <c r="I76" s="13"/>
      <c r="J76" s="48" t="s">
        <v>40</v>
      </c>
      <c r="K76" s="48"/>
      <c r="L76" s="284">
        <v>0</v>
      </c>
      <c r="M76" s="47"/>
      <c r="N76" s="284">
        <v>-3817.0859995238097</v>
      </c>
    </row>
    <row r="77" spans="1:15" ht="12.75" customHeight="1" x14ac:dyDescent="0.25">
      <c r="L77" s="296"/>
      <c r="M77" s="47"/>
      <c r="N77" s="296"/>
    </row>
    <row r="78" spans="1:15" x14ac:dyDescent="0.25">
      <c r="B78" s="46">
        <v>2</v>
      </c>
      <c r="C78" s="28" t="s">
        <v>41</v>
      </c>
      <c r="I78" s="13"/>
      <c r="J78" s="13"/>
      <c r="K78" s="13"/>
      <c r="M78" s="47"/>
    </row>
    <row r="79" spans="1:15" x14ac:dyDescent="0.25">
      <c r="B79" s="46"/>
      <c r="C79" s="28" t="s">
        <v>42</v>
      </c>
      <c r="I79" s="13"/>
      <c r="J79" s="13"/>
      <c r="K79" s="13"/>
      <c r="L79" s="290">
        <v>-5858.0185386740768</v>
      </c>
      <c r="M79" s="47"/>
      <c r="N79" s="290">
        <v>-2983.1286191536174</v>
      </c>
    </row>
    <row r="80" spans="1:15" ht="12.75" customHeight="1" x14ac:dyDescent="0.25">
      <c r="B80" s="46"/>
      <c r="C80" s="28" t="s">
        <v>43</v>
      </c>
      <c r="D80" s="14"/>
      <c r="I80" s="13"/>
      <c r="J80" s="13"/>
      <c r="K80" s="13"/>
      <c r="M80" s="47"/>
    </row>
    <row r="81" spans="2:14" x14ac:dyDescent="0.25">
      <c r="C81" s="8" t="s">
        <v>9</v>
      </c>
      <c r="D81" s="8" t="s">
        <v>44</v>
      </c>
      <c r="I81" s="16" t="s">
        <v>37</v>
      </c>
      <c r="J81" s="13"/>
      <c r="K81" s="13"/>
      <c r="L81" s="290">
        <v>-13175.702272375465</v>
      </c>
      <c r="M81" s="50"/>
      <c r="N81" s="290">
        <v>-3141.0004108569146</v>
      </c>
    </row>
    <row r="82" spans="2:14" ht="9" customHeight="1" x14ac:dyDescent="0.25">
      <c r="I82" s="13"/>
      <c r="M82" s="47"/>
    </row>
    <row r="83" spans="2:14" x14ac:dyDescent="0.25">
      <c r="B83" s="8"/>
      <c r="I83" s="8" t="s">
        <v>31</v>
      </c>
      <c r="J83" s="48" t="s">
        <v>38</v>
      </c>
      <c r="K83" s="48"/>
      <c r="L83" s="284">
        <v>-1548.8222988341952</v>
      </c>
      <c r="M83" s="47"/>
      <c r="N83" s="284">
        <v>-632.61046158017496</v>
      </c>
    </row>
    <row r="84" spans="2:14" x14ac:dyDescent="0.25">
      <c r="B84" s="8"/>
      <c r="I84" s="13"/>
      <c r="J84" s="49" t="s">
        <v>39</v>
      </c>
      <c r="K84" s="49"/>
      <c r="L84" s="284">
        <v>-3449.2132970943217</v>
      </c>
      <c r="M84" s="47"/>
      <c r="N84" s="284">
        <v>-1223.9780868161799</v>
      </c>
    </row>
    <row r="85" spans="2:14" x14ac:dyDescent="0.25">
      <c r="B85" s="8"/>
      <c r="I85" s="13"/>
      <c r="J85" s="48" t="s">
        <v>40</v>
      </c>
      <c r="K85" s="48"/>
      <c r="L85" s="284">
        <v>-8177.6666764469501</v>
      </c>
      <c r="M85" s="47"/>
      <c r="N85" s="284">
        <v>-1284.4118624605599</v>
      </c>
    </row>
    <row r="86" spans="2:14" ht="13.5" customHeight="1" x14ac:dyDescent="0.25">
      <c r="B86" s="8"/>
      <c r="I86" s="13"/>
      <c r="J86" s="48"/>
      <c r="K86" s="48"/>
      <c r="M86" s="47"/>
    </row>
    <row r="87" spans="2:14" x14ac:dyDescent="0.25">
      <c r="B87" s="8"/>
      <c r="C87" s="8" t="s">
        <v>21</v>
      </c>
      <c r="D87" s="8" t="s">
        <v>45</v>
      </c>
      <c r="I87" s="16" t="s">
        <v>46</v>
      </c>
      <c r="J87" s="13"/>
      <c r="K87" s="13"/>
      <c r="L87" s="290">
        <v>7317.6837337013885</v>
      </c>
      <c r="M87" s="47"/>
      <c r="N87" s="290">
        <v>157.87179170329719</v>
      </c>
    </row>
    <row r="88" spans="2:14" ht="9" customHeight="1" x14ac:dyDescent="0.25">
      <c r="B88" s="8"/>
      <c r="I88" s="13"/>
      <c r="M88" s="47"/>
    </row>
    <row r="89" spans="2:14" x14ac:dyDescent="0.25">
      <c r="B89" s="8"/>
      <c r="I89" s="8" t="s">
        <v>31</v>
      </c>
      <c r="J89" s="48" t="s">
        <v>38</v>
      </c>
      <c r="K89" s="48"/>
      <c r="L89" s="284">
        <v>635.89377459492789</v>
      </c>
      <c r="M89" s="47"/>
      <c r="N89" s="284">
        <v>118.02839496752301</v>
      </c>
    </row>
    <row r="90" spans="2:14" x14ac:dyDescent="0.25">
      <c r="B90" s="8"/>
      <c r="I90" s="13"/>
      <c r="J90" s="49" t="s">
        <v>39</v>
      </c>
      <c r="K90" s="49"/>
      <c r="L90" s="284">
        <v>1486.1470001604002</v>
      </c>
      <c r="M90" s="47"/>
      <c r="N90" s="284">
        <v>39.843396735774206</v>
      </c>
    </row>
    <row r="91" spans="2:14" x14ac:dyDescent="0.25">
      <c r="B91" s="8"/>
      <c r="I91" s="13"/>
      <c r="J91" s="48" t="s">
        <v>40</v>
      </c>
      <c r="K91" s="48"/>
      <c r="L91" s="284">
        <v>5195.6429589460604</v>
      </c>
      <c r="M91" s="47"/>
      <c r="N91" s="284">
        <v>0</v>
      </c>
    </row>
    <row r="92" spans="2:14" ht="12" customHeight="1" x14ac:dyDescent="0.25">
      <c r="B92" s="8"/>
      <c r="I92" s="13"/>
      <c r="J92" s="13"/>
      <c r="K92" s="13"/>
      <c r="M92" s="47"/>
    </row>
    <row r="93" spans="2:14" x14ac:dyDescent="0.25">
      <c r="B93" s="46">
        <v>3</v>
      </c>
      <c r="C93" s="28" t="s">
        <v>217</v>
      </c>
      <c r="L93" s="287">
        <v>-3215.9256125950933</v>
      </c>
      <c r="M93" s="80"/>
      <c r="N93" s="287">
        <v>-249.31519424803687</v>
      </c>
    </row>
    <row r="94" spans="2:14" ht="35.25" customHeight="1" x14ac:dyDescent="0.25">
      <c r="B94" s="8"/>
      <c r="C94" s="8" t="s">
        <v>218</v>
      </c>
      <c r="I94" s="16" t="s">
        <v>46</v>
      </c>
      <c r="J94" s="13"/>
      <c r="K94" s="13"/>
      <c r="L94" s="287">
        <v>-4158.4895887703005</v>
      </c>
      <c r="M94" s="80"/>
      <c r="N94" s="287">
        <v>-1029.8053942480369</v>
      </c>
    </row>
    <row r="95" spans="2:14" ht="18.75" customHeight="1" x14ac:dyDescent="0.25">
      <c r="B95" s="8"/>
      <c r="I95" s="8" t="s">
        <v>31</v>
      </c>
      <c r="J95" s="48" t="s">
        <v>38</v>
      </c>
      <c r="L95" s="284">
        <v>-2748.9352183124406</v>
      </c>
      <c r="N95" s="284">
        <v>0</v>
      </c>
    </row>
    <row r="96" spans="2:14" x14ac:dyDescent="0.25">
      <c r="B96" s="8"/>
      <c r="J96" s="49" t="s">
        <v>39</v>
      </c>
      <c r="L96" s="284">
        <v>-1409.5543704578602</v>
      </c>
      <c r="N96" s="284">
        <v>-359.94392972175598</v>
      </c>
    </row>
    <row r="97" spans="1:14" x14ac:dyDescent="0.25">
      <c r="B97" s="8"/>
      <c r="J97" s="48" t="s">
        <v>40</v>
      </c>
      <c r="L97" s="284">
        <v>0</v>
      </c>
      <c r="N97" s="284">
        <v>-669.861464526281</v>
      </c>
    </row>
    <row r="98" spans="1:14" ht="9" customHeight="1" x14ac:dyDescent="0.25"/>
    <row r="99" spans="1:14" x14ac:dyDescent="0.25">
      <c r="C99" s="8" t="s">
        <v>219</v>
      </c>
      <c r="H99" s="30"/>
      <c r="I99" s="16" t="s">
        <v>46</v>
      </c>
      <c r="J99" s="13"/>
      <c r="K99" s="13"/>
      <c r="L99" s="287">
        <v>1331.0690101752077</v>
      </c>
      <c r="M99" s="80"/>
      <c r="N99" s="287">
        <v>0</v>
      </c>
    </row>
    <row r="100" spans="1:14" ht="19.5" customHeight="1" x14ac:dyDescent="0.25">
      <c r="B100" s="8"/>
      <c r="I100" s="8" t="s">
        <v>31</v>
      </c>
      <c r="J100" s="48" t="s">
        <v>38</v>
      </c>
      <c r="L100" s="284">
        <v>625.97273889052235</v>
      </c>
      <c r="N100" s="284">
        <v>0</v>
      </c>
    </row>
    <row r="101" spans="1:14" x14ac:dyDescent="0.25">
      <c r="J101" s="49" t="s">
        <v>39</v>
      </c>
      <c r="L101" s="284">
        <v>705.09627128468537</v>
      </c>
      <c r="N101" s="284">
        <v>0</v>
      </c>
    </row>
    <row r="102" spans="1:14" x14ac:dyDescent="0.25">
      <c r="A102" s="51"/>
      <c r="B102" s="13"/>
      <c r="C102" s="13"/>
      <c r="D102" s="13"/>
      <c r="E102" s="13"/>
      <c r="F102" s="13"/>
      <c r="G102" s="13"/>
      <c r="H102" s="13"/>
      <c r="J102" s="48" t="s">
        <v>40</v>
      </c>
      <c r="L102" s="284">
        <v>0</v>
      </c>
      <c r="N102" s="284">
        <v>0</v>
      </c>
    </row>
    <row r="103" spans="1:14" x14ac:dyDescent="0.25">
      <c r="A103" s="51"/>
      <c r="B103" s="13"/>
      <c r="C103" s="13"/>
      <c r="D103" s="13"/>
      <c r="E103" s="13"/>
      <c r="F103" s="13"/>
      <c r="G103" s="13"/>
      <c r="H103" s="13"/>
      <c r="J103" s="48"/>
    </row>
    <row r="104" spans="1:14" x14ac:dyDescent="0.25">
      <c r="A104" s="51"/>
      <c r="B104" s="13"/>
      <c r="C104" s="8" t="s">
        <v>220</v>
      </c>
      <c r="H104" s="8" t="s">
        <v>221</v>
      </c>
      <c r="I104" s="16" t="s">
        <v>46</v>
      </c>
      <c r="J104" s="13"/>
      <c r="K104" s="13"/>
      <c r="L104" s="287">
        <v>-586.74406399999998</v>
      </c>
      <c r="M104" s="80"/>
      <c r="N104" s="287">
        <v>-1327.0424519999999</v>
      </c>
    </row>
    <row r="105" spans="1:14" x14ac:dyDescent="0.25">
      <c r="A105" s="51"/>
      <c r="B105" s="13"/>
      <c r="I105" s="8" t="s">
        <v>31</v>
      </c>
      <c r="J105" s="48" t="s">
        <v>38</v>
      </c>
      <c r="L105" s="284">
        <v>-586.74406399999998</v>
      </c>
      <c r="N105" s="284">
        <v>-1327.0424519999999</v>
      </c>
    </row>
    <row r="106" spans="1:14" x14ac:dyDescent="0.25">
      <c r="A106" s="51"/>
      <c r="B106" s="13"/>
      <c r="J106" s="49" t="s">
        <v>39</v>
      </c>
      <c r="L106" s="284">
        <v>0</v>
      </c>
      <c r="N106" s="284">
        <v>0</v>
      </c>
    </row>
    <row r="107" spans="1:14" x14ac:dyDescent="0.25">
      <c r="A107" s="51"/>
      <c r="B107" s="13"/>
      <c r="J107" s="48" t="s">
        <v>40</v>
      </c>
      <c r="L107" s="284">
        <v>0</v>
      </c>
      <c r="N107" s="284">
        <v>0</v>
      </c>
    </row>
    <row r="108" spans="1:14" x14ac:dyDescent="0.25">
      <c r="A108" s="51"/>
      <c r="B108" s="13"/>
    </row>
    <row r="109" spans="1:14" x14ac:dyDescent="0.25">
      <c r="A109" s="51"/>
      <c r="B109" s="13"/>
      <c r="C109" s="8" t="s">
        <v>222</v>
      </c>
      <c r="H109" s="30" t="s">
        <v>223</v>
      </c>
      <c r="I109" s="16" t="s">
        <v>46</v>
      </c>
      <c r="J109" s="13"/>
      <c r="K109" s="13"/>
      <c r="L109" s="287">
        <v>198.23903000000001</v>
      </c>
      <c r="M109" s="80"/>
      <c r="N109" s="287">
        <v>2107.5326519999999</v>
      </c>
    </row>
    <row r="110" spans="1:14" x14ac:dyDescent="0.25">
      <c r="A110" s="51"/>
      <c r="B110" s="13"/>
      <c r="I110" s="8" t="s">
        <v>31</v>
      </c>
      <c r="J110" s="48" t="s">
        <v>38</v>
      </c>
      <c r="L110" s="284">
        <v>198.23903000000001</v>
      </c>
      <c r="N110" s="284">
        <v>2107.5326519999999</v>
      </c>
    </row>
    <row r="111" spans="1:14" x14ac:dyDescent="0.25">
      <c r="A111" s="51"/>
      <c r="B111" s="13"/>
      <c r="J111" s="49" t="s">
        <v>39</v>
      </c>
      <c r="L111" s="284">
        <v>0</v>
      </c>
      <c r="N111" s="284">
        <v>0</v>
      </c>
    </row>
    <row r="112" spans="1:14" x14ac:dyDescent="0.25">
      <c r="A112" s="51"/>
      <c r="B112" s="13"/>
      <c r="C112" s="13"/>
      <c r="D112" s="13"/>
      <c r="E112" s="13"/>
      <c r="F112" s="13"/>
      <c r="G112" s="13"/>
      <c r="H112" s="13"/>
      <c r="J112" s="48" t="s">
        <v>40</v>
      </c>
      <c r="L112" s="284">
        <v>0</v>
      </c>
      <c r="N112" s="284">
        <v>0</v>
      </c>
    </row>
    <row r="113" spans="1:14" ht="42" customHeight="1" x14ac:dyDescent="0.25">
      <c r="B113" s="20" t="s">
        <v>47</v>
      </c>
      <c r="L113" s="287">
        <v>-9073.9441512691701</v>
      </c>
      <c r="M113" s="80"/>
      <c r="N113" s="287">
        <v>-16115.963581671363</v>
      </c>
    </row>
    <row r="114" spans="1:14" x14ac:dyDescent="0.25">
      <c r="B114" s="20"/>
      <c r="L114" s="290"/>
      <c r="M114" s="52"/>
      <c r="N114" s="290"/>
    </row>
    <row r="115" spans="1:14" x14ac:dyDescent="0.25">
      <c r="B115" s="1"/>
    </row>
    <row r="116" spans="1:14" x14ac:dyDescent="0.25">
      <c r="B116" s="8"/>
    </row>
    <row r="117" spans="1:14" ht="17.25" customHeight="1" x14ac:dyDescent="0.25">
      <c r="B117" s="8"/>
    </row>
    <row r="118" spans="1:14" x14ac:dyDescent="0.25">
      <c r="A118" s="20" t="s">
        <v>84</v>
      </c>
      <c r="B118" s="8"/>
    </row>
    <row r="120" spans="1:14" x14ac:dyDescent="0.25">
      <c r="A120" s="14"/>
      <c r="B120" s="14"/>
      <c r="C120" s="174" t="s">
        <v>98</v>
      </c>
      <c r="D120" s="126">
        <v>40179</v>
      </c>
      <c r="I120" s="91" t="s">
        <v>1</v>
      </c>
      <c r="L120" s="286" t="s">
        <v>3</v>
      </c>
      <c r="M120" s="18"/>
      <c r="N120" s="286" t="s">
        <v>4</v>
      </c>
    </row>
    <row r="121" spans="1:14" x14ac:dyDescent="0.25">
      <c r="I121" s="16"/>
      <c r="J121" s="16"/>
      <c r="K121" s="16"/>
      <c r="L121" s="11"/>
      <c r="N121" s="11"/>
    </row>
    <row r="122" spans="1:14" x14ac:dyDescent="0.25">
      <c r="B122" s="46">
        <v>1</v>
      </c>
      <c r="C122" s="54" t="s">
        <v>48</v>
      </c>
      <c r="I122" s="13"/>
      <c r="J122" s="13"/>
      <c r="K122" s="13"/>
      <c r="L122" s="290">
        <v>0</v>
      </c>
      <c r="N122" s="290">
        <v>0</v>
      </c>
    </row>
    <row r="123" spans="1:14" x14ac:dyDescent="0.25">
      <c r="I123" s="13"/>
      <c r="J123" s="13"/>
      <c r="K123" s="13"/>
      <c r="M123" s="47"/>
    </row>
    <row r="124" spans="1:14" x14ac:dyDescent="0.25">
      <c r="C124" s="8" t="s">
        <v>9</v>
      </c>
      <c r="D124" s="8" t="s">
        <v>49</v>
      </c>
      <c r="I124" s="13"/>
      <c r="J124" s="13"/>
      <c r="K124" s="13"/>
      <c r="L124" s="285">
        <v>0</v>
      </c>
      <c r="M124" s="55"/>
      <c r="N124" s="285">
        <v>0</v>
      </c>
    </row>
    <row r="125" spans="1:14" x14ac:dyDescent="0.25">
      <c r="C125" s="8" t="s">
        <v>21</v>
      </c>
      <c r="D125" s="8" t="s">
        <v>50</v>
      </c>
      <c r="I125" s="301"/>
      <c r="J125" s="13"/>
      <c r="K125" s="13"/>
      <c r="L125" s="285">
        <v>0</v>
      </c>
      <c r="M125" s="55"/>
      <c r="N125" s="285">
        <v>0</v>
      </c>
    </row>
    <row r="126" spans="1:14" x14ac:dyDescent="0.25">
      <c r="I126" s="13"/>
      <c r="J126" s="13"/>
      <c r="K126" s="13"/>
      <c r="M126" s="47"/>
    </row>
    <row r="127" spans="1:14" x14ac:dyDescent="0.25">
      <c r="I127" s="13"/>
      <c r="J127" s="13"/>
      <c r="K127" s="13"/>
      <c r="M127" s="47"/>
    </row>
    <row r="128" spans="1:14" x14ac:dyDescent="0.25">
      <c r="B128" s="46">
        <v>2</v>
      </c>
      <c r="C128" s="28" t="s">
        <v>51</v>
      </c>
      <c r="I128" s="13"/>
      <c r="J128" s="13"/>
      <c r="K128" s="13"/>
      <c r="L128" s="289">
        <v>0</v>
      </c>
      <c r="M128" s="47"/>
      <c r="N128" s="289">
        <v>0</v>
      </c>
    </row>
    <row r="129" spans="1:17" x14ac:dyDescent="0.25">
      <c r="B129" s="46"/>
      <c r="C129" s="28" t="s">
        <v>43</v>
      </c>
      <c r="G129" s="14"/>
      <c r="I129" s="13"/>
      <c r="J129" s="13"/>
      <c r="K129" s="13"/>
      <c r="M129" s="47"/>
    </row>
    <row r="130" spans="1:17" x14ac:dyDescent="0.25">
      <c r="I130" s="13"/>
      <c r="J130" s="13"/>
      <c r="K130" s="13"/>
      <c r="M130" s="47"/>
      <c r="P130" s="30"/>
    </row>
    <row r="131" spans="1:17" x14ac:dyDescent="0.25">
      <c r="B131" s="46">
        <v>3</v>
      </c>
      <c r="C131" s="28" t="s">
        <v>52</v>
      </c>
      <c r="J131" s="301" t="s">
        <v>53</v>
      </c>
      <c r="K131" s="301"/>
      <c r="L131" s="290">
        <v>0</v>
      </c>
      <c r="M131" s="47"/>
      <c r="N131" s="290">
        <v>0</v>
      </c>
      <c r="P131" s="295"/>
    </row>
    <row r="132" spans="1:17" s="24" customFormat="1" ht="15" x14ac:dyDescent="0.2">
      <c r="A132" s="3"/>
      <c r="E132" s="57"/>
      <c r="J132" s="302"/>
      <c r="K132" s="302"/>
      <c r="L132" s="284"/>
      <c r="M132" s="59"/>
      <c r="N132" s="284"/>
      <c r="O132" s="27"/>
      <c r="P132" s="8"/>
      <c r="Q132" s="8"/>
    </row>
    <row r="133" spans="1:17" x14ac:dyDescent="0.25">
      <c r="C133" s="8" t="s">
        <v>9</v>
      </c>
      <c r="D133" s="8" t="s">
        <v>54</v>
      </c>
      <c r="J133" s="301" t="s">
        <v>53</v>
      </c>
      <c r="K133" s="301"/>
      <c r="L133" s="284">
        <v>0</v>
      </c>
      <c r="M133" s="47"/>
      <c r="N133" s="284">
        <v>0</v>
      </c>
    </row>
    <row r="134" spans="1:17" x14ac:dyDescent="0.25">
      <c r="C134" s="8" t="s">
        <v>21</v>
      </c>
      <c r="D134" s="8" t="s">
        <v>55</v>
      </c>
      <c r="I134" s="13"/>
      <c r="J134" s="13"/>
      <c r="K134" s="13"/>
      <c r="L134" s="284">
        <v>0</v>
      </c>
      <c r="M134" s="47"/>
      <c r="N134" s="284">
        <v>0</v>
      </c>
    </row>
    <row r="135" spans="1:17" x14ac:dyDescent="0.25">
      <c r="C135" s="8" t="s">
        <v>56</v>
      </c>
      <c r="D135" s="8" t="s">
        <v>57</v>
      </c>
      <c r="I135" s="13"/>
      <c r="J135" s="13"/>
      <c r="K135" s="13"/>
      <c r="L135" s="284">
        <v>0</v>
      </c>
      <c r="M135" s="47"/>
      <c r="N135" s="284">
        <v>0</v>
      </c>
    </row>
    <row r="140" spans="1:17" x14ac:dyDescent="0.25">
      <c r="A140" s="20" t="s">
        <v>85</v>
      </c>
      <c r="I140" s="92" t="s">
        <v>1</v>
      </c>
      <c r="J140" s="44"/>
      <c r="K140" s="44"/>
      <c r="L140" s="286" t="s">
        <v>3</v>
      </c>
      <c r="M140" s="18"/>
      <c r="N140" s="286" t="s">
        <v>4</v>
      </c>
    </row>
    <row r="141" spans="1:17" s="14" customFormat="1" ht="28.5" customHeight="1" x14ac:dyDescent="0.2">
      <c r="C141" s="321" t="s">
        <v>98</v>
      </c>
      <c r="D141" s="322">
        <v>40179</v>
      </c>
      <c r="E141" s="323"/>
    </row>
    <row r="142" spans="1:17" ht="34.5" customHeight="1" x14ac:dyDescent="0.25">
      <c r="C142" s="8" t="s">
        <v>9</v>
      </c>
      <c r="D142" s="8" t="s">
        <v>58</v>
      </c>
      <c r="I142" s="44"/>
      <c r="J142" s="44"/>
      <c r="K142" s="44"/>
      <c r="L142" s="303">
        <v>0</v>
      </c>
      <c r="M142" s="26"/>
      <c r="N142" s="303">
        <v>0</v>
      </c>
    </row>
    <row r="143" spans="1:17" x14ac:dyDescent="0.25">
      <c r="D143" s="8" t="s">
        <v>43</v>
      </c>
      <c r="I143" s="44"/>
      <c r="J143" s="44"/>
      <c r="K143" s="44"/>
      <c r="L143" s="304"/>
      <c r="M143" s="26"/>
      <c r="N143" s="304"/>
    </row>
    <row r="144" spans="1:17" x14ac:dyDescent="0.25">
      <c r="C144" s="8" t="s">
        <v>21</v>
      </c>
      <c r="D144" s="8" t="s">
        <v>59</v>
      </c>
      <c r="I144" s="44"/>
      <c r="J144" s="44"/>
      <c r="K144" s="44"/>
      <c r="L144" s="303">
        <v>0</v>
      </c>
      <c r="M144" s="26"/>
      <c r="N144" s="303">
        <v>0</v>
      </c>
    </row>
    <row r="145" spans="1:17" x14ac:dyDescent="0.25">
      <c r="I145" s="44"/>
      <c r="J145" s="44"/>
      <c r="K145" s="44"/>
      <c r="L145" s="304"/>
      <c r="M145" s="26"/>
      <c r="N145" s="304"/>
    </row>
    <row r="146" spans="1:17" x14ac:dyDescent="0.25">
      <c r="C146" s="8" t="s">
        <v>56</v>
      </c>
      <c r="D146" s="8" t="s">
        <v>60</v>
      </c>
      <c r="I146" s="44"/>
      <c r="J146" s="44"/>
      <c r="K146" s="44"/>
      <c r="L146" s="303">
        <v>0</v>
      </c>
      <c r="M146" s="26"/>
      <c r="N146" s="303">
        <v>0</v>
      </c>
    </row>
    <row r="147" spans="1:17" x14ac:dyDescent="0.25">
      <c r="I147" s="44"/>
      <c r="J147" s="44"/>
      <c r="K147" s="44"/>
      <c r="L147" s="304"/>
      <c r="M147" s="26"/>
      <c r="N147" s="304"/>
    </row>
    <row r="148" spans="1:17" x14ac:dyDescent="0.25">
      <c r="C148" s="8" t="s">
        <v>61</v>
      </c>
      <c r="D148" s="8" t="s">
        <v>62</v>
      </c>
      <c r="I148" s="44"/>
      <c r="J148" s="44"/>
      <c r="K148" s="44"/>
      <c r="L148" s="305">
        <v>4105.4135612794998</v>
      </c>
      <c r="M148" s="52"/>
      <c r="N148" s="305">
        <v>1002.20149545573</v>
      </c>
      <c r="O148" s="22"/>
      <c r="P148" s="16"/>
      <c r="Q148" s="16"/>
    </row>
    <row r="149" spans="1:17" x14ac:dyDescent="0.25">
      <c r="D149" s="8" t="s">
        <v>63</v>
      </c>
      <c r="I149" s="44"/>
      <c r="J149" s="44"/>
      <c r="K149" s="44"/>
      <c r="L149" s="305">
        <v>3643.9998505772087</v>
      </c>
      <c r="M149" s="52"/>
      <c r="N149" s="305">
        <v>13405.923832419199</v>
      </c>
      <c r="O149" s="22"/>
      <c r="P149" s="16"/>
      <c r="Q149" s="16"/>
    </row>
    <row r="150" spans="1:17" x14ac:dyDescent="0.25">
      <c r="D150" s="14"/>
      <c r="I150" s="44"/>
      <c r="J150" s="44"/>
      <c r="K150" s="44"/>
      <c r="L150" s="304"/>
      <c r="M150" s="26"/>
      <c r="N150" s="304"/>
    </row>
    <row r="151" spans="1:17" x14ac:dyDescent="0.25">
      <c r="C151" s="8" t="s">
        <v>64</v>
      </c>
      <c r="D151" s="8" t="s">
        <v>65</v>
      </c>
      <c r="J151" s="44"/>
      <c r="K151" s="44"/>
      <c r="L151" s="303">
        <v>-1466.556940149406</v>
      </c>
      <c r="M151" s="52"/>
      <c r="N151" s="303">
        <v>264.25728312920552</v>
      </c>
    </row>
    <row r="152" spans="1:17" x14ac:dyDescent="0.25">
      <c r="I152" s="8" t="s">
        <v>66</v>
      </c>
      <c r="J152" s="44"/>
      <c r="K152" s="44"/>
      <c r="L152" s="296">
        <v>163.16525456151408</v>
      </c>
      <c r="N152" s="296">
        <v>347.24616056222362</v>
      </c>
    </row>
    <row r="153" spans="1:17" x14ac:dyDescent="0.25">
      <c r="I153" s="8" t="s">
        <v>67</v>
      </c>
      <c r="J153" s="44"/>
      <c r="K153" s="44"/>
      <c r="L153" s="296">
        <v>-1612.3402280174901</v>
      </c>
      <c r="N153" s="296">
        <v>-82.756067879410466</v>
      </c>
    </row>
    <row r="154" spans="1:17" x14ac:dyDescent="0.25">
      <c r="I154" s="8" t="s">
        <v>68</v>
      </c>
      <c r="J154" s="44"/>
      <c r="K154" s="44"/>
      <c r="L154" s="296">
        <v>-17.381966693429998</v>
      </c>
      <c r="N154" s="296">
        <v>-0.23280955360764605</v>
      </c>
    </row>
    <row r="155" spans="1:17" x14ac:dyDescent="0.25">
      <c r="I155" s="8" t="s">
        <v>69</v>
      </c>
      <c r="J155" s="44"/>
      <c r="K155" s="44"/>
      <c r="L155" s="296">
        <v>0</v>
      </c>
      <c r="N155" s="296">
        <v>0</v>
      </c>
    </row>
    <row r="156" spans="1:17" x14ac:dyDescent="0.25">
      <c r="I156" s="44"/>
      <c r="J156" s="44"/>
      <c r="K156" s="44"/>
      <c r="L156" s="304"/>
      <c r="M156" s="26"/>
      <c r="N156" s="304"/>
    </row>
    <row r="157" spans="1:17" x14ac:dyDescent="0.25">
      <c r="C157" s="8" t="s">
        <v>70</v>
      </c>
      <c r="D157" s="8" t="s">
        <v>333</v>
      </c>
      <c r="I157" s="44"/>
      <c r="J157" s="44"/>
      <c r="K157" s="44"/>
      <c r="L157" s="303">
        <v>0</v>
      </c>
      <c r="M157" s="26"/>
      <c r="N157" s="303">
        <v>0</v>
      </c>
    </row>
    <row r="158" spans="1:17" x14ac:dyDescent="0.25">
      <c r="D158" s="8" t="s">
        <v>43</v>
      </c>
      <c r="I158" s="44"/>
      <c r="J158" s="44"/>
      <c r="K158" s="44"/>
      <c r="L158" s="304"/>
      <c r="M158" s="26"/>
      <c r="N158" s="304"/>
    </row>
    <row r="159" spans="1:17" x14ac:dyDescent="0.25">
      <c r="I159" s="44"/>
      <c r="J159" s="44"/>
      <c r="K159" s="44"/>
      <c r="L159" s="304"/>
      <c r="M159" s="26"/>
      <c r="N159" s="304"/>
    </row>
    <row r="160" spans="1:17" x14ac:dyDescent="0.25">
      <c r="A160" s="63"/>
      <c r="B160" s="64"/>
      <c r="C160" s="65"/>
      <c r="D160" s="65"/>
      <c r="E160" s="65"/>
      <c r="F160" s="65"/>
      <c r="G160" s="65"/>
      <c r="H160" s="65"/>
      <c r="I160" s="66"/>
      <c r="J160" s="66"/>
      <c r="K160" s="66"/>
      <c r="L160" s="306"/>
      <c r="M160" s="68"/>
      <c r="N160" s="306"/>
    </row>
    <row r="161" spans="1:14" x14ac:dyDescent="0.25">
      <c r="I161" s="13"/>
      <c r="J161" s="13"/>
      <c r="K161" s="13"/>
      <c r="M161" s="47"/>
    </row>
    <row r="162" spans="1:14" x14ac:dyDescent="0.25">
      <c r="B162" s="1"/>
      <c r="I162" s="13"/>
      <c r="J162" s="13"/>
      <c r="K162" s="13"/>
      <c r="M162" s="47"/>
    </row>
    <row r="163" spans="1:14" x14ac:dyDescent="0.25">
      <c r="L163" s="8"/>
      <c r="M163" s="8"/>
      <c r="N163" s="8"/>
    </row>
    <row r="164" spans="1:14" ht="15" customHeight="1" x14ac:dyDescent="0.25">
      <c r="C164" s="1"/>
      <c r="J164" s="13"/>
      <c r="K164" s="13"/>
      <c r="L164" s="13"/>
      <c r="M164" s="307"/>
      <c r="N164" s="13"/>
    </row>
    <row r="165" spans="1:14" ht="15" customHeight="1" x14ac:dyDescent="0.25">
      <c r="C165" s="7"/>
      <c r="J165" s="13"/>
      <c r="K165" s="13"/>
      <c r="L165" s="308"/>
      <c r="M165" s="18"/>
      <c r="N165" s="308"/>
    </row>
    <row r="166" spans="1:14" ht="12.75" customHeight="1" x14ac:dyDescent="0.25">
      <c r="A166" s="1" t="s">
        <v>224</v>
      </c>
      <c r="C166" s="7"/>
      <c r="D166" s="14"/>
      <c r="G166" s="14"/>
      <c r="J166" s="13"/>
      <c r="K166" s="13"/>
      <c r="L166" s="13"/>
      <c r="M166" s="307"/>
      <c r="N166" s="13"/>
    </row>
    <row r="167" spans="1:14" x14ac:dyDescent="0.25">
      <c r="C167" s="7"/>
      <c r="J167" s="13"/>
      <c r="K167" s="13"/>
      <c r="L167" s="13"/>
      <c r="M167" s="307"/>
      <c r="N167" s="13"/>
    </row>
    <row r="168" spans="1:14" x14ac:dyDescent="0.25">
      <c r="C168" s="7"/>
      <c r="K168" s="13"/>
      <c r="L168" s="286" t="s">
        <v>3</v>
      </c>
      <c r="M168" s="18"/>
      <c r="N168" s="286" t="s">
        <v>4</v>
      </c>
    </row>
    <row r="169" spans="1:14" x14ac:dyDescent="0.25">
      <c r="C169" s="7"/>
      <c r="J169" s="310" t="s">
        <v>225</v>
      </c>
      <c r="K169" s="13"/>
      <c r="L169" s="311">
        <v>65240.282326003566</v>
      </c>
      <c r="M169" s="311"/>
      <c r="N169" s="311">
        <v>18570.787545812957</v>
      </c>
    </row>
    <row r="170" spans="1:14" x14ac:dyDescent="0.25">
      <c r="C170" s="7"/>
      <c r="J170" s="310" t="s">
        <v>226</v>
      </c>
      <c r="K170" s="13"/>
      <c r="L170" s="311">
        <v>-1531.5564148610822</v>
      </c>
      <c r="M170" s="311"/>
      <c r="N170" s="311">
        <v>254.57160173917251</v>
      </c>
    </row>
    <row r="171" spans="1:14" x14ac:dyDescent="0.25">
      <c r="C171" s="7"/>
      <c r="I171" s="310"/>
      <c r="J171" s="310" t="s">
        <v>227</v>
      </c>
      <c r="K171" s="13"/>
      <c r="L171" s="312">
        <v>-586.74406436107597</v>
      </c>
      <c r="M171" s="311"/>
      <c r="N171" s="312">
        <v>-1327.0424522650499</v>
      </c>
    </row>
    <row r="172" spans="1:14" x14ac:dyDescent="0.25">
      <c r="C172" s="7"/>
      <c r="J172" s="310" t="s">
        <v>228</v>
      </c>
      <c r="K172" s="13"/>
      <c r="L172" s="311">
        <v>64295.469975503562</v>
      </c>
      <c r="M172" s="311"/>
      <c r="N172" s="311">
        <v>20152.401599817178</v>
      </c>
    </row>
    <row r="173" spans="1:14" x14ac:dyDescent="0.25">
      <c r="C173" s="7"/>
      <c r="D173" s="44"/>
      <c r="E173" s="44"/>
      <c r="F173" s="44"/>
      <c r="J173" s="97"/>
      <c r="K173" s="13"/>
      <c r="L173" s="305"/>
      <c r="M173" s="303"/>
      <c r="N173" s="305"/>
    </row>
    <row r="174" spans="1:14" x14ac:dyDescent="0.25">
      <c r="C174" s="7"/>
      <c r="D174" s="44"/>
      <c r="E174" s="44"/>
      <c r="F174" s="44"/>
      <c r="L174" s="8"/>
      <c r="M174" s="8"/>
      <c r="N174" s="8"/>
    </row>
    <row r="175" spans="1:14" x14ac:dyDescent="0.25">
      <c r="C175" s="7"/>
      <c r="D175" s="278"/>
      <c r="E175" s="44"/>
      <c r="F175" s="44"/>
      <c r="L175" s="8"/>
      <c r="M175" s="307"/>
      <c r="N175" s="8"/>
    </row>
    <row r="176" spans="1:14" x14ac:dyDescent="0.25">
      <c r="D176" s="8" t="s">
        <v>229</v>
      </c>
      <c r="K176" s="13"/>
      <c r="L176" s="296"/>
      <c r="M176" s="296"/>
      <c r="N176" s="296"/>
    </row>
    <row r="177" spans="1:14" x14ac:dyDescent="0.25">
      <c r="D177" s="8" t="s">
        <v>230</v>
      </c>
      <c r="J177" s="76"/>
      <c r="K177" s="13"/>
      <c r="L177" s="296"/>
      <c r="M177" s="296"/>
      <c r="N177" s="296"/>
    </row>
    <row r="178" spans="1:14" x14ac:dyDescent="0.25">
      <c r="K178" s="13"/>
      <c r="L178" s="296"/>
      <c r="M178" s="296"/>
      <c r="N178" s="296"/>
    </row>
    <row r="179" spans="1:14" x14ac:dyDescent="0.25">
      <c r="K179" s="13"/>
      <c r="L179" s="296"/>
      <c r="M179" s="296"/>
      <c r="N179" s="296"/>
    </row>
    <row r="180" spans="1:14" x14ac:dyDescent="0.25">
      <c r="J180" s="13"/>
      <c r="K180" s="13"/>
      <c r="L180" s="307"/>
      <c r="M180" s="13"/>
      <c r="N180" s="307"/>
    </row>
    <row r="181" spans="1:14" x14ac:dyDescent="0.25">
      <c r="A181" s="63"/>
      <c r="B181" s="64"/>
      <c r="C181" s="65"/>
      <c r="D181" s="65"/>
      <c r="E181" s="65"/>
      <c r="F181" s="65"/>
      <c r="G181" s="65"/>
      <c r="H181" s="65"/>
      <c r="I181" s="66"/>
      <c r="J181" s="66"/>
      <c r="K181" s="66"/>
      <c r="L181" s="306"/>
      <c r="M181" s="68"/>
      <c r="N181" s="306"/>
    </row>
    <row r="186" spans="1:14" x14ac:dyDescent="0.25">
      <c r="F186" s="30"/>
    </row>
  </sheetData>
  <hyperlinks>
    <hyperlink ref="J171" location="_ftn1" display="_ftn1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1"/>
  <rowBreaks count="5" manualBreakCount="5">
    <brk id="43" max="13" man="1"/>
    <brk id="65" max="13" man="1"/>
    <brk id="115" max="16383" man="1"/>
    <brk id="137" max="16383" man="1"/>
    <brk id="184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"/>
  <sheetViews>
    <sheetView showGridLines="0" view="pageBreakPreview" zoomScale="85" zoomScaleNormal="100" zoomScaleSheetLayoutView="85" workbookViewId="0">
      <pane xSplit="8" ySplit="1" topLeftCell="I2" activePane="bottomRight" state="frozen"/>
      <selection activeCell="P208" sqref="P208"/>
      <selection pane="topRight" activeCell="P208" sqref="P208"/>
      <selection pane="bottomLeft" activeCell="P208" sqref="P208"/>
      <selection pane="bottomRight" activeCell="P208" sqref="P208"/>
    </sheetView>
  </sheetViews>
  <sheetFormatPr defaultRowHeight="15.75" x14ac:dyDescent="0.25"/>
  <cols>
    <col min="1" max="1" width="2.85546875" style="1" customWidth="1"/>
    <col min="2" max="2" width="5" style="7" customWidth="1"/>
    <col min="3" max="3" width="3.140625" style="8" customWidth="1"/>
    <col min="4" max="4" width="8.5703125" style="8" customWidth="1"/>
    <col min="5" max="5" width="10.5703125" style="8" customWidth="1"/>
    <col min="6" max="6" width="9.140625" style="8"/>
    <col min="7" max="7" width="9.42578125" style="8" customWidth="1"/>
    <col min="8" max="8" width="11.7109375" style="8" customWidth="1"/>
    <col min="9" max="9" width="30.140625" style="8" customWidth="1"/>
    <col min="10" max="10" width="9.140625" style="8"/>
    <col min="11" max="11" width="5" style="8" customWidth="1"/>
    <col min="12" max="12" width="17.5703125" style="153" customWidth="1"/>
    <col min="13" max="13" width="9.140625" style="11"/>
    <col min="14" max="14" width="16.5703125" style="153" customWidth="1"/>
    <col min="15" max="15" width="9.140625" style="87"/>
    <col min="16" max="16" width="21.42578125" style="8" customWidth="1"/>
    <col min="17" max="16384" width="9.140625" style="8"/>
  </cols>
  <sheetData>
    <row r="1" spans="1:15" s="3" customFormat="1" x14ac:dyDescent="0.25">
      <c r="A1" s="1" t="s">
        <v>0</v>
      </c>
      <c r="B1" s="2"/>
      <c r="G1" s="1"/>
      <c r="L1" s="152"/>
      <c r="M1" s="5"/>
      <c r="N1" s="152"/>
      <c r="O1" s="86"/>
    </row>
    <row r="2" spans="1:15" x14ac:dyDescent="0.25">
      <c r="J2" s="9" t="s">
        <v>1</v>
      </c>
      <c r="N2" s="154"/>
    </row>
    <row r="3" spans="1:15" x14ac:dyDescent="0.25">
      <c r="B3" s="1"/>
      <c r="I3" s="13"/>
      <c r="J3" s="13"/>
      <c r="K3" s="13"/>
      <c r="M3" s="47"/>
    </row>
    <row r="4" spans="1:15" ht="15" customHeight="1" x14ac:dyDescent="0.25">
      <c r="C4" s="1" t="s">
        <v>97</v>
      </c>
      <c r="J4" s="13"/>
      <c r="K4" s="13"/>
      <c r="L4" s="13"/>
      <c r="M4" s="155"/>
      <c r="N4" s="13"/>
    </row>
    <row r="5" spans="1:15" ht="15" customHeight="1" x14ac:dyDescent="0.25">
      <c r="C5" s="7"/>
      <c r="E5" s="16"/>
      <c r="J5" s="13"/>
      <c r="K5" s="13"/>
      <c r="L5" s="156" t="s">
        <v>3</v>
      </c>
      <c r="M5" s="18"/>
      <c r="N5" s="156" t="s">
        <v>4</v>
      </c>
    </row>
    <row r="6" spans="1:15" ht="12.75" customHeight="1" x14ac:dyDescent="0.25">
      <c r="C6" s="7"/>
      <c r="D6" s="157" t="s">
        <v>138</v>
      </c>
      <c r="E6" s="123">
        <v>40148</v>
      </c>
      <c r="G6" s="14" t="s">
        <v>109</v>
      </c>
      <c r="J6" s="13"/>
      <c r="K6" s="13"/>
      <c r="L6" s="13"/>
      <c r="M6" s="155"/>
      <c r="N6" s="13"/>
    </row>
    <row r="7" spans="1:15" x14ac:dyDescent="0.25">
      <c r="C7" s="7"/>
      <c r="J7" s="13"/>
      <c r="K7" s="13"/>
      <c r="L7" s="13"/>
      <c r="M7" s="155"/>
      <c r="N7" s="13"/>
    </row>
    <row r="8" spans="1:15" x14ac:dyDescent="0.25">
      <c r="C8" s="7"/>
      <c r="I8" s="8" t="s">
        <v>74</v>
      </c>
      <c r="J8" s="8" t="s">
        <v>100</v>
      </c>
      <c r="K8" s="13"/>
      <c r="L8" s="158">
        <v>14356.271824390002</v>
      </c>
      <c r="M8" s="158"/>
      <c r="N8" s="158">
        <v>1883.80428646</v>
      </c>
    </row>
    <row r="9" spans="1:15" x14ac:dyDescent="0.25">
      <c r="C9" s="7"/>
      <c r="J9" s="76" t="s">
        <v>123</v>
      </c>
      <c r="K9" s="13"/>
      <c r="L9" s="158">
        <v>22206.958700276493</v>
      </c>
      <c r="M9" s="158"/>
      <c r="N9" s="158">
        <v>14187.390384352288</v>
      </c>
    </row>
    <row r="10" spans="1:15" x14ac:dyDescent="0.25">
      <c r="C10" s="7"/>
      <c r="J10" s="8" t="s">
        <v>102</v>
      </c>
      <c r="K10" s="13"/>
      <c r="L10" s="158">
        <v>1098.1505234390131</v>
      </c>
      <c r="M10" s="158"/>
      <c r="N10" s="158">
        <v>1825.8886855883964</v>
      </c>
    </row>
    <row r="11" spans="1:15" x14ac:dyDescent="0.25">
      <c r="C11" s="7"/>
      <c r="J11" s="8" t="s">
        <v>103</v>
      </c>
      <c r="K11" s="13"/>
      <c r="L11" s="158">
        <v>6.9114769993524483</v>
      </c>
      <c r="M11" s="158"/>
      <c r="N11" s="158">
        <v>5.6434116719534924</v>
      </c>
    </row>
    <row r="12" spans="1:15" x14ac:dyDescent="0.25">
      <c r="C12" s="7"/>
      <c r="J12" s="13" t="s">
        <v>104</v>
      </c>
      <c r="K12" s="13"/>
      <c r="L12" s="153">
        <v>17676.3886148805</v>
      </c>
      <c r="M12" s="13"/>
    </row>
    <row r="13" spans="1:15" x14ac:dyDescent="0.25">
      <c r="C13" s="7"/>
      <c r="J13" s="8" t="s">
        <v>105</v>
      </c>
      <c r="L13" s="153">
        <v>11012.486372267589</v>
      </c>
      <c r="N13" s="153">
        <v>0</v>
      </c>
    </row>
    <row r="14" spans="1:15" x14ac:dyDescent="0.25">
      <c r="C14" s="7"/>
    </row>
    <row r="15" spans="1:15" x14ac:dyDescent="0.25">
      <c r="C15" s="7"/>
      <c r="J15" s="13" t="s">
        <v>106</v>
      </c>
      <c r="K15" s="13"/>
      <c r="L15" s="159">
        <v>66357.167512252956</v>
      </c>
      <c r="M15" s="160"/>
      <c r="N15" s="159">
        <v>17902.726768072636</v>
      </c>
    </row>
    <row r="17" spans="9:14" x14ac:dyDescent="0.25">
      <c r="L17" s="8"/>
      <c r="M17" s="8"/>
      <c r="N17" s="8"/>
    </row>
    <row r="18" spans="9:14" x14ac:dyDescent="0.25">
      <c r="L18" s="8"/>
      <c r="M18" s="155"/>
      <c r="N18" s="8"/>
    </row>
    <row r="19" spans="9:14" x14ac:dyDescent="0.25">
      <c r="I19" s="8" t="s">
        <v>75</v>
      </c>
      <c r="J19" s="8" t="s">
        <v>100</v>
      </c>
      <c r="K19" s="13"/>
      <c r="L19" s="158">
        <v>-6294.94599225</v>
      </c>
      <c r="M19" s="158"/>
      <c r="N19" s="158">
        <v>-1880.3487366100005</v>
      </c>
    </row>
    <row r="20" spans="9:14" x14ac:dyDescent="0.25">
      <c r="J20" s="76" t="s">
        <v>123</v>
      </c>
      <c r="K20" s="13"/>
      <c r="L20" s="158">
        <v>-14165.284660321602</v>
      </c>
      <c r="M20" s="158"/>
      <c r="N20" s="158">
        <v>-14188.108636978415</v>
      </c>
    </row>
    <row r="21" spans="9:14" x14ac:dyDescent="0.25">
      <c r="J21" s="8" t="s">
        <v>102</v>
      </c>
      <c r="K21" s="13"/>
      <c r="L21" s="158">
        <v>2915.9077140471259</v>
      </c>
      <c r="M21" s="158"/>
      <c r="N21" s="158">
        <v>-1826.1161289665704</v>
      </c>
    </row>
    <row r="22" spans="9:14" x14ac:dyDescent="0.25">
      <c r="J22" s="8" t="s">
        <v>103</v>
      </c>
      <c r="K22" s="13"/>
      <c r="L22" s="158">
        <v>-0.63100681054021979</v>
      </c>
      <c r="M22" s="158"/>
      <c r="N22" s="158">
        <v>-3.2528194384642002</v>
      </c>
    </row>
    <row r="23" spans="9:14" x14ac:dyDescent="0.25">
      <c r="J23" s="8" t="s">
        <v>104</v>
      </c>
      <c r="L23" s="153">
        <v>-15887.289895649799</v>
      </c>
    </row>
    <row r="24" spans="9:14" x14ac:dyDescent="0.25">
      <c r="J24" s="13" t="s">
        <v>105</v>
      </c>
      <c r="K24" s="13"/>
      <c r="M24" s="13"/>
      <c r="N24" s="158">
        <v>0</v>
      </c>
    </row>
    <row r="26" spans="9:14" x14ac:dyDescent="0.25">
      <c r="J26" s="13" t="s">
        <v>106</v>
      </c>
      <c r="K26" s="13"/>
      <c r="L26" s="159">
        <v>-33432.243840984811</v>
      </c>
      <c r="M26" s="160"/>
      <c r="N26" s="159">
        <v>-17897.826321993449</v>
      </c>
    </row>
    <row r="30" spans="9:14" x14ac:dyDescent="0.25">
      <c r="I30" s="30" t="s">
        <v>212</v>
      </c>
      <c r="J30" s="8" t="s">
        <v>213</v>
      </c>
      <c r="L30" s="153">
        <v>64132.09972790692</v>
      </c>
      <c r="N30" s="153">
        <v>16872.346217411785</v>
      </c>
    </row>
    <row r="31" spans="9:14" x14ac:dyDescent="0.25">
      <c r="J31" s="8" t="s">
        <v>214</v>
      </c>
      <c r="L31" s="153">
        <v>6.2804701888308045</v>
      </c>
      <c r="N31" s="153">
        <v>2253.4065043233786</v>
      </c>
    </row>
    <row r="32" spans="9:14" x14ac:dyDescent="0.25">
      <c r="L32" s="161">
        <v>64138.380198095751</v>
      </c>
      <c r="N32" s="161">
        <v>19125.752721735164</v>
      </c>
    </row>
    <row r="38" spans="3:4" x14ac:dyDescent="0.25">
      <c r="C38" s="30" t="s">
        <v>107</v>
      </c>
      <c r="D38" s="8" t="s">
        <v>108</v>
      </c>
    </row>
    <row r="39" spans="3:4" x14ac:dyDescent="0.25">
      <c r="C39" s="93" t="s">
        <v>215</v>
      </c>
      <c r="D39" s="8" t="s">
        <v>216</v>
      </c>
    </row>
  </sheetData>
  <pageMargins left="0.55000000000000004" right="0.5" top="0.35" bottom="0.53" header="0.36" footer="0.5"/>
  <pageSetup paperSize="9" scale="86" orientation="landscape" r:id="rId1"/>
  <headerFooter alignWithMargins="0"/>
  <rowBreaks count="1" manualBreakCount="1">
    <brk id="184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9D92B8566B114C9C864345E87AB7BB" ma:contentTypeVersion="31" ma:contentTypeDescription="Create a new document." ma:contentTypeScope="" ma:versionID="8fc35a0d2cf335bfab45a51a7eec90e2">
  <xsd:schema xmlns:xsd="http://www.w3.org/2001/XMLSchema" xmlns:xs="http://www.w3.org/2001/XMLSchema" xmlns:p="http://schemas.microsoft.com/office/2006/metadata/properties" xmlns:ns1="http://schemas.microsoft.com/sharepoint/v3" xmlns:ns2="232c1af8-31b1-4809-9082-b7e5f4175b9d" xmlns:ns3="473c8558-9769-4e4c-9240-6b5c31c0767f" xmlns:ns4="http://schemas.microsoft.com/sharepoint/v3/fields" targetNamespace="http://schemas.microsoft.com/office/2006/metadata/properties" ma:root="true" ma:fieldsID="09a3e271227b0029774294f847af8d09" ns1:_="" ns2:_="" ns3:_="" ns4:_="">
    <xsd:import namespace="http://schemas.microsoft.com/sharepoint/v3"/>
    <xsd:import namespace="232c1af8-31b1-4809-9082-b7e5f4175b9d"/>
    <xsd:import namespace="473c8558-9769-4e4c-9240-6b5c31c0767f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PublishDate" minOccurs="0"/>
                <xsd:element ref="ns1:OwnerGroup"/>
                <xsd:element ref="ns2:BOETaxonomyFieldTaxHTField0" minOccurs="0"/>
                <xsd:element ref="ns3:TaxCatchAll" minOccurs="0"/>
                <xsd:element ref="ns3:TaxCatchAllLabel" minOccurs="0"/>
                <xsd:element ref="ns4:BOEKeywords" minOccurs="0"/>
                <xsd:element ref="ns1:BOESummaryText" minOccurs="0"/>
                <xsd:element ref="ns1:IncludeContentsInIndex" minOccurs="0"/>
                <xsd:element ref="ns1:BOEApprovalStatus" minOccurs="0"/>
                <xsd:element ref="ns2:BOETwoLevelApprovalUnapprovedUrls" minOccurs="0"/>
                <xsd:element ref="ns1:ApprovedBy" minOccurs="0"/>
                <xsd:element ref="ns1:PublishedBy" minOccurs="0"/>
                <xsd:element ref="ns1:ArchivalDate" minOccurs="0"/>
                <xsd:element ref="ns1:ArchivalChoice"/>
                <xsd:element ref="ns1:BOEReplicationFlag" minOccurs="0"/>
                <xsd:element ref="ns1:BOEReplicateBackwardLinksOnDeployFlag" minOccurs="0"/>
                <xsd:element ref="ns1:ContentReview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  <xsd:element name="PublishDate" ma:index="10" nillable="true" ma:displayName="Publication Date" ma:format="DateOnly" ma:internalName="PublishDate">
      <xsd:simpleType>
        <xsd:restriction base="dms:DateTime"/>
      </xsd:simpleType>
    </xsd:element>
    <xsd:element name="OwnerGroup" ma:index="11" ma:displayName="Owner Group" ma:list="UserInfo" ma:SearchPeopleOnly="false" ma:internalName="OwnerGroup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OESummaryText" ma:index="17" nillable="true" ma:displayName="Summary Text" ma:internalName="BOESummaryText">
      <xsd:simpleType>
        <xsd:restriction base="dms:Note">
          <xsd:maxLength value="255"/>
        </xsd:restriction>
      </xsd:simpleType>
    </xsd:element>
    <xsd:element name="IncludeContentsInIndex" ma:index="18" nillable="true" ma:displayName="Make Content Searchable" ma:default="1" ma:description="" ma:internalName="IncludeContentsInIndex">
      <xsd:simpleType>
        <xsd:restriction base="dms:Boolean"/>
      </xsd:simpleType>
    </xsd:element>
    <xsd:element name="BOEApprovalStatus" ma:index="19" nillable="true" ma:displayName="2 Stage Approval Status" ma:default="Pending Approval" ma:internalName="BOEApprovalStatus">
      <xsd:simpleType>
        <xsd:restriction base="dms:Choice">
          <xsd:enumeration value="Pending Approval"/>
          <xsd:enumeration value="Level 1 Approved"/>
          <xsd:enumeration value="Level 1 Rejected"/>
          <xsd:enumeration value="Level 2 Approved"/>
          <xsd:enumeration value="Level 2 Rejected"/>
        </xsd:restriction>
      </xsd:simpleType>
    </xsd:element>
    <xsd:element name="ApprovedBy" ma:index="21" nillable="true" ma:displayName="Approved By" ma:list="UserInfo" ma:internalName="ApprovedBy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edBy" ma:index="22" nillable="true" ma:displayName="Published By" ma:list="UserInfo" ma:internalName="PublishedBy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rchivalDate" ma:index="23" nillable="true" ma:displayName="Archival Date" ma:format="DateOnly" ma:internalName="ArchivalDate">
      <xsd:simpleType>
        <xsd:restriction base="dms:DateTime"/>
      </xsd:simpleType>
    </xsd:element>
    <xsd:element name="ArchivalChoice" ma:index="24" ma:displayName="Archive In" ma:default="3 Years" ma:internalName="ArchivalChoice">
      <xsd:simpleType>
        <xsd:restriction base="dms:Choice">
          <xsd:enumeration value="3 Months"/>
          <xsd:enumeration value="6 Months"/>
          <xsd:enumeration value="1 Year"/>
          <xsd:enumeration value="2 Years"/>
          <xsd:enumeration value="3 Years"/>
          <xsd:enumeration value="4 Years"/>
          <xsd:enumeration value="5 Years"/>
        </xsd:restriction>
      </xsd:simpleType>
    </xsd:element>
    <xsd:element name="BOEReplicationFlag" ma:index="25" nillable="true" ma:displayName="Replicated" ma:default="1" ma:internalName="Replicated">
      <xsd:simpleType>
        <xsd:restriction base="dms:Text"/>
      </xsd:simpleType>
    </xsd:element>
    <xsd:element name="BOEReplicateBackwardLinksOnDeployFlag" ma:index="26" nillable="true" ma:displayName="Replicate Backward Links On Deploy" ma:default="0" ma:internalName="Replicate_x0020_Backward_x0020_Links_x0020_On_x0020_Deploy">
      <xsd:simpleType>
        <xsd:restriction base="dms:Boolean"/>
      </xsd:simpleType>
    </xsd:element>
    <xsd:element name="ContentReviewDate" ma:index="27" ma:displayName="Content Review Date" ma:internalName="ContentReview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2c1af8-31b1-4809-9082-b7e5f4175b9d" elementFormDefault="qualified">
    <xsd:import namespace="http://schemas.microsoft.com/office/2006/documentManagement/types"/>
    <xsd:import namespace="http://schemas.microsoft.com/office/infopath/2007/PartnerControls"/>
    <xsd:element name="BOETaxonomyFieldTaxHTField0" ma:index="13" ma:taxonomy="true" ma:internalName="BOETaxonomyFieldTaxHTField0" ma:taxonomyFieldName="BOETaxonomyField" ma:displayName="Taxonomy" ma:default="" ma:fieldId="{8d0458c1-0fb7-4981-bee1-52d0df01895c}" ma:taxonomyMulti="true" ma:sspId="dd42ef28-d2e4-4e47-97ab-d11fb38978d1" ma:termSetId="7f21c66a-f36f-4b9d-aabb-5e38ce00f64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OETwoLevelApprovalUnapprovedUrls" ma:index="20" nillable="true" ma:displayName="Unapproved Urls" ma:internalName="BOETwoLevelApprovalUnapprovedUrl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c8558-9769-4e4c-9240-6b5c31c0767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description="" ma:hidden="true" ma:list="{f5b2acf9-fd1b-4571-a3a3-69a8fa54b25c}" ma:internalName="TaxCatchAll" ma:showField="CatchAllData" ma:web="473c8558-9769-4e4c-9240-6b5c31c076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5" nillable="true" ma:displayName="Taxonomy Catch All Column1" ma:hidden="true" ma:list="{f5b2acf9-fd1b-4571-a3a3-69a8fa54b25c}" ma:internalName="TaxCatchAllLabel" ma:readOnly="true" ma:showField="CatchAllDataLabel" ma:web="473c8558-9769-4e4c-9240-6b5c31c076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BOEKeywords" ma:index="16" nillable="true" ma:displayName="Keywords" ma:hidden="true" ma:internalName="BOE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OEReplicationFlag xmlns="http://schemas.microsoft.com/sharepoint/v3">2</BOEReplicationFlag>
    <BOETaxonomyFieldTaxHTField0 xmlns="232c1af8-31b1-4809-9082-b7e5f4175b9d">
      <Terms xmlns="http://schemas.microsoft.com/office/infopath/2007/PartnerControls">
        <TermInfo xmlns="http://schemas.microsoft.com/office/infopath/2007/PartnerControls">
          <TermName xmlns="http://schemas.microsoft.com/office/infopath/2007/PartnerControls">UK official reserves data</TermName>
          <TermId xmlns="http://schemas.microsoft.com/office/infopath/2007/PartnerControls">7037abd0-2fb8-40a6-9c06-3366043fee08</TermId>
        </TermInfo>
      </Terms>
    </BOETaxonomyFieldTaxHTField0>
    <BOEReplicateBackwardLinksOnDeployFlag xmlns="http://schemas.microsoft.com/sharepoint/v3">false</BOEReplicateBackwardLinksOnDeployFlag>
    <BOETwoLevelApprovalUnapprovedUrls xmlns="232c1af8-31b1-4809-9082-b7e5f4175b9d" xsi:nil="true"/>
    <PublishDate xmlns="http://schemas.microsoft.com/sharepoint/v3">2017-02-03T00:00:00+00:00</PublishDate>
    <TaxCatchAll xmlns="473c8558-9769-4e4c-9240-6b5c31c0767f">
      <Value>110</Value>
    </TaxCatchAll>
    <ContentReviewDate xmlns="http://schemas.microsoft.com/sharepoint/v3">1900-01-01T00:00:00+00:00</ContentReviewDate>
    <PublishingExpirationDate xmlns="http://schemas.microsoft.com/sharepoint/v3" xsi:nil="true"/>
    <IncludeContentsInIndex xmlns="http://schemas.microsoft.com/sharepoint/v3">true</IncludeContentsInIndex>
    <PublishingStartDate xmlns="http://schemas.microsoft.com/sharepoint/v3">2017-02-03T09:30:00+00:00</PublishingStartDate>
    <BOEKeywords xmlns="http://schemas.microsoft.com/sharepoint/v3/fields" xsi:nil="true"/>
    <OwnerGroup xmlns="http://schemas.microsoft.com/sharepoint/v3">
      <UserInfo>
        <DisplayName/>
        <AccountId>177</AccountId>
        <AccountType/>
      </UserInfo>
    </OwnerGroup>
    <BOEApprovalStatus xmlns="http://schemas.microsoft.com/sharepoint/v3">Pending Approval</BOEApprovalStatus>
    <BOESummaryText xmlns="http://schemas.microsoft.com/sharepoint/v3" xsi:nil="true"/>
    <ArchivalChoice xmlns="http://schemas.microsoft.com/sharepoint/v3">3 Years</ArchivalChoice>
    <Archival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B015E64-7A9D-4B34-919C-55D65DBEBBB6}"/>
</file>

<file path=customXml/itemProps2.xml><?xml version="1.0" encoding="utf-8"?>
<ds:datastoreItem xmlns:ds="http://schemas.openxmlformats.org/officeDocument/2006/customXml" ds:itemID="{237B31F9-4AFA-41C7-875E-6E7136F2F267}"/>
</file>

<file path=customXml/itemProps3.xml><?xml version="1.0" encoding="utf-8"?>
<ds:datastoreItem xmlns:ds="http://schemas.openxmlformats.org/officeDocument/2006/customXml" ds:itemID="{DA7CF30A-41F0-4FAA-AB9D-F52C114B0C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266</vt:i4>
      </vt:variant>
      <vt:variant>
        <vt:lpstr>Named Ranges</vt:lpstr>
      </vt:variant>
      <vt:variant>
        <vt:i4>4593</vt:i4>
      </vt:variant>
    </vt:vector>
  </HeadingPairs>
  <TitlesOfParts>
    <vt:vector size="4859" baseType="lpstr">
      <vt:lpstr>Logs</vt:lpstr>
      <vt:lpstr>Time Series</vt:lpstr>
      <vt:lpstr>Q415 Ccy Annex</vt:lpstr>
      <vt:lpstr>Dec 15</vt:lpstr>
      <vt:lpstr>Nov 15</vt:lpstr>
      <vt:lpstr>Oct 15</vt:lpstr>
      <vt:lpstr>Q315 Ccy Annex</vt:lpstr>
      <vt:lpstr>Sep 15</vt:lpstr>
      <vt:lpstr>Aug 15</vt:lpstr>
      <vt:lpstr>Jul 15</vt:lpstr>
      <vt:lpstr>Q215 Ccy Annex</vt:lpstr>
      <vt:lpstr>Jun 15</vt:lpstr>
      <vt:lpstr>May 15</vt:lpstr>
      <vt:lpstr>Apr 15</vt:lpstr>
      <vt:lpstr>Q115 Ccy Annex</vt:lpstr>
      <vt:lpstr>Mar 15</vt:lpstr>
      <vt:lpstr>Feb 15</vt:lpstr>
      <vt:lpstr>Jan 15</vt:lpstr>
      <vt:lpstr>Q414 Ccy Annex</vt:lpstr>
      <vt:lpstr>Dec 14</vt:lpstr>
      <vt:lpstr>Nov 14</vt:lpstr>
      <vt:lpstr>Oct 14</vt:lpstr>
      <vt:lpstr>Q314 Ccy Annex</vt:lpstr>
      <vt:lpstr>Sep 14</vt:lpstr>
      <vt:lpstr>Aug 14</vt:lpstr>
      <vt:lpstr>Jul 14</vt:lpstr>
      <vt:lpstr>Q214 Ccy Annex</vt:lpstr>
      <vt:lpstr>Jun 14</vt:lpstr>
      <vt:lpstr>May 14</vt:lpstr>
      <vt:lpstr>Apr 14</vt:lpstr>
      <vt:lpstr>Q114 Ccy Annex </vt:lpstr>
      <vt:lpstr>Mar 14</vt:lpstr>
      <vt:lpstr>Feb 14</vt:lpstr>
      <vt:lpstr>Jan 14</vt:lpstr>
      <vt:lpstr>Q413 Ccy Annex</vt:lpstr>
      <vt:lpstr>Dec 13</vt:lpstr>
      <vt:lpstr>Nov 13</vt:lpstr>
      <vt:lpstr>Oct 13</vt:lpstr>
      <vt:lpstr>Q313 Ccy Annex</vt:lpstr>
      <vt:lpstr>Sep 13</vt:lpstr>
      <vt:lpstr>Aug 13</vt:lpstr>
      <vt:lpstr>Jul 13</vt:lpstr>
      <vt:lpstr>Q213 Ccy Annex</vt:lpstr>
      <vt:lpstr>Jun 13</vt:lpstr>
      <vt:lpstr>May 13</vt:lpstr>
      <vt:lpstr>Apr 13</vt:lpstr>
      <vt:lpstr>Q113 Ccy Annex</vt:lpstr>
      <vt:lpstr>Mar 13</vt:lpstr>
      <vt:lpstr>Feb 13</vt:lpstr>
      <vt:lpstr>Jan 13</vt:lpstr>
      <vt:lpstr>Q412 Ccy Annex</vt:lpstr>
      <vt:lpstr>Dec 12</vt:lpstr>
      <vt:lpstr>Nov 12</vt:lpstr>
      <vt:lpstr>Oct 12</vt:lpstr>
      <vt:lpstr>Q312 Ccy Annex</vt:lpstr>
      <vt:lpstr>Sep 12</vt:lpstr>
      <vt:lpstr>Aug 12</vt:lpstr>
      <vt:lpstr>Jul 12</vt:lpstr>
      <vt:lpstr>Q212 Ccy Annex</vt:lpstr>
      <vt:lpstr>Jun 12</vt:lpstr>
      <vt:lpstr>May 12</vt:lpstr>
      <vt:lpstr>Apr 12</vt:lpstr>
      <vt:lpstr>Q112 Ccy Annex</vt:lpstr>
      <vt:lpstr>Mar 12</vt:lpstr>
      <vt:lpstr>Feb 12</vt:lpstr>
      <vt:lpstr>Jan 12</vt:lpstr>
      <vt:lpstr>Q411 Ccy Annex</vt:lpstr>
      <vt:lpstr>Dec 11</vt:lpstr>
      <vt:lpstr>Nov 11</vt:lpstr>
      <vt:lpstr>Oct 11</vt:lpstr>
      <vt:lpstr>Q311 Ccy Annex</vt:lpstr>
      <vt:lpstr>Sep 11</vt:lpstr>
      <vt:lpstr>Aug 11</vt:lpstr>
      <vt:lpstr>Jul 11</vt:lpstr>
      <vt:lpstr>Q211 Ccy Annex</vt:lpstr>
      <vt:lpstr>Jun 11</vt:lpstr>
      <vt:lpstr>May 11</vt:lpstr>
      <vt:lpstr>Apr 11</vt:lpstr>
      <vt:lpstr>Q111 Ccy Annex</vt:lpstr>
      <vt:lpstr>Mar 11</vt:lpstr>
      <vt:lpstr>Feb 11</vt:lpstr>
      <vt:lpstr>Jan 11</vt:lpstr>
      <vt:lpstr>Q410 Ccy Annex</vt:lpstr>
      <vt:lpstr>Dec 10</vt:lpstr>
      <vt:lpstr>Nov 10</vt:lpstr>
      <vt:lpstr>Oct 10</vt:lpstr>
      <vt:lpstr>Q310 Ccy Annex</vt:lpstr>
      <vt:lpstr>Sep 10</vt:lpstr>
      <vt:lpstr>Aug 10</vt:lpstr>
      <vt:lpstr>Jul 10</vt:lpstr>
      <vt:lpstr>Q210 Ccy Annex</vt:lpstr>
      <vt:lpstr>Jun 10</vt:lpstr>
      <vt:lpstr>May 10</vt:lpstr>
      <vt:lpstr>Apr 10</vt:lpstr>
      <vt:lpstr>Q110 Ccy Annex</vt:lpstr>
      <vt:lpstr>Mar 10</vt:lpstr>
      <vt:lpstr>Feb 10</vt:lpstr>
      <vt:lpstr>Jan 10</vt:lpstr>
      <vt:lpstr>Q409 Ccy Annex</vt:lpstr>
      <vt:lpstr>Dec09</vt:lpstr>
      <vt:lpstr>Nov09</vt:lpstr>
      <vt:lpstr>Oct09</vt:lpstr>
      <vt:lpstr>Q309 Ccy Annex</vt:lpstr>
      <vt:lpstr>Sep09</vt:lpstr>
      <vt:lpstr>Aug09</vt:lpstr>
      <vt:lpstr>Jul09</vt:lpstr>
      <vt:lpstr>Q209 Ccy Annex</vt:lpstr>
      <vt:lpstr>Jun09</vt:lpstr>
      <vt:lpstr>May09</vt:lpstr>
      <vt:lpstr>Apr09</vt:lpstr>
      <vt:lpstr>Q109 Ccy Annex</vt:lpstr>
      <vt:lpstr>Mar09</vt:lpstr>
      <vt:lpstr>Feb09</vt:lpstr>
      <vt:lpstr>Jan09</vt:lpstr>
      <vt:lpstr>Q408 Ccy Annex</vt:lpstr>
      <vt:lpstr>Dec08</vt:lpstr>
      <vt:lpstr>Nov08</vt:lpstr>
      <vt:lpstr>Oct08</vt:lpstr>
      <vt:lpstr>Q308 Ccy Annex</vt:lpstr>
      <vt:lpstr>Sep08</vt:lpstr>
      <vt:lpstr>Aug08</vt:lpstr>
      <vt:lpstr>Jul08</vt:lpstr>
      <vt:lpstr>Q208 Ccy Annex</vt:lpstr>
      <vt:lpstr>Jun08</vt:lpstr>
      <vt:lpstr>May08</vt:lpstr>
      <vt:lpstr>Apr 08</vt:lpstr>
      <vt:lpstr>Q108 Ccy Annex</vt:lpstr>
      <vt:lpstr>Mar08</vt:lpstr>
      <vt:lpstr>Feb08</vt:lpstr>
      <vt:lpstr>Jan08</vt:lpstr>
      <vt:lpstr>Q407Ccy Annex</vt:lpstr>
      <vt:lpstr>Dec07</vt:lpstr>
      <vt:lpstr>Nov07</vt:lpstr>
      <vt:lpstr>Oct07</vt:lpstr>
      <vt:lpstr>Q307CcyAnnex</vt:lpstr>
      <vt:lpstr>Sep07</vt:lpstr>
      <vt:lpstr>Aug07</vt:lpstr>
      <vt:lpstr>Jul07</vt:lpstr>
      <vt:lpstr>Q207CcyAnnex</vt:lpstr>
      <vt:lpstr>Jun07</vt:lpstr>
      <vt:lpstr>May07</vt:lpstr>
      <vt:lpstr>Apr07</vt:lpstr>
      <vt:lpstr>Q107CcyAnnex</vt:lpstr>
      <vt:lpstr>Mar 07</vt:lpstr>
      <vt:lpstr>Feb 07</vt:lpstr>
      <vt:lpstr>Jan 07</vt:lpstr>
      <vt:lpstr>Q406CcyAnnex</vt:lpstr>
      <vt:lpstr>Dec 06</vt:lpstr>
      <vt:lpstr>Nov 06</vt:lpstr>
      <vt:lpstr>Oct 06</vt:lpstr>
      <vt:lpstr>Q306CcyAnnex</vt:lpstr>
      <vt:lpstr>Sep06</vt:lpstr>
      <vt:lpstr>Aug06</vt:lpstr>
      <vt:lpstr>Jul06</vt:lpstr>
      <vt:lpstr>Q206CcyAnnex</vt:lpstr>
      <vt:lpstr>Jun06</vt:lpstr>
      <vt:lpstr>May06</vt:lpstr>
      <vt:lpstr>Apr06</vt:lpstr>
      <vt:lpstr>Q106CcyAnnex</vt:lpstr>
      <vt:lpstr>Mar06</vt:lpstr>
      <vt:lpstr>Feb06</vt:lpstr>
      <vt:lpstr>Jan06</vt:lpstr>
      <vt:lpstr>Q405CcyAnnex</vt:lpstr>
      <vt:lpstr>Dec05</vt:lpstr>
      <vt:lpstr>Nov05</vt:lpstr>
      <vt:lpstr>Oct05</vt:lpstr>
      <vt:lpstr>Q305CcyAnnex</vt:lpstr>
      <vt:lpstr>Sep05</vt:lpstr>
      <vt:lpstr>Aug05</vt:lpstr>
      <vt:lpstr>Jul05</vt:lpstr>
      <vt:lpstr>Q205CcyAnnex</vt:lpstr>
      <vt:lpstr>Jun05</vt:lpstr>
      <vt:lpstr>May05</vt:lpstr>
      <vt:lpstr>Apr05</vt:lpstr>
      <vt:lpstr>Q105CcyAnnex</vt:lpstr>
      <vt:lpstr>Mar05</vt:lpstr>
      <vt:lpstr>Feb05</vt:lpstr>
      <vt:lpstr>Jan05</vt:lpstr>
      <vt:lpstr>Q404CcyAnnex</vt:lpstr>
      <vt:lpstr>Dec04</vt:lpstr>
      <vt:lpstr>Nov04</vt:lpstr>
      <vt:lpstr>Oct04</vt:lpstr>
      <vt:lpstr>Q304CcyAnnex</vt:lpstr>
      <vt:lpstr>Sep04</vt:lpstr>
      <vt:lpstr>Aug04</vt:lpstr>
      <vt:lpstr>Jul04</vt:lpstr>
      <vt:lpstr>Q204CcyAnnex</vt:lpstr>
      <vt:lpstr>Jun04</vt:lpstr>
      <vt:lpstr>May04</vt:lpstr>
      <vt:lpstr>Apr04</vt:lpstr>
      <vt:lpstr>Q104CcyAnnex</vt:lpstr>
      <vt:lpstr>Mar04</vt:lpstr>
      <vt:lpstr>Feb04</vt:lpstr>
      <vt:lpstr>Jan04</vt:lpstr>
      <vt:lpstr>Q403CcyAnnex</vt:lpstr>
      <vt:lpstr>Dec03</vt:lpstr>
      <vt:lpstr>Nov03</vt:lpstr>
      <vt:lpstr>Oct03</vt:lpstr>
      <vt:lpstr>Q303CcyAnnex</vt:lpstr>
      <vt:lpstr>Sept03</vt:lpstr>
      <vt:lpstr>Aug03</vt:lpstr>
      <vt:lpstr>Jul03</vt:lpstr>
      <vt:lpstr>Q203CcyAnnex</vt:lpstr>
      <vt:lpstr>Jun03</vt:lpstr>
      <vt:lpstr>May03</vt:lpstr>
      <vt:lpstr>Apr03</vt:lpstr>
      <vt:lpstr>Q103CcyAnnex</vt:lpstr>
      <vt:lpstr>Mar03</vt:lpstr>
      <vt:lpstr>Feb03</vt:lpstr>
      <vt:lpstr>Jan03</vt:lpstr>
      <vt:lpstr>Q402CcyAnnex</vt:lpstr>
      <vt:lpstr>Dec02</vt:lpstr>
      <vt:lpstr>Nov02</vt:lpstr>
      <vt:lpstr>Oct02</vt:lpstr>
      <vt:lpstr>Q302CcyAnnex</vt:lpstr>
      <vt:lpstr>Sep02</vt:lpstr>
      <vt:lpstr>Aug02</vt:lpstr>
      <vt:lpstr>Jul02</vt:lpstr>
      <vt:lpstr>Q202CcyAnnex</vt:lpstr>
      <vt:lpstr>Jun02</vt:lpstr>
      <vt:lpstr>May02</vt:lpstr>
      <vt:lpstr>Apr02</vt:lpstr>
      <vt:lpstr>Q102CcyAnnex</vt:lpstr>
      <vt:lpstr>Mar02</vt:lpstr>
      <vt:lpstr>Feb02</vt:lpstr>
      <vt:lpstr>Jan02</vt:lpstr>
      <vt:lpstr>Q401CcyAnnex</vt:lpstr>
      <vt:lpstr>Dec01</vt:lpstr>
      <vt:lpstr>Nov01</vt:lpstr>
      <vt:lpstr>Oct01 revised</vt:lpstr>
      <vt:lpstr>Q301CcyAnnex</vt:lpstr>
      <vt:lpstr>Sep01</vt:lpstr>
      <vt:lpstr>Aug01</vt:lpstr>
      <vt:lpstr>Jul01</vt:lpstr>
      <vt:lpstr>Q201CcyAnnex </vt:lpstr>
      <vt:lpstr>Jun01</vt:lpstr>
      <vt:lpstr>May01</vt:lpstr>
      <vt:lpstr>Apr01</vt:lpstr>
      <vt:lpstr>Q101CcyAnnex</vt:lpstr>
      <vt:lpstr>Mar01</vt:lpstr>
      <vt:lpstr>Feb01</vt:lpstr>
      <vt:lpstr>Jan01</vt:lpstr>
      <vt:lpstr>Q400CcyAnnex</vt:lpstr>
      <vt:lpstr>Q300CcyAnnex</vt:lpstr>
      <vt:lpstr>Q200CcyAnnex</vt:lpstr>
      <vt:lpstr>Q100CcyAnnex</vt:lpstr>
      <vt:lpstr>Q499CcyAnnex</vt:lpstr>
      <vt:lpstr>Q399CcyAnnex</vt:lpstr>
      <vt:lpstr>Dec00 (revised)</vt:lpstr>
      <vt:lpstr>Nov00 (revised)</vt:lpstr>
      <vt:lpstr>Oct00 (revised)</vt:lpstr>
      <vt:lpstr>Sep00 (revised)</vt:lpstr>
      <vt:lpstr>Aug00 (revised)</vt:lpstr>
      <vt:lpstr>Jul00 (revised)</vt:lpstr>
      <vt:lpstr>Jun00</vt:lpstr>
      <vt:lpstr>May00</vt:lpstr>
      <vt:lpstr>Apr00</vt:lpstr>
      <vt:lpstr>Mar00</vt:lpstr>
      <vt:lpstr>Feb00</vt:lpstr>
      <vt:lpstr>Jan00</vt:lpstr>
      <vt:lpstr>Dec99</vt:lpstr>
      <vt:lpstr>Nov99</vt:lpstr>
      <vt:lpstr>Oct99</vt:lpstr>
      <vt:lpstr>Sep99</vt:lpstr>
      <vt:lpstr>Aug99</vt:lpstr>
      <vt:lpstr>Jul99</vt:lpstr>
      <vt:lpstr>'Nov05'!_ftn1</vt:lpstr>
      <vt:lpstr>'Nov05'!_ftnref1</vt:lpstr>
      <vt:lpstr>'Apr 14'!BoE_AP</vt:lpstr>
      <vt:lpstr>'Apr 15'!BoE_AP</vt:lpstr>
      <vt:lpstr>'Aug 14'!BoE_AP</vt:lpstr>
      <vt:lpstr>'Aug 15'!BoE_AP</vt:lpstr>
      <vt:lpstr>'Dec 14'!BoE_AP</vt:lpstr>
      <vt:lpstr>'Dec 15'!BoE_AP</vt:lpstr>
      <vt:lpstr>'Feb 15'!BoE_AP</vt:lpstr>
      <vt:lpstr>'Jan 15'!BoE_AP</vt:lpstr>
      <vt:lpstr>'Jul 14'!BoE_AP</vt:lpstr>
      <vt:lpstr>'Jul 15'!BoE_AP</vt:lpstr>
      <vt:lpstr>'Jun 14'!BoE_AP</vt:lpstr>
      <vt:lpstr>'Jun 15'!BoE_AP</vt:lpstr>
      <vt:lpstr>'Mar 14'!BoE_AP</vt:lpstr>
      <vt:lpstr>'Mar 15'!BoE_AP</vt:lpstr>
      <vt:lpstr>'May 14'!BoE_AP</vt:lpstr>
      <vt:lpstr>'May 15'!BoE_AP</vt:lpstr>
      <vt:lpstr>'Nov 14'!BoE_AP</vt:lpstr>
      <vt:lpstr>'Nov 15'!BoE_AP</vt:lpstr>
      <vt:lpstr>'Oct 14'!BoE_AP</vt:lpstr>
      <vt:lpstr>'Oct 15'!BoE_AP</vt:lpstr>
      <vt:lpstr>'Sep 14'!BoE_AP</vt:lpstr>
      <vt:lpstr>'Sep 15'!BoE_AP</vt:lpstr>
      <vt:lpstr>'Apr 14'!BoE_AP_1_m</vt:lpstr>
      <vt:lpstr>'Apr 15'!BoE_AP_1_m</vt:lpstr>
      <vt:lpstr>'Aug 14'!BoE_AP_1_m</vt:lpstr>
      <vt:lpstr>'Aug 15'!BoE_AP_1_m</vt:lpstr>
      <vt:lpstr>'Dec 14'!BoE_AP_1_m</vt:lpstr>
      <vt:lpstr>'Dec 15'!BoE_AP_1_m</vt:lpstr>
      <vt:lpstr>'Feb 15'!BoE_AP_1_m</vt:lpstr>
      <vt:lpstr>'Jan 15'!BoE_AP_1_m</vt:lpstr>
      <vt:lpstr>'Jul 14'!BoE_AP_1_m</vt:lpstr>
      <vt:lpstr>'Jul 15'!BoE_AP_1_m</vt:lpstr>
      <vt:lpstr>'Jun 14'!BoE_AP_1_m</vt:lpstr>
      <vt:lpstr>'Jun 15'!BoE_AP_1_m</vt:lpstr>
      <vt:lpstr>'Mar 14'!BoE_AP_1_m</vt:lpstr>
      <vt:lpstr>'Mar 15'!BoE_AP_1_m</vt:lpstr>
      <vt:lpstr>'May 14'!BoE_AP_1_m</vt:lpstr>
      <vt:lpstr>'May 15'!BoE_AP_1_m</vt:lpstr>
      <vt:lpstr>'Nov 14'!BoE_AP_1_m</vt:lpstr>
      <vt:lpstr>'Nov 15'!BoE_AP_1_m</vt:lpstr>
      <vt:lpstr>'Oct 14'!BoE_AP_1_m</vt:lpstr>
      <vt:lpstr>'Oct 15'!BoE_AP_1_m</vt:lpstr>
      <vt:lpstr>'Sep 14'!BoE_AP_1_m</vt:lpstr>
      <vt:lpstr>'Sep 15'!BoE_AP_1_m</vt:lpstr>
      <vt:lpstr>'Apr 14'!BoE_AP_1_y</vt:lpstr>
      <vt:lpstr>'Apr 15'!BoE_AP_1_y</vt:lpstr>
      <vt:lpstr>'Aug 14'!BoE_AP_1_y</vt:lpstr>
      <vt:lpstr>'Aug 15'!BoE_AP_1_y</vt:lpstr>
      <vt:lpstr>'Dec 14'!BoE_AP_1_y</vt:lpstr>
      <vt:lpstr>'Dec 15'!BoE_AP_1_y</vt:lpstr>
      <vt:lpstr>'Feb 15'!BoE_AP_1_y</vt:lpstr>
      <vt:lpstr>'Jan 15'!BoE_AP_1_y</vt:lpstr>
      <vt:lpstr>'Jul 14'!BoE_AP_1_y</vt:lpstr>
      <vt:lpstr>'Jul 15'!BoE_AP_1_y</vt:lpstr>
      <vt:lpstr>'Jun 14'!BoE_AP_1_y</vt:lpstr>
      <vt:lpstr>'Jun 15'!BoE_AP_1_y</vt:lpstr>
      <vt:lpstr>'Mar 14'!BoE_AP_1_y</vt:lpstr>
      <vt:lpstr>'Mar 15'!BoE_AP_1_y</vt:lpstr>
      <vt:lpstr>'May 14'!BoE_AP_1_y</vt:lpstr>
      <vt:lpstr>'May 15'!BoE_AP_1_y</vt:lpstr>
      <vt:lpstr>'Nov 14'!BoE_AP_1_y</vt:lpstr>
      <vt:lpstr>'Nov 15'!BoE_AP_1_y</vt:lpstr>
      <vt:lpstr>'Oct 14'!BoE_AP_1_y</vt:lpstr>
      <vt:lpstr>'Oct 15'!BoE_AP_1_y</vt:lpstr>
      <vt:lpstr>'Sep 14'!BoE_AP_1_y</vt:lpstr>
      <vt:lpstr>'Sep 15'!BoE_AP_1_y</vt:lpstr>
      <vt:lpstr>'Apr 14'!BoE_AP_3_m</vt:lpstr>
      <vt:lpstr>'Apr 15'!BoE_AP_3_m</vt:lpstr>
      <vt:lpstr>'Aug 14'!BoE_AP_3_m</vt:lpstr>
      <vt:lpstr>'Aug 15'!BoE_AP_3_m</vt:lpstr>
      <vt:lpstr>'Dec 14'!BoE_AP_3_m</vt:lpstr>
      <vt:lpstr>'Dec 15'!BoE_AP_3_m</vt:lpstr>
      <vt:lpstr>'Feb 15'!BoE_AP_3_m</vt:lpstr>
      <vt:lpstr>'Jan 15'!BoE_AP_3_m</vt:lpstr>
      <vt:lpstr>'Jul 14'!BoE_AP_3_m</vt:lpstr>
      <vt:lpstr>'Jul 15'!BoE_AP_3_m</vt:lpstr>
      <vt:lpstr>'Jun 14'!BoE_AP_3_m</vt:lpstr>
      <vt:lpstr>'Jun 15'!BoE_AP_3_m</vt:lpstr>
      <vt:lpstr>'Mar 14'!BoE_AP_3_m</vt:lpstr>
      <vt:lpstr>'Mar 15'!BoE_AP_3_m</vt:lpstr>
      <vt:lpstr>'May 14'!BoE_AP_3_m</vt:lpstr>
      <vt:lpstr>'May 15'!BoE_AP_3_m</vt:lpstr>
      <vt:lpstr>'Nov 14'!BoE_AP_3_m</vt:lpstr>
      <vt:lpstr>'Nov 15'!BoE_AP_3_m</vt:lpstr>
      <vt:lpstr>'Oct 14'!BoE_AP_3_m</vt:lpstr>
      <vt:lpstr>'Oct 15'!BoE_AP_3_m</vt:lpstr>
      <vt:lpstr>'Sep 14'!BoE_AP_3_m</vt:lpstr>
      <vt:lpstr>'Sep 15'!BoE_AP_3_m</vt:lpstr>
      <vt:lpstr>'Apr 14'!BoE_AR</vt:lpstr>
      <vt:lpstr>'Apr 15'!BoE_AR</vt:lpstr>
      <vt:lpstr>'Aug 14'!BoE_AR</vt:lpstr>
      <vt:lpstr>'Aug 15'!BoE_AR</vt:lpstr>
      <vt:lpstr>'Dec 14'!BoE_AR</vt:lpstr>
      <vt:lpstr>'Dec 15'!BoE_AR</vt:lpstr>
      <vt:lpstr>'Feb 15'!BoE_AR</vt:lpstr>
      <vt:lpstr>'Jan 15'!BoE_AR</vt:lpstr>
      <vt:lpstr>'Jul 14'!BoE_AR</vt:lpstr>
      <vt:lpstr>'Jul 15'!BoE_AR</vt:lpstr>
      <vt:lpstr>'Jun 14'!BoE_AR</vt:lpstr>
      <vt:lpstr>'Jun 15'!BoE_AR</vt:lpstr>
      <vt:lpstr>'Mar 14'!BoE_AR</vt:lpstr>
      <vt:lpstr>'Mar 15'!BoE_AR</vt:lpstr>
      <vt:lpstr>'May 14'!BoE_AR</vt:lpstr>
      <vt:lpstr>'May 15'!BoE_AR</vt:lpstr>
      <vt:lpstr>'Nov 14'!BoE_AR</vt:lpstr>
      <vt:lpstr>'Nov 15'!BoE_AR</vt:lpstr>
      <vt:lpstr>'Oct 14'!BoE_AR</vt:lpstr>
      <vt:lpstr>'Oct 15'!BoE_AR</vt:lpstr>
      <vt:lpstr>'Sep 14'!BoE_AR</vt:lpstr>
      <vt:lpstr>'Sep 15'!BoE_AR</vt:lpstr>
      <vt:lpstr>'Apr 14'!BoE_AR_1_m</vt:lpstr>
      <vt:lpstr>'Apr 15'!BoE_AR_1_m</vt:lpstr>
      <vt:lpstr>'Aug 14'!BoE_AR_1_m</vt:lpstr>
      <vt:lpstr>'Aug 15'!BoE_AR_1_m</vt:lpstr>
      <vt:lpstr>'Dec 14'!BoE_AR_1_m</vt:lpstr>
      <vt:lpstr>'Dec 15'!BoE_AR_1_m</vt:lpstr>
      <vt:lpstr>'Feb 15'!BoE_AR_1_m</vt:lpstr>
      <vt:lpstr>'Jan 15'!BoE_AR_1_m</vt:lpstr>
      <vt:lpstr>'Jul 14'!BoE_AR_1_m</vt:lpstr>
      <vt:lpstr>'Jul 15'!BoE_AR_1_m</vt:lpstr>
      <vt:lpstr>'Jun 14'!BoE_AR_1_m</vt:lpstr>
      <vt:lpstr>'Jun 15'!BoE_AR_1_m</vt:lpstr>
      <vt:lpstr>'Mar 14'!BoE_AR_1_m</vt:lpstr>
      <vt:lpstr>'Mar 15'!BoE_AR_1_m</vt:lpstr>
      <vt:lpstr>'May 14'!BoE_AR_1_m</vt:lpstr>
      <vt:lpstr>'May 15'!BoE_AR_1_m</vt:lpstr>
      <vt:lpstr>'Nov 14'!BoE_AR_1_m</vt:lpstr>
      <vt:lpstr>'Nov 15'!BoE_AR_1_m</vt:lpstr>
      <vt:lpstr>'Oct 14'!BoE_AR_1_m</vt:lpstr>
      <vt:lpstr>'Oct 15'!BoE_AR_1_m</vt:lpstr>
      <vt:lpstr>'Sep 14'!BoE_AR_1_m</vt:lpstr>
      <vt:lpstr>'Sep 15'!BoE_AR_1_m</vt:lpstr>
      <vt:lpstr>'Apr 14'!BoE_AR_1_y</vt:lpstr>
      <vt:lpstr>'Apr 15'!BoE_AR_1_y</vt:lpstr>
      <vt:lpstr>'Aug 14'!BoE_AR_1_y</vt:lpstr>
      <vt:lpstr>'Aug 15'!BoE_AR_1_y</vt:lpstr>
      <vt:lpstr>'Dec 14'!BoE_AR_1_y</vt:lpstr>
      <vt:lpstr>'Dec 15'!BoE_AR_1_y</vt:lpstr>
      <vt:lpstr>'Feb 15'!BoE_AR_1_y</vt:lpstr>
      <vt:lpstr>'Jan 15'!BoE_AR_1_y</vt:lpstr>
      <vt:lpstr>'Jul 14'!BoE_AR_1_y</vt:lpstr>
      <vt:lpstr>'Jul 15'!BoE_AR_1_y</vt:lpstr>
      <vt:lpstr>'Jun 14'!BoE_AR_1_y</vt:lpstr>
      <vt:lpstr>'Jun 15'!BoE_AR_1_y</vt:lpstr>
      <vt:lpstr>'Mar 14'!BoE_AR_1_y</vt:lpstr>
      <vt:lpstr>'Mar 15'!BoE_AR_1_y</vt:lpstr>
      <vt:lpstr>'May 14'!BoE_AR_1_y</vt:lpstr>
      <vt:lpstr>'May 15'!BoE_AR_1_y</vt:lpstr>
      <vt:lpstr>'Nov 14'!BoE_AR_1_y</vt:lpstr>
      <vt:lpstr>'Nov 15'!BoE_AR_1_y</vt:lpstr>
      <vt:lpstr>'Oct 14'!BoE_AR_1_y</vt:lpstr>
      <vt:lpstr>'Oct 15'!BoE_AR_1_y</vt:lpstr>
      <vt:lpstr>'Sep 14'!BoE_AR_1_y</vt:lpstr>
      <vt:lpstr>'Sep 15'!BoE_AR_1_y</vt:lpstr>
      <vt:lpstr>'Apr 14'!BoE_AR_3_m</vt:lpstr>
      <vt:lpstr>'Apr 15'!BoE_AR_3_m</vt:lpstr>
      <vt:lpstr>'Aug 14'!BoE_AR_3_m</vt:lpstr>
      <vt:lpstr>'Aug 15'!BoE_AR_3_m</vt:lpstr>
      <vt:lpstr>'Dec 14'!BoE_AR_3_m</vt:lpstr>
      <vt:lpstr>'Dec 15'!BoE_AR_3_m</vt:lpstr>
      <vt:lpstr>'Feb 15'!BoE_AR_3_m</vt:lpstr>
      <vt:lpstr>'Jan 15'!BoE_AR_3_m</vt:lpstr>
      <vt:lpstr>'Jul 14'!BoE_AR_3_m</vt:lpstr>
      <vt:lpstr>'Jul 15'!BoE_AR_3_m</vt:lpstr>
      <vt:lpstr>'Jun 14'!BoE_AR_3_m</vt:lpstr>
      <vt:lpstr>'Jun 15'!BoE_AR_3_m</vt:lpstr>
      <vt:lpstr>'Mar 14'!BoE_AR_3_m</vt:lpstr>
      <vt:lpstr>'Mar 15'!BoE_AR_3_m</vt:lpstr>
      <vt:lpstr>'May 14'!BoE_AR_3_m</vt:lpstr>
      <vt:lpstr>'May 15'!BoE_AR_3_m</vt:lpstr>
      <vt:lpstr>'Nov 14'!BoE_AR_3_m</vt:lpstr>
      <vt:lpstr>'Nov 15'!BoE_AR_3_m</vt:lpstr>
      <vt:lpstr>'Oct 14'!BoE_AR_3_m</vt:lpstr>
      <vt:lpstr>'Oct 15'!BoE_AR_3_m</vt:lpstr>
      <vt:lpstr>'Sep 14'!BoE_AR_3_m</vt:lpstr>
      <vt:lpstr>'Sep 15'!BoE_AR_3_m</vt:lpstr>
      <vt:lpstr>'Apr 14'!BoE_BN</vt:lpstr>
      <vt:lpstr>'Apr 15'!BoE_BN</vt:lpstr>
      <vt:lpstr>'Aug 14'!BoE_BN</vt:lpstr>
      <vt:lpstr>'Aug 15'!BoE_BN</vt:lpstr>
      <vt:lpstr>'Dec 14'!BoE_BN</vt:lpstr>
      <vt:lpstr>'Dec 15'!BoE_BN</vt:lpstr>
      <vt:lpstr>'Feb 15'!BoE_BN</vt:lpstr>
      <vt:lpstr>'Jan 15'!BoE_BN</vt:lpstr>
      <vt:lpstr>'Jul 14'!BoE_BN</vt:lpstr>
      <vt:lpstr>'Jul 15'!BoE_BN</vt:lpstr>
      <vt:lpstr>'Jun 14'!BoE_BN</vt:lpstr>
      <vt:lpstr>'Jun 15'!BoE_BN</vt:lpstr>
      <vt:lpstr>'Mar 14'!BoE_BN</vt:lpstr>
      <vt:lpstr>'Mar 15'!BoE_BN</vt:lpstr>
      <vt:lpstr>'May 14'!BoE_BN</vt:lpstr>
      <vt:lpstr>'May 15'!BoE_BN</vt:lpstr>
      <vt:lpstr>'Nov 14'!BoE_BN</vt:lpstr>
      <vt:lpstr>'Nov 15'!BoE_BN</vt:lpstr>
      <vt:lpstr>'Oct 14'!BoE_BN</vt:lpstr>
      <vt:lpstr>'Oct 15'!BoE_BN</vt:lpstr>
      <vt:lpstr>'Sep 14'!BoE_BN</vt:lpstr>
      <vt:lpstr>'Sep 15'!BoE_BN</vt:lpstr>
      <vt:lpstr>'Apr 14'!BoE_BN_Claim</vt:lpstr>
      <vt:lpstr>'Apr 15'!BoE_BN_Claim</vt:lpstr>
      <vt:lpstr>'Aug 14'!BoE_BN_Claim</vt:lpstr>
      <vt:lpstr>'Aug 15'!BoE_BN_Claim</vt:lpstr>
      <vt:lpstr>'Dec 14'!BoE_BN_Claim</vt:lpstr>
      <vt:lpstr>'Dec 15'!BoE_BN_Claim</vt:lpstr>
      <vt:lpstr>'Feb 15'!BoE_BN_Claim</vt:lpstr>
      <vt:lpstr>'Jan 15'!BoE_BN_Claim</vt:lpstr>
      <vt:lpstr>'Jul 14'!BoE_BN_Claim</vt:lpstr>
      <vt:lpstr>'Jul 15'!BoE_BN_Claim</vt:lpstr>
      <vt:lpstr>'Jun 14'!BoE_BN_Claim</vt:lpstr>
      <vt:lpstr>'Jun 15'!BoE_BN_Claim</vt:lpstr>
      <vt:lpstr>'Mar 14'!BoE_BN_Claim</vt:lpstr>
      <vt:lpstr>'Mar 15'!BoE_BN_Claim</vt:lpstr>
      <vt:lpstr>'May 14'!BoE_BN_Claim</vt:lpstr>
      <vt:lpstr>'May 15'!BoE_BN_Claim</vt:lpstr>
      <vt:lpstr>'Nov 14'!BoE_BN_Claim</vt:lpstr>
      <vt:lpstr>'Nov 15'!BoE_BN_Claim</vt:lpstr>
      <vt:lpstr>'Oct 14'!BoE_BN_Claim</vt:lpstr>
      <vt:lpstr>'Oct 15'!BoE_BN_Claim</vt:lpstr>
      <vt:lpstr>'Sep 14'!BoE_BN_Claim</vt:lpstr>
      <vt:lpstr>'Sep 15'!BoE_BN_Claim</vt:lpstr>
      <vt:lpstr>'Apr 14'!BoE_BN_HQ_In</vt:lpstr>
      <vt:lpstr>'Apr 15'!BoE_BN_HQ_In</vt:lpstr>
      <vt:lpstr>'Aug 14'!BoE_BN_HQ_In</vt:lpstr>
      <vt:lpstr>'Aug 15'!BoE_BN_HQ_In</vt:lpstr>
      <vt:lpstr>'Dec 14'!BoE_BN_HQ_In</vt:lpstr>
      <vt:lpstr>'Dec 15'!BoE_BN_HQ_In</vt:lpstr>
      <vt:lpstr>'Feb 15'!BoE_BN_HQ_In</vt:lpstr>
      <vt:lpstr>'Jan 15'!BoE_BN_HQ_In</vt:lpstr>
      <vt:lpstr>'Jul 14'!BoE_BN_HQ_In</vt:lpstr>
      <vt:lpstr>'Jul 15'!BoE_BN_HQ_In</vt:lpstr>
      <vt:lpstr>'Jun 14'!BoE_BN_HQ_In</vt:lpstr>
      <vt:lpstr>'Jun 15'!BoE_BN_HQ_In</vt:lpstr>
      <vt:lpstr>'Mar 14'!BoE_BN_HQ_In</vt:lpstr>
      <vt:lpstr>'Mar 15'!BoE_BN_HQ_In</vt:lpstr>
      <vt:lpstr>'May 14'!BoE_BN_HQ_In</vt:lpstr>
      <vt:lpstr>'May 15'!BoE_BN_HQ_In</vt:lpstr>
      <vt:lpstr>'Nov 14'!BoE_BN_HQ_In</vt:lpstr>
      <vt:lpstr>'Nov 15'!BoE_BN_HQ_In</vt:lpstr>
      <vt:lpstr>'Oct 14'!BoE_BN_HQ_In</vt:lpstr>
      <vt:lpstr>'Oct 15'!BoE_BN_HQ_In</vt:lpstr>
      <vt:lpstr>'Sep 14'!BoE_BN_HQ_In</vt:lpstr>
      <vt:lpstr>'Sep 15'!BoE_BN_HQ_In</vt:lpstr>
      <vt:lpstr>'Apr 14'!BoE_BN_HQ_In_Non_Res</vt:lpstr>
      <vt:lpstr>'Apr 15'!BoE_BN_HQ_In_Non_Res</vt:lpstr>
      <vt:lpstr>'Aug 14'!BoE_BN_HQ_In_Non_Res</vt:lpstr>
      <vt:lpstr>'Aug 15'!BoE_BN_HQ_In_Non_Res</vt:lpstr>
      <vt:lpstr>'Dec 14'!BoE_BN_HQ_In_Non_Res</vt:lpstr>
      <vt:lpstr>'Dec 15'!BoE_BN_HQ_In_Non_Res</vt:lpstr>
      <vt:lpstr>'Feb 15'!BoE_BN_HQ_In_Non_Res</vt:lpstr>
      <vt:lpstr>'Jan 15'!BoE_BN_HQ_In_Non_Res</vt:lpstr>
      <vt:lpstr>'Jul 14'!BoE_BN_HQ_In_Non_Res</vt:lpstr>
      <vt:lpstr>'Jul 15'!BoE_BN_HQ_In_Non_Res</vt:lpstr>
      <vt:lpstr>'Jun 14'!BoE_BN_HQ_In_Non_Res</vt:lpstr>
      <vt:lpstr>'Jun 15'!BoE_BN_HQ_In_Non_Res</vt:lpstr>
      <vt:lpstr>'Mar 14'!BoE_BN_HQ_In_Non_Res</vt:lpstr>
      <vt:lpstr>'Mar 15'!BoE_BN_HQ_In_Non_Res</vt:lpstr>
      <vt:lpstr>'May 14'!BoE_BN_HQ_In_Non_Res</vt:lpstr>
      <vt:lpstr>'May 15'!BoE_BN_HQ_In_Non_Res</vt:lpstr>
      <vt:lpstr>'Nov 14'!BoE_BN_HQ_In_Non_Res</vt:lpstr>
      <vt:lpstr>'Nov 15'!BoE_BN_HQ_In_Non_Res</vt:lpstr>
      <vt:lpstr>'Oct 14'!BoE_BN_HQ_In_Non_Res</vt:lpstr>
      <vt:lpstr>'Oct 15'!BoE_BN_HQ_In_Non_Res</vt:lpstr>
      <vt:lpstr>'Sep 14'!BoE_BN_HQ_In_Non_Res</vt:lpstr>
      <vt:lpstr>'Sep 15'!BoE_BN_HQ_In_Non_Res</vt:lpstr>
      <vt:lpstr>'Apr 14'!BoE_BN_HQ_In_Res</vt:lpstr>
      <vt:lpstr>'Apr 15'!BoE_BN_HQ_In_Res</vt:lpstr>
      <vt:lpstr>'Aug 14'!BoE_BN_HQ_In_Res</vt:lpstr>
      <vt:lpstr>'Aug 15'!BoE_BN_HQ_In_Res</vt:lpstr>
      <vt:lpstr>'Dec 14'!BoE_BN_HQ_In_Res</vt:lpstr>
      <vt:lpstr>'Dec 15'!BoE_BN_HQ_In_Res</vt:lpstr>
      <vt:lpstr>'Feb 15'!BoE_BN_HQ_In_Res</vt:lpstr>
      <vt:lpstr>'Jan 15'!BoE_BN_HQ_In_Res</vt:lpstr>
      <vt:lpstr>'Jul 14'!BoE_BN_HQ_In_Res</vt:lpstr>
      <vt:lpstr>'Jul 15'!BoE_BN_HQ_In_Res</vt:lpstr>
      <vt:lpstr>'Jun 14'!BoE_BN_HQ_In_Res</vt:lpstr>
      <vt:lpstr>'Jun 15'!BoE_BN_HQ_In_Res</vt:lpstr>
      <vt:lpstr>'Mar 14'!BoE_BN_HQ_In_Res</vt:lpstr>
      <vt:lpstr>'Mar 15'!BoE_BN_HQ_In_Res</vt:lpstr>
      <vt:lpstr>'May 14'!BoE_BN_HQ_In_Res</vt:lpstr>
      <vt:lpstr>'May 15'!BoE_BN_HQ_In_Res</vt:lpstr>
      <vt:lpstr>'Nov 14'!BoE_BN_HQ_In_Res</vt:lpstr>
      <vt:lpstr>'Nov 15'!BoE_BN_HQ_In_Res</vt:lpstr>
      <vt:lpstr>'Oct 14'!BoE_BN_HQ_In_Res</vt:lpstr>
      <vt:lpstr>'Oct 15'!BoE_BN_HQ_In_Res</vt:lpstr>
      <vt:lpstr>'Sep 14'!BoE_BN_HQ_In_Res</vt:lpstr>
      <vt:lpstr>'Sep 15'!BoE_BN_HQ_In_Res</vt:lpstr>
      <vt:lpstr>'Apr 14'!BoE_BN_HQ_Out</vt:lpstr>
      <vt:lpstr>'Apr 15'!BoE_BN_HQ_Out</vt:lpstr>
      <vt:lpstr>'Aug 14'!BoE_BN_HQ_Out</vt:lpstr>
      <vt:lpstr>'Aug 15'!BoE_BN_HQ_Out</vt:lpstr>
      <vt:lpstr>'Dec 14'!BoE_BN_HQ_Out</vt:lpstr>
      <vt:lpstr>'Dec 15'!BoE_BN_HQ_Out</vt:lpstr>
      <vt:lpstr>'Feb 15'!BoE_BN_HQ_Out</vt:lpstr>
      <vt:lpstr>'Jan 15'!BoE_BN_HQ_Out</vt:lpstr>
      <vt:lpstr>'Jul 14'!BoE_BN_HQ_Out</vt:lpstr>
      <vt:lpstr>'Jul 15'!BoE_BN_HQ_Out</vt:lpstr>
      <vt:lpstr>'Jun 14'!BoE_BN_HQ_Out</vt:lpstr>
      <vt:lpstr>'Jun 15'!BoE_BN_HQ_Out</vt:lpstr>
      <vt:lpstr>'Mar 14'!BoE_BN_HQ_Out</vt:lpstr>
      <vt:lpstr>'Mar 15'!BoE_BN_HQ_Out</vt:lpstr>
      <vt:lpstr>'May 14'!BoE_BN_HQ_Out</vt:lpstr>
      <vt:lpstr>'May 15'!BoE_BN_HQ_Out</vt:lpstr>
      <vt:lpstr>'Nov 14'!BoE_BN_HQ_Out</vt:lpstr>
      <vt:lpstr>'Nov 15'!BoE_BN_HQ_Out</vt:lpstr>
      <vt:lpstr>'Oct 14'!BoE_BN_HQ_Out</vt:lpstr>
      <vt:lpstr>'Oct 15'!BoE_BN_HQ_Out</vt:lpstr>
      <vt:lpstr>'Sep 14'!BoE_BN_HQ_Out</vt:lpstr>
      <vt:lpstr>'Sep 15'!BoE_BN_HQ_Out</vt:lpstr>
      <vt:lpstr>'Apr 14'!BoE_BN_HQ_Out_Non_Res</vt:lpstr>
      <vt:lpstr>'Apr 15'!BoE_BN_HQ_Out_Non_Res</vt:lpstr>
      <vt:lpstr>'Aug 14'!BoE_BN_HQ_Out_Non_Res</vt:lpstr>
      <vt:lpstr>'Aug 15'!BoE_BN_HQ_Out_Non_Res</vt:lpstr>
      <vt:lpstr>'Dec 14'!BoE_BN_HQ_Out_Non_Res</vt:lpstr>
      <vt:lpstr>'Dec 15'!BoE_BN_HQ_Out_Non_Res</vt:lpstr>
      <vt:lpstr>'Feb 15'!BoE_BN_HQ_Out_Non_Res</vt:lpstr>
      <vt:lpstr>'Jan 15'!BoE_BN_HQ_Out_Non_Res</vt:lpstr>
      <vt:lpstr>'Jul 14'!BoE_BN_HQ_Out_Non_Res</vt:lpstr>
      <vt:lpstr>'Jul 15'!BoE_BN_HQ_Out_Non_Res</vt:lpstr>
      <vt:lpstr>'Jun 14'!BoE_BN_HQ_Out_Non_Res</vt:lpstr>
      <vt:lpstr>'Jun 15'!BoE_BN_HQ_Out_Non_Res</vt:lpstr>
      <vt:lpstr>'Mar 14'!BoE_BN_HQ_Out_Non_Res</vt:lpstr>
      <vt:lpstr>'Mar 15'!BoE_BN_HQ_Out_Non_Res</vt:lpstr>
      <vt:lpstr>'May 14'!BoE_BN_HQ_Out_Non_Res</vt:lpstr>
      <vt:lpstr>'May 15'!BoE_BN_HQ_Out_Non_Res</vt:lpstr>
      <vt:lpstr>'Nov 14'!BoE_BN_HQ_Out_Non_Res</vt:lpstr>
      <vt:lpstr>'Nov 15'!BoE_BN_HQ_Out_Non_Res</vt:lpstr>
      <vt:lpstr>'Oct 14'!BoE_BN_HQ_Out_Non_Res</vt:lpstr>
      <vt:lpstr>'Oct 15'!BoE_BN_HQ_Out_Non_Res</vt:lpstr>
      <vt:lpstr>'Sep 14'!BoE_BN_HQ_Out_Non_Res</vt:lpstr>
      <vt:lpstr>'Sep 15'!BoE_BN_HQ_Out_Non_Res</vt:lpstr>
      <vt:lpstr>'Apr 14'!BoE_BN_HQ_Out_Res</vt:lpstr>
      <vt:lpstr>'Apr 15'!BoE_BN_HQ_Out_Res</vt:lpstr>
      <vt:lpstr>'Aug 14'!BoE_BN_HQ_Out_Res</vt:lpstr>
      <vt:lpstr>'Aug 15'!BoE_BN_HQ_Out_Res</vt:lpstr>
      <vt:lpstr>'Dec 14'!BoE_BN_HQ_Out_Res</vt:lpstr>
      <vt:lpstr>'Dec 15'!BoE_BN_HQ_Out_Res</vt:lpstr>
      <vt:lpstr>'Feb 15'!BoE_BN_HQ_Out_Res</vt:lpstr>
      <vt:lpstr>'Jan 15'!BoE_BN_HQ_Out_Res</vt:lpstr>
      <vt:lpstr>'Jul 14'!BoE_BN_HQ_Out_Res</vt:lpstr>
      <vt:lpstr>'Jul 15'!BoE_BN_HQ_Out_Res</vt:lpstr>
      <vt:lpstr>'Jun 14'!BoE_BN_HQ_Out_Res</vt:lpstr>
      <vt:lpstr>'Jun 15'!BoE_BN_HQ_Out_Res</vt:lpstr>
      <vt:lpstr>'Mar 14'!BoE_BN_HQ_Out_Res</vt:lpstr>
      <vt:lpstr>'Mar 15'!BoE_BN_HQ_Out_Res</vt:lpstr>
      <vt:lpstr>'May 14'!BoE_BN_HQ_Out_Res</vt:lpstr>
      <vt:lpstr>'May 15'!BoE_BN_HQ_Out_Res</vt:lpstr>
      <vt:lpstr>'Nov 14'!BoE_BN_HQ_Out_Res</vt:lpstr>
      <vt:lpstr>'Nov 15'!BoE_BN_HQ_Out_Res</vt:lpstr>
      <vt:lpstr>'Oct 14'!BoE_BN_HQ_Out_Res</vt:lpstr>
      <vt:lpstr>'Oct 15'!BoE_BN_HQ_Out_Res</vt:lpstr>
      <vt:lpstr>'Sep 14'!BoE_BN_HQ_Out_Res</vt:lpstr>
      <vt:lpstr>'Sep 15'!BoE_BN_HQ_Out_Res</vt:lpstr>
      <vt:lpstr>'Apr 14'!BoE_CL</vt:lpstr>
      <vt:lpstr>'Apr 15'!BoE_CL</vt:lpstr>
      <vt:lpstr>'Aug 14'!BoE_CL</vt:lpstr>
      <vt:lpstr>'Aug 15'!BoE_CL</vt:lpstr>
      <vt:lpstr>'Dec 14'!BoE_CL</vt:lpstr>
      <vt:lpstr>'Dec 15'!BoE_CL</vt:lpstr>
      <vt:lpstr>'Feb 15'!BoE_CL</vt:lpstr>
      <vt:lpstr>'Jan 15'!BoE_CL</vt:lpstr>
      <vt:lpstr>'Jul 14'!BoE_CL</vt:lpstr>
      <vt:lpstr>'Jul 15'!BoE_CL</vt:lpstr>
      <vt:lpstr>'Jun 14'!BoE_CL</vt:lpstr>
      <vt:lpstr>'Jun 15'!BoE_CL</vt:lpstr>
      <vt:lpstr>'Mar 14'!BoE_CL</vt:lpstr>
      <vt:lpstr>'Mar 15'!BoE_CL</vt:lpstr>
      <vt:lpstr>'May 14'!BoE_CL</vt:lpstr>
      <vt:lpstr>'May 15'!BoE_CL</vt:lpstr>
      <vt:lpstr>'Nov 14'!BoE_CL</vt:lpstr>
      <vt:lpstr>'Nov 15'!BoE_CL</vt:lpstr>
      <vt:lpstr>'Oct 14'!BoE_CL</vt:lpstr>
      <vt:lpstr>'Oct 15'!BoE_CL</vt:lpstr>
      <vt:lpstr>'Sep 14'!BoE_CL</vt:lpstr>
      <vt:lpstr>'Sep 15'!BoE_CL</vt:lpstr>
      <vt:lpstr>'Apr 14'!BoE_CL_HQ_In</vt:lpstr>
      <vt:lpstr>'Apr 15'!BoE_CL_HQ_In</vt:lpstr>
      <vt:lpstr>'Aug 14'!BoE_CL_HQ_In</vt:lpstr>
      <vt:lpstr>'Aug 15'!BoE_CL_HQ_In</vt:lpstr>
      <vt:lpstr>'Dec 14'!BoE_CL_HQ_In</vt:lpstr>
      <vt:lpstr>'Dec 15'!BoE_CL_HQ_In</vt:lpstr>
      <vt:lpstr>'Feb 15'!BoE_CL_HQ_In</vt:lpstr>
      <vt:lpstr>'Jan 15'!BoE_CL_HQ_In</vt:lpstr>
      <vt:lpstr>'Jul 14'!BoE_CL_HQ_In</vt:lpstr>
      <vt:lpstr>'Jul 15'!BoE_CL_HQ_In</vt:lpstr>
      <vt:lpstr>'Jun 14'!BoE_CL_HQ_In</vt:lpstr>
      <vt:lpstr>'Jun 15'!BoE_CL_HQ_In</vt:lpstr>
      <vt:lpstr>'Mar 14'!BoE_CL_HQ_In</vt:lpstr>
      <vt:lpstr>'Mar 15'!BoE_CL_HQ_In</vt:lpstr>
      <vt:lpstr>'May 14'!BoE_CL_HQ_In</vt:lpstr>
      <vt:lpstr>'May 15'!BoE_CL_HQ_In</vt:lpstr>
      <vt:lpstr>'Nov 14'!BoE_CL_HQ_In</vt:lpstr>
      <vt:lpstr>'Nov 15'!BoE_CL_HQ_In</vt:lpstr>
      <vt:lpstr>'Oct 14'!BoE_CL_HQ_In</vt:lpstr>
      <vt:lpstr>'Oct 15'!BoE_CL_HQ_In</vt:lpstr>
      <vt:lpstr>'Sep 14'!BoE_CL_HQ_In</vt:lpstr>
      <vt:lpstr>'Sep 15'!BoE_CL_HQ_In</vt:lpstr>
      <vt:lpstr>'Apr 14'!BoE_CL_HQ_Out</vt:lpstr>
      <vt:lpstr>'Apr 15'!BoE_CL_HQ_Out</vt:lpstr>
      <vt:lpstr>'Aug 14'!BoE_CL_HQ_Out</vt:lpstr>
      <vt:lpstr>'Aug 15'!BoE_CL_HQ_Out</vt:lpstr>
      <vt:lpstr>'Dec 14'!BoE_CL_HQ_Out</vt:lpstr>
      <vt:lpstr>'Dec 15'!BoE_CL_HQ_Out</vt:lpstr>
      <vt:lpstr>'Feb 15'!BoE_CL_HQ_Out</vt:lpstr>
      <vt:lpstr>'Jan 15'!BoE_CL_HQ_Out</vt:lpstr>
      <vt:lpstr>'Jul 14'!BoE_CL_HQ_Out</vt:lpstr>
      <vt:lpstr>'Jul 15'!BoE_CL_HQ_Out</vt:lpstr>
      <vt:lpstr>'Jun 14'!BoE_CL_HQ_Out</vt:lpstr>
      <vt:lpstr>'Jun 15'!BoE_CL_HQ_Out</vt:lpstr>
      <vt:lpstr>'Mar 14'!BoE_CL_HQ_Out</vt:lpstr>
      <vt:lpstr>'Mar 15'!BoE_CL_HQ_Out</vt:lpstr>
      <vt:lpstr>'May 14'!BoE_CL_HQ_Out</vt:lpstr>
      <vt:lpstr>'May 15'!BoE_CL_HQ_Out</vt:lpstr>
      <vt:lpstr>'Nov 14'!BoE_CL_HQ_Out</vt:lpstr>
      <vt:lpstr>'Nov 15'!BoE_CL_HQ_Out</vt:lpstr>
      <vt:lpstr>'Oct 14'!BoE_CL_HQ_Out</vt:lpstr>
      <vt:lpstr>'Oct 15'!BoE_CL_HQ_Out</vt:lpstr>
      <vt:lpstr>'Sep 14'!BoE_CL_HQ_Out</vt:lpstr>
      <vt:lpstr>'Sep 15'!BoE_CL_HQ_Out</vt:lpstr>
      <vt:lpstr>'Apr 14'!BoE_CL_Other</vt:lpstr>
      <vt:lpstr>'Apr 15'!BoE_CL_Other</vt:lpstr>
      <vt:lpstr>'Aug 14'!BoE_CL_Other</vt:lpstr>
      <vt:lpstr>'Aug 15'!BoE_CL_Other</vt:lpstr>
      <vt:lpstr>'Dec 14'!BoE_CL_Other</vt:lpstr>
      <vt:lpstr>'Dec 15'!BoE_CL_Other</vt:lpstr>
      <vt:lpstr>'Feb 15'!BoE_CL_Other</vt:lpstr>
      <vt:lpstr>'Jan 15'!BoE_CL_Other</vt:lpstr>
      <vt:lpstr>'Jul 14'!BoE_CL_Other</vt:lpstr>
      <vt:lpstr>'Jul 15'!BoE_CL_Other</vt:lpstr>
      <vt:lpstr>'Jun 14'!BoE_CL_Other</vt:lpstr>
      <vt:lpstr>'Jun 15'!BoE_CL_Other</vt:lpstr>
      <vt:lpstr>'Mar 14'!BoE_CL_Other</vt:lpstr>
      <vt:lpstr>'Mar 15'!BoE_CL_Other</vt:lpstr>
      <vt:lpstr>'May 14'!BoE_CL_Other</vt:lpstr>
      <vt:lpstr>'May 15'!BoE_CL_Other</vt:lpstr>
      <vt:lpstr>'Nov 14'!BoE_CL_Other</vt:lpstr>
      <vt:lpstr>'Nov 15'!BoE_CL_Other</vt:lpstr>
      <vt:lpstr>'Oct 14'!BoE_CL_Other</vt:lpstr>
      <vt:lpstr>'Oct 15'!BoE_CL_Other</vt:lpstr>
      <vt:lpstr>'Sep 14'!BoE_CL_Other</vt:lpstr>
      <vt:lpstr>'Sep 15'!BoE_CL_Other</vt:lpstr>
      <vt:lpstr>'Apr 14'!BoE_Currency_Debt</vt:lpstr>
      <vt:lpstr>'Apr 15'!BoE_Currency_Debt</vt:lpstr>
      <vt:lpstr>'Aug 14'!BoE_Currency_Debt</vt:lpstr>
      <vt:lpstr>'Aug 15'!BoE_Currency_Debt</vt:lpstr>
      <vt:lpstr>'Dec 14'!BoE_Currency_Debt</vt:lpstr>
      <vt:lpstr>'Dec 15'!BoE_Currency_Debt</vt:lpstr>
      <vt:lpstr>'Feb 15'!BoE_Currency_Debt</vt:lpstr>
      <vt:lpstr>'Jan 15'!BoE_Currency_Debt</vt:lpstr>
      <vt:lpstr>'Jul 14'!BoE_Currency_Debt</vt:lpstr>
      <vt:lpstr>'Jul 15'!BoE_Currency_Debt</vt:lpstr>
      <vt:lpstr>'Jun 14'!BoE_Currency_Debt</vt:lpstr>
      <vt:lpstr>'Jun 15'!BoE_Currency_Debt</vt:lpstr>
      <vt:lpstr>'Mar 14'!BoE_Currency_Debt</vt:lpstr>
      <vt:lpstr>'Mar 15'!BoE_Currency_Debt</vt:lpstr>
      <vt:lpstr>'May 14'!BoE_Currency_Debt</vt:lpstr>
      <vt:lpstr>'May 15'!BoE_Currency_Debt</vt:lpstr>
      <vt:lpstr>'Nov 14'!BoE_Currency_Debt</vt:lpstr>
      <vt:lpstr>'Nov 15'!BoE_Currency_Debt</vt:lpstr>
      <vt:lpstr>'Oct 14'!BoE_Currency_Debt</vt:lpstr>
      <vt:lpstr>'Oct 15'!BoE_Currency_Debt</vt:lpstr>
      <vt:lpstr>'Sep 14'!BoE_Currency_Debt</vt:lpstr>
      <vt:lpstr>'Sep 15'!BoE_Currency_Debt</vt:lpstr>
      <vt:lpstr>'Apr 14'!BoE_FCA</vt:lpstr>
      <vt:lpstr>'Apr 15'!BoE_FCA</vt:lpstr>
      <vt:lpstr>'Aug 14'!BoE_FCA</vt:lpstr>
      <vt:lpstr>'Aug 15'!BoE_FCA</vt:lpstr>
      <vt:lpstr>'Dec 14'!BoE_FCA</vt:lpstr>
      <vt:lpstr>'Dec 15'!BoE_FCA</vt:lpstr>
      <vt:lpstr>'Feb 15'!BoE_FCA</vt:lpstr>
      <vt:lpstr>'Jan 15'!BoE_FCA</vt:lpstr>
      <vt:lpstr>'Jul 14'!BoE_FCA</vt:lpstr>
      <vt:lpstr>'Jul 15'!BoE_FCA</vt:lpstr>
      <vt:lpstr>'Jun 14'!BoE_FCA</vt:lpstr>
      <vt:lpstr>'Jun 15'!BoE_FCA</vt:lpstr>
      <vt:lpstr>'Mar 14'!BoE_FCA</vt:lpstr>
      <vt:lpstr>'Mar 15'!BoE_FCA</vt:lpstr>
      <vt:lpstr>'May 14'!BoE_FCA</vt:lpstr>
      <vt:lpstr>'May 15'!BoE_FCA</vt:lpstr>
      <vt:lpstr>'Nov 14'!BoE_FCA</vt:lpstr>
      <vt:lpstr>'Nov 15'!BoE_FCA</vt:lpstr>
      <vt:lpstr>'Oct 14'!BoE_FCA</vt:lpstr>
      <vt:lpstr>'Oct 15'!BoE_FCA</vt:lpstr>
      <vt:lpstr>'Sep 14'!BoE_FCA</vt:lpstr>
      <vt:lpstr>'Sep 15'!BoE_FCA</vt:lpstr>
      <vt:lpstr>'Apr 14'!BoE_FCA_Deposits</vt:lpstr>
      <vt:lpstr>'Apr 15'!BoE_FCA_Deposits</vt:lpstr>
      <vt:lpstr>'Aug 14'!BoE_FCA_Deposits</vt:lpstr>
      <vt:lpstr>'Aug 15'!BoE_FCA_Deposits</vt:lpstr>
      <vt:lpstr>'Dec 14'!BoE_FCA_Deposits</vt:lpstr>
      <vt:lpstr>'Dec 15'!BoE_FCA_Deposits</vt:lpstr>
      <vt:lpstr>'Feb 15'!BoE_FCA_Deposits</vt:lpstr>
      <vt:lpstr>'Jan 15'!BoE_FCA_Deposits</vt:lpstr>
      <vt:lpstr>'Jul 14'!BoE_FCA_Deposits</vt:lpstr>
      <vt:lpstr>'Jul 15'!BoE_FCA_Deposits</vt:lpstr>
      <vt:lpstr>'Jun 14'!BoE_FCA_Deposits</vt:lpstr>
      <vt:lpstr>'Jun 15'!BoE_FCA_Deposits</vt:lpstr>
      <vt:lpstr>'Mar 14'!BoE_FCA_Deposits</vt:lpstr>
      <vt:lpstr>'Mar 15'!BoE_FCA_Deposits</vt:lpstr>
      <vt:lpstr>'May 14'!BoE_FCA_Deposits</vt:lpstr>
      <vt:lpstr>'May 15'!BoE_FCA_Deposits</vt:lpstr>
      <vt:lpstr>'Nov 14'!BoE_FCA_Deposits</vt:lpstr>
      <vt:lpstr>'Nov 15'!BoE_FCA_Deposits</vt:lpstr>
      <vt:lpstr>'Oct 14'!BoE_FCA_Deposits</vt:lpstr>
      <vt:lpstr>'Oct 15'!BoE_FCA_Deposits</vt:lpstr>
      <vt:lpstr>'Sep 14'!BoE_FCA_Deposits</vt:lpstr>
      <vt:lpstr>'Sep 15'!BoE_FCA_Deposits</vt:lpstr>
      <vt:lpstr>'Apr 14'!BoE_FCA_Foreign</vt:lpstr>
      <vt:lpstr>'Apr 15'!BoE_FCA_Foreign</vt:lpstr>
      <vt:lpstr>'Aug 14'!BoE_FCA_Foreign</vt:lpstr>
      <vt:lpstr>'Aug 15'!BoE_FCA_Foreign</vt:lpstr>
      <vt:lpstr>'Dec 14'!BoE_FCA_Foreign</vt:lpstr>
      <vt:lpstr>'Dec 15'!BoE_FCA_Foreign</vt:lpstr>
      <vt:lpstr>'Feb 15'!BoE_FCA_Foreign</vt:lpstr>
      <vt:lpstr>'Jan 15'!BoE_FCA_Foreign</vt:lpstr>
      <vt:lpstr>'Jul 14'!BoE_FCA_Foreign</vt:lpstr>
      <vt:lpstr>'Jul 15'!BoE_FCA_Foreign</vt:lpstr>
      <vt:lpstr>'Jun 14'!BoE_FCA_Foreign</vt:lpstr>
      <vt:lpstr>'Jun 15'!BoE_FCA_Foreign</vt:lpstr>
      <vt:lpstr>'Mar 14'!BoE_FCA_Foreign</vt:lpstr>
      <vt:lpstr>'Mar 15'!BoE_FCA_Foreign</vt:lpstr>
      <vt:lpstr>'May 14'!BoE_FCA_Foreign</vt:lpstr>
      <vt:lpstr>'May 15'!BoE_FCA_Foreign</vt:lpstr>
      <vt:lpstr>'Nov 14'!BoE_FCA_Foreign</vt:lpstr>
      <vt:lpstr>'Nov 15'!BoE_FCA_Foreign</vt:lpstr>
      <vt:lpstr>'Oct 14'!BoE_FCA_Foreign</vt:lpstr>
      <vt:lpstr>'Oct 15'!BoE_FCA_Foreign</vt:lpstr>
      <vt:lpstr>'Sep 14'!BoE_FCA_Foreign</vt:lpstr>
      <vt:lpstr>'Sep 15'!BoE_FCA_Foreign</vt:lpstr>
      <vt:lpstr>'Apr 14'!BoE_FCA_MMI</vt:lpstr>
      <vt:lpstr>'Apr 15'!BoE_FCA_MMI</vt:lpstr>
      <vt:lpstr>'Aug 14'!BoE_FCA_MMI</vt:lpstr>
      <vt:lpstr>'Aug 15'!BoE_FCA_MMI</vt:lpstr>
      <vt:lpstr>'Dec 14'!BoE_FCA_MMI</vt:lpstr>
      <vt:lpstr>'Dec 15'!BoE_FCA_MMI</vt:lpstr>
      <vt:lpstr>'Feb 15'!BoE_FCA_MMI</vt:lpstr>
      <vt:lpstr>'Jan 15'!BoE_FCA_MMI</vt:lpstr>
      <vt:lpstr>'Jul 14'!BoE_FCA_MMI</vt:lpstr>
      <vt:lpstr>'Jul 15'!BoE_FCA_MMI</vt:lpstr>
      <vt:lpstr>'Jun 14'!BoE_FCA_MMI</vt:lpstr>
      <vt:lpstr>'Jun 15'!BoE_FCA_MMI</vt:lpstr>
      <vt:lpstr>'Mar 14'!BoE_FCA_MMI</vt:lpstr>
      <vt:lpstr>'Mar 15'!BoE_FCA_MMI</vt:lpstr>
      <vt:lpstr>'May 14'!BoE_FCA_MMI</vt:lpstr>
      <vt:lpstr>'May 15'!BoE_FCA_MMI</vt:lpstr>
      <vt:lpstr>'Nov 14'!BoE_FCA_MMI</vt:lpstr>
      <vt:lpstr>'Nov 15'!BoE_FCA_MMI</vt:lpstr>
      <vt:lpstr>'Oct 14'!BoE_FCA_MMI</vt:lpstr>
      <vt:lpstr>'Oct 15'!BoE_FCA_MMI</vt:lpstr>
      <vt:lpstr>'Sep 14'!BoE_FCA_MMI</vt:lpstr>
      <vt:lpstr>'Sep 15'!BoE_FCA_MMI</vt:lpstr>
      <vt:lpstr>'Apr 14'!BoE_FCA_Other</vt:lpstr>
      <vt:lpstr>'Apr 15'!BoE_FCA_Other</vt:lpstr>
      <vt:lpstr>'Aug 14'!BoE_FCA_Other</vt:lpstr>
      <vt:lpstr>'Aug 15'!BoE_FCA_Other</vt:lpstr>
      <vt:lpstr>'Dec 14'!BoE_FCA_Other</vt:lpstr>
      <vt:lpstr>'Dec 15'!BoE_FCA_Other</vt:lpstr>
      <vt:lpstr>'Feb 15'!BoE_FCA_Other</vt:lpstr>
      <vt:lpstr>'Jan 15'!BoE_FCA_Other</vt:lpstr>
      <vt:lpstr>'Jul 14'!BoE_FCA_Other</vt:lpstr>
      <vt:lpstr>'Jul 15'!BoE_FCA_Other</vt:lpstr>
      <vt:lpstr>'Jun 14'!BoE_FCA_Other</vt:lpstr>
      <vt:lpstr>'Jun 15'!BoE_FCA_Other</vt:lpstr>
      <vt:lpstr>'Mar 14'!BoE_FCA_Other</vt:lpstr>
      <vt:lpstr>'Mar 15'!BoE_FCA_Other</vt:lpstr>
      <vt:lpstr>'May 14'!BoE_FCA_Other</vt:lpstr>
      <vt:lpstr>'May 15'!BoE_FCA_Other</vt:lpstr>
      <vt:lpstr>'Nov 14'!BoE_FCA_Other</vt:lpstr>
      <vt:lpstr>'Nov 15'!BoE_FCA_Other</vt:lpstr>
      <vt:lpstr>'Oct 14'!BoE_FCA_Other</vt:lpstr>
      <vt:lpstr>'Oct 15'!BoE_FCA_Other</vt:lpstr>
      <vt:lpstr>'Sep 14'!BoE_FCA_Other</vt:lpstr>
      <vt:lpstr>'Sep 15'!BoE_FCA_Other</vt:lpstr>
      <vt:lpstr>'Apr 13'!BoE_FCD</vt:lpstr>
      <vt:lpstr>'Apr 14'!BoE_FCD</vt:lpstr>
      <vt:lpstr>'Apr 15'!BoE_FCD</vt:lpstr>
      <vt:lpstr>'Aug 13'!BoE_FCD</vt:lpstr>
      <vt:lpstr>'Aug 14'!BoE_FCD</vt:lpstr>
      <vt:lpstr>'Aug 15'!BoE_FCD</vt:lpstr>
      <vt:lpstr>'Dec 12'!BoE_FCD</vt:lpstr>
      <vt:lpstr>'Dec 13'!BoE_FCD</vt:lpstr>
      <vt:lpstr>'Dec 14'!BoE_FCD</vt:lpstr>
      <vt:lpstr>'Dec 15'!BoE_FCD</vt:lpstr>
      <vt:lpstr>'Feb 13'!BoE_FCD</vt:lpstr>
      <vt:lpstr>'Feb 14'!BoE_FCD</vt:lpstr>
      <vt:lpstr>'Feb 15'!BoE_FCD</vt:lpstr>
      <vt:lpstr>'Jan 13'!BoE_FCD</vt:lpstr>
      <vt:lpstr>'Jan 14'!BoE_FCD</vt:lpstr>
      <vt:lpstr>'Jan 15'!BoE_FCD</vt:lpstr>
      <vt:lpstr>'Jul 13'!BoE_FCD</vt:lpstr>
      <vt:lpstr>'Jul 14'!BoE_FCD</vt:lpstr>
      <vt:lpstr>'Jul 15'!BoE_FCD</vt:lpstr>
      <vt:lpstr>'Jun 13'!BoE_FCD</vt:lpstr>
      <vt:lpstr>'Jun 14'!BoE_FCD</vt:lpstr>
      <vt:lpstr>'Jun 15'!BoE_FCD</vt:lpstr>
      <vt:lpstr>'Mar 13'!BoE_FCD</vt:lpstr>
      <vt:lpstr>'Mar 14'!BoE_FCD</vt:lpstr>
      <vt:lpstr>'Mar 15'!BoE_FCD</vt:lpstr>
      <vt:lpstr>'May 13'!BoE_FCD</vt:lpstr>
      <vt:lpstr>'May 14'!BoE_FCD</vt:lpstr>
      <vt:lpstr>'May 15'!BoE_FCD</vt:lpstr>
      <vt:lpstr>'Nov 13'!BoE_FCD</vt:lpstr>
      <vt:lpstr>'Nov 14'!BoE_FCD</vt:lpstr>
      <vt:lpstr>'Nov 15'!BoE_FCD</vt:lpstr>
      <vt:lpstr>'Oct 13'!BoE_FCD</vt:lpstr>
      <vt:lpstr>'Oct 14'!BoE_FCD</vt:lpstr>
      <vt:lpstr>'Oct 15'!BoE_FCD</vt:lpstr>
      <vt:lpstr>'Sep 13'!BoE_FCD</vt:lpstr>
      <vt:lpstr>'Sep 14'!BoE_FCD</vt:lpstr>
      <vt:lpstr>'Sep 15'!BoE_FCD</vt:lpstr>
      <vt:lpstr>'Apr 13'!BoE_FCD_Central_Banks</vt:lpstr>
      <vt:lpstr>'Apr 14'!BoE_FCD_Central_Banks</vt:lpstr>
      <vt:lpstr>'Apr 15'!BoE_FCD_Central_Banks</vt:lpstr>
      <vt:lpstr>'Aug 13'!BoE_FCD_Central_Banks</vt:lpstr>
      <vt:lpstr>'Aug 14'!BoE_FCD_Central_Banks</vt:lpstr>
      <vt:lpstr>'Aug 15'!BoE_FCD_Central_Banks</vt:lpstr>
      <vt:lpstr>'Dec 12'!BoE_FCD_Central_Banks</vt:lpstr>
      <vt:lpstr>'Dec 13'!BoE_FCD_Central_Banks</vt:lpstr>
      <vt:lpstr>'Dec 14'!BoE_FCD_Central_Banks</vt:lpstr>
      <vt:lpstr>'Dec 15'!BoE_FCD_Central_Banks</vt:lpstr>
      <vt:lpstr>'Feb 13'!BoE_FCD_Central_Banks</vt:lpstr>
      <vt:lpstr>'Feb 14'!BoE_FCD_Central_Banks</vt:lpstr>
      <vt:lpstr>'Feb 15'!BoE_FCD_Central_Banks</vt:lpstr>
      <vt:lpstr>'Jan 13'!BoE_FCD_Central_Banks</vt:lpstr>
      <vt:lpstr>'Jan 14'!BoE_FCD_Central_Banks</vt:lpstr>
      <vt:lpstr>'Jan 15'!BoE_FCD_Central_Banks</vt:lpstr>
      <vt:lpstr>'Jul 13'!BoE_FCD_Central_Banks</vt:lpstr>
      <vt:lpstr>'Jul 14'!BoE_FCD_Central_Banks</vt:lpstr>
      <vt:lpstr>'Jul 15'!BoE_FCD_Central_Banks</vt:lpstr>
      <vt:lpstr>'Jun 13'!BoE_FCD_Central_Banks</vt:lpstr>
      <vt:lpstr>'Jun 14'!BoE_FCD_Central_Banks</vt:lpstr>
      <vt:lpstr>'Jun 15'!BoE_FCD_Central_Banks</vt:lpstr>
      <vt:lpstr>'Mar 13'!BoE_FCD_Central_Banks</vt:lpstr>
      <vt:lpstr>'Mar 14'!BoE_FCD_Central_Banks</vt:lpstr>
      <vt:lpstr>'Mar 15'!BoE_FCD_Central_Banks</vt:lpstr>
      <vt:lpstr>'May 13'!BoE_FCD_Central_Banks</vt:lpstr>
      <vt:lpstr>'May 14'!BoE_FCD_Central_Banks</vt:lpstr>
      <vt:lpstr>'May 15'!BoE_FCD_Central_Banks</vt:lpstr>
      <vt:lpstr>'Nov 13'!BoE_FCD_Central_Banks</vt:lpstr>
      <vt:lpstr>'Nov 14'!BoE_FCD_Central_Banks</vt:lpstr>
      <vt:lpstr>'Nov 15'!BoE_FCD_Central_Banks</vt:lpstr>
      <vt:lpstr>'Oct 13'!BoE_FCD_Central_Banks</vt:lpstr>
      <vt:lpstr>'Oct 14'!BoE_FCD_Central_Banks</vt:lpstr>
      <vt:lpstr>'Oct 15'!BoE_FCD_Central_Banks</vt:lpstr>
      <vt:lpstr>'Sep 13'!BoE_FCD_Central_Banks</vt:lpstr>
      <vt:lpstr>'Sep 14'!BoE_FCD_Central_Banks</vt:lpstr>
      <vt:lpstr>'Sep 15'!BoE_FCD_Central_Banks</vt:lpstr>
      <vt:lpstr>'Apr 13'!BoE_FCD_HQ_In</vt:lpstr>
      <vt:lpstr>'Apr 14'!BoE_FCD_HQ_In</vt:lpstr>
      <vt:lpstr>'Apr 15'!BoE_FCD_HQ_In</vt:lpstr>
      <vt:lpstr>'Aug 13'!BoE_FCD_HQ_In</vt:lpstr>
      <vt:lpstr>'Aug 14'!BoE_FCD_HQ_In</vt:lpstr>
      <vt:lpstr>'Aug 15'!BoE_FCD_HQ_In</vt:lpstr>
      <vt:lpstr>'Dec 12'!BoE_FCD_HQ_In</vt:lpstr>
      <vt:lpstr>'Dec 13'!BoE_FCD_HQ_In</vt:lpstr>
      <vt:lpstr>'Dec 14'!BoE_FCD_HQ_In</vt:lpstr>
      <vt:lpstr>'Dec 15'!BoE_FCD_HQ_In</vt:lpstr>
      <vt:lpstr>'Feb 13'!BoE_FCD_HQ_In</vt:lpstr>
      <vt:lpstr>'Feb 14'!BoE_FCD_HQ_In</vt:lpstr>
      <vt:lpstr>'Feb 15'!BoE_FCD_HQ_In</vt:lpstr>
      <vt:lpstr>'Jan 13'!BoE_FCD_HQ_In</vt:lpstr>
      <vt:lpstr>'Jan 14'!BoE_FCD_HQ_In</vt:lpstr>
      <vt:lpstr>'Jan 15'!BoE_FCD_HQ_In</vt:lpstr>
      <vt:lpstr>'Jul 13'!BoE_FCD_HQ_In</vt:lpstr>
      <vt:lpstr>'Jul 14'!BoE_FCD_HQ_In</vt:lpstr>
      <vt:lpstr>'Jul 15'!BoE_FCD_HQ_In</vt:lpstr>
      <vt:lpstr>'Jun 13'!BoE_FCD_HQ_In</vt:lpstr>
      <vt:lpstr>'Jun 14'!BoE_FCD_HQ_In</vt:lpstr>
      <vt:lpstr>'Jun 15'!BoE_FCD_HQ_In</vt:lpstr>
      <vt:lpstr>'Mar 13'!BoE_FCD_HQ_In</vt:lpstr>
      <vt:lpstr>'Mar 14'!BoE_FCD_HQ_In</vt:lpstr>
      <vt:lpstr>'Mar 15'!BoE_FCD_HQ_In</vt:lpstr>
      <vt:lpstr>'May 13'!BoE_FCD_HQ_In</vt:lpstr>
      <vt:lpstr>'May 14'!BoE_FCD_HQ_In</vt:lpstr>
      <vt:lpstr>'May 15'!BoE_FCD_HQ_In</vt:lpstr>
      <vt:lpstr>'Nov 13'!BoE_FCD_HQ_In</vt:lpstr>
      <vt:lpstr>'Nov 14'!BoE_FCD_HQ_In</vt:lpstr>
      <vt:lpstr>'Nov 15'!BoE_FCD_HQ_In</vt:lpstr>
      <vt:lpstr>'Oct 13'!BoE_FCD_HQ_In</vt:lpstr>
      <vt:lpstr>'Oct 14'!BoE_FCD_HQ_In</vt:lpstr>
      <vt:lpstr>'Oct 15'!BoE_FCD_HQ_In</vt:lpstr>
      <vt:lpstr>'Sep 13'!BoE_FCD_HQ_In</vt:lpstr>
      <vt:lpstr>'Sep 14'!BoE_FCD_HQ_In</vt:lpstr>
      <vt:lpstr>'Sep 15'!BoE_FCD_HQ_In</vt:lpstr>
      <vt:lpstr>'Apr 14'!BoE_FCD_HQ_In_Non_Res</vt:lpstr>
      <vt:lpstr>'Apr 15'!BoE_FCD_HQ_In_Non_Res</vt:lpstr>
      <vt:lpstr>'Aug 14'!BoE_FCD_HQ_In_Non_Res</vt:lpstr>
      <vt:lpstr>'Aug 15'!BoE_FCD_HQ_In_Non_Res</vt:lpstr>
      <vt:lpstr>'Dec 14'!BoE_FCD_HQ_In_Non_Res</vt:lpstr>
      <vt:lpstr>'Dec 15'!BoE_FCD_HQ_In_Non_Res</vt:lpstr>
      <vt:lpstr>'Feb 15'!BoE_FCD_HQ_In_Non_Res</vt:lpstr>
      <vt:lpstr>'Jan 15'!BoE_FCD_HQ_In_Non_Res</vt:lpstr>
      <vt:lpstr>'Jul 14'!BoE_FCD_HQ_In_Non_Res</vt:lpstr>
      <vt:lpstr>'Jul 15'!BoE_FCD_HQ_In_Non_Res</vt:lpstr>
      <vt:lpstr>'Jun 14'!BoE_FCD_HQ_In_Non_Res</vt:lpstr>
      <vt:lpstr>'Jun 15'!BoE_FCD_HQ_In_Non_Res</vt:lpstr>
      <vt:lpstr>'Mar 14'!BoE_FCD_HQ_In_Non_Res</vt:lpstr>
      <vt:lpstr>'Mar 15'!BoE_FCD_HQ_In_Non_Res</vt:lpstr>
      <vt:lpstr>'May 14'!BoE_FCD_HQ_In_Non_Res</vt:lpstr>
      <vt:lpstr>'May 15'!BoE_FCD_HQ_In_Non_Res</vt:lpstr>
      <vt:lpstr>'Nov 14'!BoE_FCD_HQ_In_Non_Res</vt:lpstr>
      <vt:lpstr>'Nov 15'!BoE_FCD_HQ_In_Non_Res</vt:lpstr>
      <vt:lpstr>'Oct 14'!BoE_FCD_HQ_In_Non_Res</vt:lpstr>
      <vt:lpstr>'Oct 15'!BoE_FCD_HQ_In_Non_Res</vt:lpstr>
      <vt:lpstr>'Sep 14'!BoE_FCD_HQ_In_Non_Res</vt:lpstr>
      <vt:lpstr>'Sep 15'!BoE_FCD_HQ_In_Non_Res</vt:lpstr>
      <vt:lpstr>'Apr 14'!BoE_FCD_HQ_In_Res</vt:lpstr>
      <vt:lpstr>'Apr 15'!BoE_FCD_HQ_In_Res</vt:lpstr>
      <vt:lpstr>'Aug 14'!BoE_FCD_HQ_In_Res</vt:lpstr>
      <vt:lpstr>'Aug 15'!BoE_FCD_HQ_In_Res</vt:lpstr>
      <vt:lpstr>'Dec 14'!BoE_FCD_HQ_In_Res</vt:lpstr>
      <vt:lpstr>'Dec 15'!BoE_FCD_HQ_In_Res</vt:lpstr>
      <vt:lpstr>'Feb 15'!BoE_FCD_HQ_In_Res</vt:lpstr>
      <vt:lpstr>'Jan 15'!BoE_FCD_HQ_In_Res</vt:lpstr>
      <vt:lpstr>'Jul 14'!BoE_FCD_HQ_In_Res</vt:lpstr>
      <vt:lpstr>'Jul 15'!BoE_FCD_HQ_In_Res</vt:lpstr>
      <vt:lpstr>'Jun 14'!BoE_FCD_HQ_In_Res</vt:lpstr>
      <vt:lpstr>'Jun 15'!BoE_FCD_HQ_In_Res</vt:lpstr>
      <vt:lpstr>'Mar 14'!BoE_FCD_HQ_In_Res</vt:lpstr>
      <vt:lpstr>'Mar 15'!BoE_FCD_HQ_In_Res</vt:lpstr>
      <vt:lpstr>'May 14'!BoE_FCD_HQ_In_Res</vt:lpstr>
      <vt:lpstr>'May 15'!BoE_FCD_HQ_In_Res</vt:lpstr>
      <vt:lpstr>'Nov 14'!BoE_FCD_HQ_In_Res</vt:lpstr>
      <vt:lpstr>'Nov 15'!BoE_FCD_HQ_In_Res</vt:lpstr>
      <vt:lpstr>'Oct 14'!BoE_FCD_HQ_In_Res</vt:lpstr>
      <vt:lpstr>'Oct 15'!BoE_FCD_HQ_In_Res</vt:lpstr>
      <vt:lpstr>'Sep 14'!BoE_FCD_HQ_In_Res</vt:lpstr>
      <vt:lpstr>'Sep 15'!BoE_FCD_HQ_In_Res</vt:lpstr>
      <vt:lpstr>'Apr 13'!BoE_FCD_HQ_Out</vt:lpstr>
      <vt:lpstr>'Apr 14'!BoE_FCD_HQ_Out</vt:lpstr>
      <vt:lpstr>'Apr 15'!BoE_FCD_HQ_Out</vt:lpstr>
      <vt:lpstr>'Aug 13'!BoE_FCD_HQ_Out</vt:lpstr>
      <vt:lpstr>'Aug 14'!BoE_FCD_HQ_Out</vt:lpstr>
      <vt:lpstr>'Aug 15'!BoE_FCD_HQ_Out</vt:lpstr>
      <vt:lpstr>'Dec 12'!BoE_FCD_HQ_Out</vt:lpstr>
      <vt:lpstr>'Dec 13'!BoE_FCD_HQ_Out</vt:lpstr>
      <vt:lpstr>'Dec 14'!BoE_FCD_HQ_Out</vt:lpstr>
      <vt:lpstr>'Dec 15'!BoE_FCD_HQ_Out</vt:lpstr>
      <vt:lpstr>'Feb 13'!BoE_FCD_HQ_Out</vt:lpstr>
      <vt:lpstr>'Feb 14'!BoE_FCD_HQ_Out</vt:lpstr>
      <vt:lpstr>'Feb 15'!BoE_FCD_HQ_Out</vt:lpstr>
      <vt:lpstr>'Jan 13'!BoE_FCD_HQ_Out</vt:lpstr>
      <vt:lpstr>'Jan 14'!BoE_FCD_HQ_Out</vt:lpstr>
      <vt:lpstr>'Jan 15'!BoE_FCD_HQ_Out</vt:lpstr>
      <vt:lpstr>'Jul 13'!BoE_FCD_HQ_Out</vt:lpstr>
      <vt:lpstr>'Jul 14'!BoE_FCD_HQ_Out</vt:lpstr>
      <vt:lpstr>'Jul 15'!BoE_FCD_HQ_Out</vt:lpstr>
      <vt:lpstr>'Jun 13'!BoE_FCD_HQ_Out</vt:lpstr>
      <vt:lpstr>'Jun 14'!BoE_FCD_HQ_Out</vt:lpstr>
      <vt:lpstr>'Jun 15'!BoE_FCD_HQ_Out</vt:lpstr>
      <vt:lpstr>'Mar 13'!BoE_FCD_HQ_Out</vt:lpstr>
      <vt:lpstr>'Mar 14'!BoE_FCD_HQ_Out</vt:lpstr>
      <vt:lpstr>'Mar 15'!BoE_FCD_HQ_Out</vt:lpstr>
      <vt:lpstr>'May 13'!BoE_FCD_HQ_Out</vt:lpstr>
      <vt:lpstr>'May 14'!BoE_FCD_HQ_Out</vt:lpstr>
      <vt:lpstr>'May 15'!BoE_FCD_HQ_Out</vt:lpstr>
      <vt:lpstr>'Nov 13'!BoE_FCD_HQ_Out</vt:lpstr>
      <vt:lpstr>'Nov 14'!BoE_FCD_HQ_Out</vt:lpstr>
      <vt:lpstr>'Nov 15'!BoE_FCD_HQ_Out</vt:lpstr>
      <vt:lpstr>'Oct 13'!BoE_FCD_HQ_Out</vt:lpstr>
      <vt:lpstr>'Oct 14'!BoE_FCD_HQ_Out</vt:lpstr>
      <vt:lpstr>'Oct 15'!BoE_FCD_HQ_Out</vt:lpstr>
      <vt:lpstr>'Sep 13'!BoE_FCD_HQ_Out</vt:lpstr>
      <vt:lpstr>'Sep 14'!BoE_FCD_HQ_Out</vt:lpstr>
      <vt:lpstr>'Sep 15'!BoE_FCD_HQ_Out</vt:lpstr>
      <vt:lpstr>'Apr 14'!BoE_FCD_HQ_Out_Non_Res</vt:lpstr>
      <vt:lpstr>'Apr 15'!BoE_FCD_HQ_Out_Non_Res</vt:lpstr>
      <vt:lpstr>'Aug 14'!BoE_FCD_HQ_Out_Non_Res</vt:lpstr>
      <vt:lpstr>'Aug 15'!BoE_FCD_HQ_Out_Non_Res</vt:lpstr>
      <vt:lpstr>'Dec 14'!BoE_FCD_HQ_Out_Non_Res</vt:lpstr>
      <vt:lpstr>'Dec 15'!BoE_FCD_HQ_Out_Non_Res</vt:lpstr>
      <vt:lpstr>'Feb 15'!BoE_FCD_HQ_Out_Non_Res</vt:lpstr>
      <vt:lpstr>'Jan 15'!BoE_FCD_HQ_Out_Non_Res</vt:lpstr>
      <vt:lpstr>'Jul 14'!BoE_FCD_HQ_Out_Non_Res</vt:lpstr>
      <vt:lpstr>'Jul 15'!BoE_FCD_HQ_Out_Non_Res</vt:lpstr>
      <vt:lpstr>'Jun 14'!BoE_FCD_HQ_Out_Non_Res</vt:lpstr>
      <vt:lpstr>'Jun 15'!BoE_FCD_HQ_Out_Non_Res</vt:lpstr>
      <vt:lpstr>'Mar 14'!BoE_FCD_HQ_Out_Non_Res</vt:lpstr>
      <vt:lpstr>'Mar 15'!BoE_FCD_HQ_Out_Non_Res</vt:lpstr>
      <vt:lpstr>'May 14'!BoE_FCD_HQ_Out_Non_Res</vt:lpstr>
      <vt:lpstr>'May 15'!BoE_FCD_HQ_Out_Non_Res</vt:lpstr>
      <vt:lpstr>'Nov 14'!BoE_FCD_HQ_Out_Non_Res</vt:lpstr>
      <vt:lpstr>'Nov 15'!BoE_FCD_HQ_Out_Non_Res</vt:lpstr>
      <vt:lpstr>'Oct 14'!BoE_FCD_HQ_Out_Non_Res</vt:lpstr>
      <vt:lpstr>'Oct 15'!BoE_FCD_HQ_Out_Non_Res</vt:lpstr>
      <vt:lpstr>'Sep 14'!BoE_FCD_HQ_Out_Non_Res</vt:lpstr>
      <vt:lpstr>'Sep 15'!BoE_FCD_HQ_Out_Non_Res</vt:lpstr>
      <vt:lpstr>'Apr 14'!BoE_FCD_HQ_Out_Res</vt:lpstr>
      <vt:lpstr>'Apr 15'!BoE_FCD_HQ_Out_Res</vt:lpstr>
      <vt:lpstr>'Aug 14'!BoE_FCD_HQ_Out_Res</vt:lpstr>
      <vt:lpstr>'Aug 15'!BoE_FCD_HQ_Out_Res</vt:lpstr>
      <vt:lpstr>'Dec 14'!BoE_FCD_HQ_Out_Res</vt:lpstr>
      <vt:lpstr>'Dec 15'!BoE_FCD_HQ_Out_Res</vt:lpstr>
      <vt:lpstr>'Feb 15'!BoE_FCD_HQ_Out_Res</vt:lpstr>
      <vt:lpstr>'Jan 15'!BoE_FCD_HQ_Out_Res</vt:lpstr>
      <vt:lpstr>'Jul 14'!BoE_FCD_HQ_Out_Res</vt:lpstr>
      <vt:lpstr>'Jul 15'!BoE_FCD_HQ_Out_Res</vt:lpstr>
      <vt:lpstr>'Jun 14'!BoE_FCD_HQ_Out_Res</vt:lpstr>
      <vt:lpstr>'Jun 15'!BoE_FCD_HQ_Out_Res</vt:lpstr>
      <vt:lpstr>'Mar 14'!BoE_FCD_HQ_Out_Res</vt:lpstr>
      <vt:lpstr>'Mar 15'!BoE_FCD_HQ_Out_Res</vt:lpstr>
      <vt:lpstr>'May 14'!BoE_FCD_HQ_Out_Res</vt:lpstr>
      <vt:lpstr>'May 15'!BoE_FCD_HQ_Out_Res</vt:lpstr>
      <vt:lpstr>'Nov 14'!BoE_FCD_HQ_Out_Res</vt:lpstr>
      <vt:lpstr>'Nov 15'!BoE_FCD_HQ_Out_Res</vt:lpstr>
      <vt:lpstr>'Oct 14'!BoE_FCD_HQ_Out_Res</vt:lpstr>
      <vt:lpstr>'Oct 15'!BoE_FCD_HQ_Out_Res</vt:lpstr>
      <vt:lpstr>'Sep 14'!BoE_FCD_HQ_Out_Res</vt:lpstr>
      <vt:lpstr>'Sep 15'!BoE_FCD_HQ_Out_Res</vt:lpstr>
      <vt:lpstr>'Apr 14'!BoE_FCLS</vt:lpstr>
      <vt:lpstr>'Apr 15'!BoE_FCLS</vt:lpstr>
      <vt:lpstr>'Aug 14'!BoE_FCLS</vt:lpstr>
      <vt:lpstr>'Aug 15'!BoE_FCLS</vt:lpstr>
      <vt:lpstr>'Dec 14'!BoE_FCLS</vt:lpstr>
      <vt:lpstr>'Dec 15'!BoE_FCLS</vt:lpstr>
      <vt:lpstr>'Feb 15'!BoE_FCLS</vt:lpstr>
      <vt:lpstr>'Jan 15'!BoE_FCLS</vt:lpstr>
      <vt:lpstr>'Jul 14'!BoE_FCLS</vt:lpstr>
      <vt:lpstr>'Jul 15'!BoE_FCLS</vt:lpstr>
      <vt:lpstr>'Jun 14'!BoE_FCLS</vt:lpstr>
      <vt:lpstr>'Jun 15'!BoE_FCLS</vt:lpstr>
      <vt:lpstr>'Mar 14'!BoE_FCLS</vt:lpstr>
      <vt:lpstr>'Mar 15'!BoE_FCLS</vt:lpstr>
      <vt:lpstr>'May 14'!BoE_FCLS</vt:lpstr>
      <vt:lpstr>'May 15'!BoE_FCLS</vt:lpstr>
      <vt:lpstr>'Nov 14'!BoE_FCLS</vt:lpstr>
      <vt:lpstr>'Nov 15'!BoE_FCLS</vt:lpstr>
      <vt:lpstr>'Oct 14'!BoE_FCLS</vt:lpstr>
      <vt:lpstr>'Oct 15'!BoE_FCLS</vt:lpstr>
      <vt:lpstr>'Sep 14'!BoE_FCLS</vt:lpstr>
      <vt:lpstr>'Sep 15'!BoE_FCLS</vt:lpstr>
      <vt:lpstr>'Apr 14'!BoE_FCLS_1_m</vt:lpstr>
      <vt:lpstr>'Apr 15'!BoE_FCLS_1_m</vt:lpstr>
      <vt:lpstr>'Aug 14'!BoE_FCLS_1_m</vt:lpstr>
      <vt:lpstr>'Aug 15'!BoE_FCLS_1_m</vt:lpstr>
      <vt:lpstr>'Dec 14'!BoE_FCLS_1_m</vt:lpstr>
      <vt:lpstr>'Dec 15'!BoE_FCLS_1_m</vt:lpstr>
      <vt:lpstr>'Feb 15'!BoE_FCLS_1_m</vt:lpstr>
      <vt:lpstr>'Jan 15'!BoE_FCLS_1_m</vt:lpstr>
      <vt:lpstr>'Jul 14'!BoE_FCLS_1_m</vt:lpstr>
      <vt:lpstr>'Jul 15'!BoE_FCLS_1_m</vt:lpstr>
      <vt:lpstr>'Jun 14'!BoE_FCLS_1_m</vt:lpstr>
      <vt:lpstr>'Jun 15'!BoE_FCLS_1_m</vt:lpstr>
      <vt:lpstr>'Mar 14'!BoE_FCLS_1_m</vt:lpstr>
      <vt:lpstr>'Mar 15'!BoE_FCLS_1_m</vt:lpstr>
      <vt:lpstr>'May 14'!BoE_FCLS_1_m</vt:lpstr>
      <vt:lpstr>'May 15'!BoE_FCLS_1_m</vt:lpstr>
      <vt:lpstr>'Nov 14'!BoE_FCLS_1_m</vt:lpstr>
      <vt:lpstr>'Nov 15'!BoE_FCLS_1_m</vt:lpstr>
      <vt:lpstr>'Oct 14'!BoE_FCLS_1_m</vt:lpstr>
      <vt:lpstr>'Oct 15'!BoE_FCLS_1_m</vt:lpstr>
      <vt:lpstr>'Sep 14'!BoE_FCLS_1_m</vt:lpstr>
      <vt:lpstr>'Sep 15'!BoE_FCLS_1_m</vt:lpstr>
      <vt:lpstr>'Apr 14'!BoE_FCLS_1_y</vt:lpstr>
      <vt:lpstr>'Apr 15'!BoE_FCLS_1_y</vt:lpstr>
      <vt:lpstr>'Aug 14'!BoE_FCLS_1_y</vt:lpstr>
      <vt:lpstr>'Aug 15'!BoE_FCLS_1_y</vt:lpstr>
      <vt:lpstr>'Dec 14'!BoE_FCLS_1_y</vt:lpstr>
      <vt:lpstr>'Dec 15'!BoE_FCLS_1_y</vt:lpstr>
      <vt:lpstr>'Feb 15'!BoE_FCLS_1_y</vt:lpstr>
      <vt:lpstr>'Jan 15'!BoE_FCLS_1_y</vt:lpstr>
      <vt:lpstr>'Jul 14'!BoE_FCLS_1_y</vt:lpstr>
      <vt:lpstr>'Jul 15'!BoE_FCLS_1_y</vt:lpstr>
      <vt:lpstr>'Jun 14'!BoE_FCLS_1_y</vt:lpstr>
      <vt:lpstr>'Jun 15'!BoE_FCLS_1_y</vt:lpstr>
      <vt:lpstr>'Mar 14'!BoE_FCLS_1_y</vt:lpstr>
      <vt:lpstr>'Mar 15'!BoE_FCLS_1_y</vt:lpstr>
      <vt:lpstr>'May 14'!BoE_FCLS_1_y</vt:lpstr>
      <vt:lpstr>'May 15'!BoE_FCLS_1_y</vt:lpstr>
      <vt:lpstr>'Nov 14'!BoE_FCLS_1_y</vt:lpstr>
      <vt:lpstr>'Nov 15'!BoE_FCLS_1_y</vt:lpstr>
      <vt:lpstr>'Oct 14'!BoE_FCLS_1_y</vt:lpstr>
      <vt:lpstr>'Oct 15'!BoE_FCLS_1_y</vt:lpstr>
      <vt:lpstr>'Sep 14'!BoE_FCLS_1_y</vt:lpstr>
      <vt:lpstr>'Sep 15'!BoE_FCLS_1_y</vt:lpstr>
      <vt:lpstr>'Apr 14'!BoE_FCLS_3_m</vt:lpstr>
      <vt:lpstr>'Apr 15'!BoE_FCLS_3_m</vt:lpstr>
      <vt:lpstr>'Aug 14'!BoE_FCLS_3_m</vt:lpstr>
      <vt:lpstr>'Aug 15'!BoE_FCLS_3_m</vt:lpstr>
      <vt:lpstr>'Dec 14'!BoE_FCLS_3_m</vt:lpstr>
      <vt:lpstr>'Dec 15'!BoE_FCLS_3_m</vt:lpstr>
      <vt:lpstr>'Feb 15'!BoE_FCLS_3_m</vt:lpstr>
      <vt:lpstr>'Jan 15'!BoE_FCLS_3_m</vt:lpstr>
      <vt:lpstr>'Jul 14'!BoE_FCLS_3_m</vt:lpstr>
      <vt:lpstr>'Jul 15'!BoE_FCLS_3_m</vt:lpstr>
      <vt:lpstr>'Jun 14'!BoE_FCLS_3_m</vt:lpstr>
      <vt:lpstr>'Jun 15'!BoE_FCLS_3_m</vt:lpstr>
      <vt:lpstr>'Mar 14'!BoE_FCLS_3_m</vt:lpstr>
      <vt:lpstr>'Mar 15'!BoE_FCLS_3_m</vt:lpstr>
      <vt:lpstr>'May 14'!BoE_FCLS_3_m</vt:lpstr>
      <vt:lpstr>'May 15'!BoE_FCLS_3_m</vt:lpstr>
      <vt:lpstr>'Nov 14'!BoE_FCLS_3_m</vt:lpstr>
      <vt:lpstr>'Nov 15'!BoE_FCLS_3_m</vt:lpstr>
      <vt:lpstr>'Oct 14'!BoE_FCLS_3_m</vt:lpstr>
      <vt:lpstr>'Oct 15'!BoE_FCLS_3_m</vt:lpstr>
      <vt:lpstr>'Sep 14'!BoE_FCLS_3_m</vt:lpstr>
      <vt:lpstr>'Sep 15'!BoE_FCLS_3_m</vt:lpstr>
      <vt:lpstr>'Apr 13'!BoE_FCR</vt:lpstr>
      <vt:lpstr>'Apr 14'!BoE_FCR</vt:lpstr>
      <vt:lpstr>'Apr 15'!BoE_FCR</vt:lpstr>
      <vt:lpstr>'Aug 13'!BoE_FCR</vt:lpstr>
      <vt:lpstr>'Aug 14'!BoE_FCR</vt:lpstr>
      <vt:lpstr>'Aug 15'!BoE_FCR</vt:lpstr>
      <vt:lpstr>'Dec 12'!BoE_FCR</vt:lpstr>
      <vt:lpstr>'Dec 13'!BoE_FCR</vt:lpstr>
      <vt:lpstr>'Dec 14'!BoE_FCR</vt:lpstr>
      <vt:lpstr>'Dec 15'!BoE_FCR</vt:lpstr>
      <vt:lpstr>'Feb 13'!BoE_FCR</vt:lpstr>
      <vt:lpstr>'Feb 14'!BoE_FCR</vt:lpstr>
      <vt:lpstr>'Feb 15'!BoE_FCR</vt:lpstr>
      <vt:lpstr>'Jan 13'!BoE_FCR</vt:lpstr>
      <vt:lpstr>'Jan 14'!BoE_FCR</vt:lpstr>
      <vt:lpstr>'Jan 15'!BoE_FCR</vt:lpstr>
      <vt:lpstr>'Jul 13'!BoE_FCR</vt:lpstr>
      <vt:lpstr>'Jul 14'!BoE_FCR</vt:lpstr>
      <vt:lpstr>'Jul 15'!BoE_FCR</vt:lpstr>
      <vt:lpstr>'Jun 13'!BoE_FCR</vt:lpstr>
      <vt:lpstr>'Jun 14'!BoE_FCR</vt:lpstr>
      <vt:lpstr>'Jun 15'!BoE_FCR</vt:lpstr>
      <vt:lpstr>'Mar 13'!BoE_FCR</vt:lpstr>
      <vt:lpstr>'Mar 14'!BoE_FCR</vt:lpstr>
      <vt:lpstr>'Mar 15'!BoE_FCR</vt:lpstr>
      <vt:lpstr>'May 13'!BoE_FCR</vt:lpstr>
      <vt:lpstr>'May 14'!BoE_FCR</vt:lpstr>
      <vt:lpstr>'May 15'!BoE_FCR</vt:lpstr>
      <vt:lpstr>'Nov 13'!BoE_FCR</vt:lpstr>
      <vt:lpstr>'Nov 14'!BoE_FCR</vt:lpstr>
      <vt:lpstr>'Nov 15'!BoE_FCR</vt:lpstr>
      <vt:lpstr>'Oct 13'!BoE_FCR</vt:lpstr>
      <vt:lpstr>'Oct 14'!BoE_FCR</vt:lpstr>
      <vt:lpstr>'Oct 15'!BoE_FCR</vt:lpstr>
      <vt:lpstr>'Sep 13'!BoE_FCR</vt:lpstr>
      <vt:lpstr>'Sep 14'!BoE_FCR</vt:lpstr>
      <vt:lpstr>'Sep 15'!BoE_FCR</vt:lpstr>
      <vt:lpstr>'Apr 14'!BoE_FCS</vt:lpstr>
      <vt:lpstr>'Apr 15'!BoE_FCS</vt:lpstr>
      <vt:lpstr>'Aug 14'!BoE_FCS</vt:lpstr>
      <vt:lpstr>'Aug 15'!BoE_FCS</vt:lpstr>
      <vt:lpstr>'Dec 14'!BoE_FCS</vt:lpstr>
      <vt:lpstr>'Dec 15'!BoE_FCS</vt:lpstr>
      <vt:lpstr>'Feb 15'!BoE_FCS</vt:lpstr>
      <vt:lpstr>'Jan 15'!BoE_FCS</vt:lpstr>
      <vt:lpstr>'Jul 14'!BoE_FCS</vt:lpstr>
      <vt:lpstr>'Jul 15'!BoE_FCS</vt:lpstr>
      <vt:lpstr>'Jun 14'!BoE_FCS</vt:lpstr>
      <vt:lpstr>'Jun 15'!BoE_FCS</vt:lpstr>
      <vt:lpstr>'Mar 14'!BoE_FCS</vt:lpstr>
      <vt:lpstr>'Mar 15'!BoE_FCS</vt:lpstr>
      <vt:lpstr>'May 14'!BoE_FCS</vt:lpstr>
      <vt:lpstr>'May 15'!BoE_FCS</vt:lpstr>
      <vt:lpstr>'Nov 14'!BoE_FCS</vt:lpstr>
      <vt:lpstr>'Nov 15'!BoE_FCS</vt:lpstr>
      <vt:lpstr>'Oct 14'!BoE_FCS</vt:lpstr>
      <vt:lpstr>'Oct 15'!BoE_FCS</vt:lpstr>
      <vt:lpstr>'Sep 14'!BoE_FCS</vt:lpstr>
      <vt:lpstr>'Sep 15'!BoE_FCS</vt:lpstr>
      <vt:lpstr>'Apr 14'!BoE_FI_foreign</vt:lpstr>
      <vt:lpstr>'Apr 15'!BoE_FI_foreign</vt:lpstr>
      <vt:lpstr>'Aug 14'!BoE_FI_foreign</vt:lpstr>
      <vt:lpstr>'Aug 15'!BoE_FI_foreign</vt:lpstr>
      <vt:lpstr>'Dec 14'!BoE_FI_foreign</vt:lpstr>
      <vt:lpstr>'Dec 15'!BoE_FI_foreign</vt:lpstr>
      <vt:lpstr>'Feb 15'!BoE_FI_foreign</vt:lpstr>
      <vt:lpstr>'Jan 15'!BoE_FI_foreign</vt:lpstr>
      <vt:lpstr>'Jul 14'!BoE_FI_foreign</vt:lpstr>
      <vt:lpstr>'Jul 15'!BoE_FI_foreign</vt:lpstr>
      <vt:lpstr>'Jun 14'!BoE_FI_foreign</vt:lpstr>
      <vt:lpstr>'Jun 15'!BoE_FI_foreign</vt:lpstr>
      <vt:lpstr>'Mar 14'!BoE_FI_foreign</vt:lpstr>
      <vt:lpstr>'Mar 15'!BoE_FI_foreign</vt:lpstr>
      <vt:lpstr>'May 14'!BoE_FI_foreign</vt:lpstr>
      <vt:lpstr>'May 15'!BoE_FI_foreign</vt:lpstr>
      <vt:lpstr>'Nov 14'!BoE_FI_foreign</vt:lpstr>
      <vt:lpstr>'Nov 15'!BoE_FI_foreign</vt:lpstr>
      <vt:lpstr>'Oct 14'!BoE_FI_foreign</vt:lpstr>
      <vt:lpstr>'Oct 15'!BoE_FI_foreign</vt:lpstr>
      <vt:lpstr>'Sep 14'!BoE_FI_foreign</vt:lpstr>
      <vt:lpstr>'Sep 15'!BoE_FI_foreign</vt:lpstr>
      <vt:lpstr>'Apr 13'!BoE_Gold_Dollar</vt:lpstr>
      <vt:lpstr>'Apr 14'!BoE_Gold_Dollar</vt:lpstr>
      <vt:lpstr>'Apr 15'!BoE_Gold_Dollar</vt:lpstr>
      <vt:lpstr>'Aug 13'!BoE_Gold_Dollar</vt:lpstr>
      <vt:lpstr>'Aug 14'!BoE_Gold_Dollar</vt:lpstr>
      <vt:lpstr>'Aug 15'!BoE_Gold_Dollar</vt:lpstr>
      <vt:lpstr>'Dec 12'!BoE_Gold_Dollar</vt:lpstr>
      <vt:lpstr>'Dec 13'!BoE_Gold_Dollar</vt:lpstr>
      <vt:lpstr>'Dec 14'!BoE_Gold_Dollar</vt:lpstr>
      <vt:lpstr>'Dec 15'!BoE_Gold_Dollar</vt:lpstr>
      <vt:lpstr>'Feb 13'!BoE_Gold_Dollar</vt:lpstr>
      <vt:lpstr>'Feb 14'!BoE_Gold_Dollar</vt:lpstr>
      <vt:lpstr>'Feb 15'!BoE_Gold_Dollar</vt:lpstr>
      <vt:lpstr>'Jan 13'!BoE_Gold_Dollar</vt:lpstr>
      <vt:lpstr>'Jan 14'!BoE_Gold_Dollar</vt:lpstr>
      <vt:lpstr>'Jan 15'!BoE_Gold_Dollar</vt:lpstr>
      <vt:lpstr>'Jul 13'!BoE_Gold_Dollar</vt:lpstr>
      <vt:lpstr>'Jul 14'!BoE_Gold_Dollar</vt:lpstr>
      <vt:lpstr>'Jul 15'!BoE_Gold_Dollar</vt:lpstr>
      <vt:lpstr>'Jun 13'!BoE_Gold_Dollar</vt:lpstr>
      <vt:lpstr>'Jun 14'!BoE_Gold_Dollar</vt:lpstr>
      <vt:lpstr>'Jun 15'!BoE_Gold_Dollar</vt:lpstr>
      <vt:lpstr>'Mar 13'!BoE_Gold_Dollar</vt:lpstr>
      <vt:lpstr>'Mar 14'!BoE_Gold_Dollar</vt:lpstr>
      <vt:lpstr>'Mar 15'!BoE_Gold_Dollar</vt:lpstr>
      <vt:lpstr>'May 13'!BoE_Gold_Dollar</vt:lpstr>
      <vt:lpstr>'May 14'!BoE_Gold_Dollar</vt:lpstr>
      <vt:lpstr>'May 15'!BoE_Gold_Dollar</vt:lpstr>
      <vt:lpstr>'Nov 13'!BoE_Gold_Dollar</vt:lpstr>
      <vt:lpstr>'Nov 14'!BoE_Gold_Dollar</vt:lpstr>
      <vt:lpstr>'Nov 15'!BoE_Gold_Dollar</vt:lpstr>
      <vt:lpstr>'Oct 13'!BoE_Gold_Dollar</vt:lpstr>
      <vt:lpstr>'Oct 14'!BoE_Gold_Dollar</vt:lpstr>
      <vt:lpstr>'Oct 15'!BoE_Gold_Dollar</vt:lpstr>
      <vt:lpstr>'Sep 13'!BoE_Gold_Dollar</vt:lpstr>
      <vt:lpstr>'Sep 14'!BoE_Gold_Dollar</vt:lpstr>
      <vt:lpstr>'Sep 15'!BoE_Gold_Dollar</vt:lpstr>
      <vt:lpstr>'Apr 14'!BoE_Gold_Fine</vt:lpstr>
      <vt:lpstr>'Apr 15'!BoE_Gold_Fine</vt:lpstr>
      <vt:lpstr>'Aug 14'!BoE_Gold_Fine</vt:lpstr>
      <vt:lpstr>'Aug 15'!BoE_Gold_Fine</vt:lpstr>
      <vt:lpstr>'Dec 14'!BoE_Gold_Fine</vt:lpstr>
      <vt:lpstr>'Dec 15'!BoE_Gold_Fine</vt:lpstr>
      <vt:lpstr>'Feb 15'!BoE_Gold_Fine</vt:lpstr>
      <vt:lpstr>'Jan 15'!BoE_Gold_Fine</vt:lpstr>
      <vt:lpstr>'Jul 14'!BoE_Gold_Fine</vt:lpstr>
      <vt:lpstr>'Jul 15'!BoE_Gold_Fine</vt:lpstr>
      <vt:lpstr>'Jun 14'!BoE_Gold_Fine</vt:lpstr>
      <vt:lpstr>'Jun 15'!BoE_Gold_Fine</vt:lpstr>
      <vt:lpstr>'Mar 14'!BoE_Gold_Fine</vt:lpstr>
      <vt:lpstr>'Mar 15'!BoE_Gold_Fine</vt:lpstr>
      <vt:lpstr>'May 14'!BoE_Gold_Fine</vt:lpstr>
      <vt:lpstr>'May 15'!BoE_Gold_Fine</vt:lpstr>
      <vt:lpstr>'Nov 14'!BoE_Gold_Fine</vt:lpstr>
      <vt:lpstr>'Nov 15'!BoE_Gold_Fine</vt:lpstr>
      <vt:lpstr>'Oct 14'!BoE_Gold_Fine</vt:lpstr>
      <vt:lpstr>'Oct 15'!BoE_Gold_Fine</vt:lpstr>
      <vt:lpstr>'Sep 14'!BoE_Gold_Fine</vt:lpstr>
      <vt:lpstr>'Sep 15'!BoE_Gold_Fine</vt:lpstr>
      <vt:lpstr>'Apr 13'!BoE_IMF</vt:lpstr>
      <vt:lpstr>'Apr 14'!BoE_IMF</vt:lpstr>
      <vt:lpstr>'Apr 15'!BoE_IMF</vt:lpstr>
      <vt:lpstr>'Aug 13'!BoE_IMF</vt:lpstr>
      <vt:lpstr>'Aug 14'!BoE_IMF</vt:lpstr>
      <vt:lpstr>'Aug 15'!BoE_IMF</vt:lpstr>
      <vt:lpstr>'Dec 12'!BoE_IMF</vt:lpstr>
      <vt:lpstr>'Dec 13'!BoE_IMF</vt:lpstr>
      <vt:lpstr>'Dec 14'!BoE_IMF</vt:lpstr>
      <vt:lpstr>'Dec 15'!BoE_IMF</vt:lpstr>
      <vt:lpstr>'Feb 13'!BoE_IMF</vt:lpstr>
      <vt:lpstr>'Feb 14'!BoE_IMF</vt:lpstr>
      <vt:lpstr>'Feb 15'!BoE_IMF</vt:lpstr>
      <vt:lpstr>'Jan 13'!BoE_IMF</vt:lpstr>
      <vt:lpstr>'Jan 14'!BoE_IMF</vt:lpstr>
      <vt:lpstr>'Jan 15'!BoE_IMF</vt:lpstr>
      <vt:lpstr>'Jul 13'!BoE_IMF</vt:lpstr>
      <vt:lpstr>'Jul 14'!BoE_IMF</vt:lpstr>
      <vt:lpstr>'Jul 15'!BoE_IMF</vt:lpstr>
      <vt:lpstr>'Jun 13'!BoE_IMF</vt:lpstr>
      <vt:lpstr>'Jun 14'!BoE_IMF</vt:lpstr>
      <vt:lpstr>'Jun 15'!BoE_IMF</vt:lpstr>
      <vt:lpstr>'Mar 13'!BoE_IMF</vt:lpstr>
      <vt:lpstr>'Mar 14'!BoE_IMF</vt:lpstr>
      <vt:lpstr>'Mar 15'!BoE_IMF</vt:lpstr>
      <vt:lpstr>'May 13'!BoE_IMF</vt:lpstr>
      <vt:lpstr>'May 14'!BoE_IMF</vt:lpstr>
      <vt:lpstr>'May 15'!BoE_IMF</vt:lpstr>
      <vt:lpstr>'Nov 13'!BoE_IMF</vt:lpstr>
      <vt:lpstr>'Nov 14'!BoE_IMF</vt:lpstr>
      <vt:lpstr>'Nov 15'!BoE_IMF</vt:lpstr>
      <vt:lpstr>'Oct 13'!BoE_IMF</vt:lpstr>
      <vt:lpstr>'Oct 14'!BoE_IMF</vt:lpstr>
      <vt:lpstr>'Oct 15'!BoE_IMF</vt:lpstr>
      <vt:lpstr>'Sep 13'!BoE_IMF</vt:lpstr>
      <vt:lpstr>'Sep 14'!BoE_IMF</vt:lpstr>
      <vt:lpstr>'Sep 15'!BoE_IMF</vt:lpstr>
      <vt:lpstr>'Apr 14'!BoE_Liab_Collateral</vt:lpstr>
      <vt:lpstr>'Apr 15'!BoE_Liab_Collateral</vt:lpstr>
      <vt:lpstr>'Aug 14'!BoE_Liab_Collateral</vt:lpstr>
      <vt:lpstr>'Aug 15'!BoE_Liab_Collateral</vt:lpstr>
      <vt:lpstr>'Dec 14'!BoE_Liab_Collateral</vt:lpstr>
      <vt:lpstr>'Dec 15'!BoE_Liab_Collateral</vt:lpstr>
      <vt:lpstr>'Feb 15'!BoE_Liab_Collateral</vt:lpstr>
      <vt:lpstr>'Jan 15'!BoE_Liab_Collateral</vt:lpstr>
      <vt:lpstr>'Jul 14'!BoE_Liab_Collateral</vt:lpstr>
      <vt:lpstr>'Jul 15'!BoE_Liab_Collateral</vt:lpstr>
      <vt:lpstr>'Jun 14'!BoE_Liab_Collateral</vt:lpstr>
      <vt:lpstr>'Jun 15'!BoE_Liab_Collateral</vt:lpstr>
      <vt:lpstr>'Mar 14'!BoE_Liab_Collateral</vt:lpstr>
      <vt:lpstr>'Mar 15'!BoE_Liab_Collateral</vt:lpstr>
      <vt:lpstr>'May 14'!BoE_Liab_Collateral</vt:lpstr>
      <vt:lpstr>'May 15'!BoE_Liab_Collateral</vt:lpstr>
      <vt:lpstr>'Nov 14'!BoE_Liab_Collateral</vt:lpstr>
      <vt:lpstr>'Nov 15'!BoE_Liab_Collateral</vt:lpstr>
      <vt:lpstr>'Oct 14'!BoE_Liab_Collateral</vt:lpstr>
      <vt:lpstr>'Oct 15'!BoE_Liab_Collateral</vt:lpstr>
      <vt:lpstr>'Sep 14'!BoE_Liab_Collateral</vt:lpstr>
      <vt:lpstr>'Sep 15'!BoE_Liab_Collateral</vt:lpstr>
      <vt:lpstr>'Apr 14'!BoE_Liab_Foreign</vt:lpstr>
      <vt:lpstr>'Apr 15'!BoE_Liab_Foreign</vt:lpstr>
      <vt:lpstr>'Aug 14'!BoE_Liab_Foreign</vt:lpstr>
      <vt:lpstr>'Aug 15'!BoE_Liab_Foreign</vt:lpstr>
      <vt:lpstr>'Dec 14'!BoE_Liab_Foreign</vt:lpstr>
      <vt:lpstr>'Dec 15'!BoE_Liab_Foreign</vt:lpstr>
      <vt:lpstr>'Feb 15'!BoE_Liab_Foreign</vt:lpstr>
      <vt:lpstr>'Jan 15'!BoE_Liab_Foreign</vt:lpstr>
      <vt:lpstr>'Jul 14'!BoE_Liab_Foreign</vt:lpstr>
      <vt:lpstr>'Jul 15'!BoE_Liab_Foreign</vt:lpstr>
      <vt:lpstr>'Jun 14'!BoE_Liab_Foreign</vt:lpstr>
      <vt:lpstr>'Jun 15'!BoE_Liab_Foreign</vt:lpstr>
      <vt:lpstr>'Mar 14'!BoE_Liab_Foreign</vt:lpstr>
      <vt:lpstr>'Mar 15'!BoE_Liab_Foreign</vt:lpstr>
      <vt:lpstr>'May 14'!BoE_Liab_Foreign</vt:lpstr>
      <vt:lpstr>'May 15'!BoE_Liab_Foreign</vt:lpstr>
      <vt:lpstr>'Nov 14'!BoE_Liab_Foreign</vt:lpstr>
      <vt:lpstr>'Nov 15'!BoE_Liab_Foreign</vt:lpstr>
      <vt:lpstr>'Oct 14'!BoE_Liab_Foreign</vt:lpstr>
      <vt:lpstr>'Oct 15'!BoE_Liab_Foreign</vt:lpstr>
      <vt:lpstr>'Sep 14'!BoE_Liab_Foreign</vt:lpstr>
      <vt:lpstr>'Sep 15'!BoE_Liab_Foreign</vt:lpstr>
      <vt:lpstr>'Apr 14'!BoE_Liab_Other</vt:lpstr>
      <vt:lpstr>'Apr 15'!BoE_Liab_Other</vt:lpstr>
      <vt:lpstr>'Aug 14'!BoE_Liab_Other</vt:lpstr>
      <vt:lpstr>'Aug 15'!BoE_Liab_Other</vt:lpstr>
      <vt:lpstr>'Dec 14'!BoE_Liab_Other</vt:lpstr>
      <vt:lpstr>'Dec 15'!BoE_Liab_Other</vt:lpstr>
      <vt:lpstr>'Feb 15'!BoE_Liab_Other</vt:lpstr>
      <vt:lpstr>'Jan 15'!BoE_Liab_Other</vt:lpstr>
      <vt:lpstr>'Jul 14'!BoE_Liab_Other</vt:lpstr>
      <vt:lpstr>'Jul 15'!BoE_Liab_Other</vt:lpstr>
      <vt:lpstr>'Jun 14'!BoE_Liab_Other</vt:lpstr>
      <vt:lpstr>'Jun 15'!BoE_Liab_Other</vt:lpstr>
      <vt:lpstr>'Mar 14'!BoE_Liab_Other</vt:lpstr>
      <vt:lpstr>'Mar 15'!BoE_Liab_Other</vt:lpstr>
      <vt:lpstr>'May 14'!BoE_Liab_Other</vt:lpstr>
      <vt:lpstr>'May 15'!BoE_Liab_Other</vt:lpstr>
      <vt:lpstr>'Nov 14'!BoE_Liab_Other</vt:lpstr>
      <vt:lpstr>'Nov 15'!BoE_Liab_Other</vt:lpstr>
      <vt:lpstr>'Oct 14'!BoE_Liab_Other</vt:lpstr>
      <vt:lpstr>'Oct 15'!BoE_Liab_Other</vt:lpstr>
      <vt:lpstr>'Sep 14'!BoE_Liab_Other</vt:lpstr>
      <vt:lpstr>'Sep 15'!BoE_Liab_Other</vt:lpstr>
      <vt:lpstr>'Apr 14'!BoE_Long</vt:lpstr>
      <vt:lpstr>'Apr 15'!BoE_Long</vt:lpstr>
      <vt:lpstr>'Aug 14'!BoE_Long</vt:lpstr>
      <vt:lpstr>'Aug 15'!BoE_Long</vt:lpstr>
      <vt:lpstr>'Dec 14'!BoE_Long</vt:lpstr>
      <vt:lpstr>'Dec 15'!BoE_Long</vt:lpstr>
      <vt:lpstr>'Feb 15'!BoE_Long</vt:lpstr>
      <vt:lpstr>'Jan 15'!BoE_Long</vt:lpstr>
      <vt:lpstr>'Jul 14'!BoE_Long</vt:lpstr>
      <vt:lpstr>'Jul 15'!BoE_Long</vt:lpstr>
      <vt:lpstr>'Jun 14'!BoE_Long</vt:lpstr>
      <vt:lpstr>'Jun 15'!BoE_Long</vt:lpstr>
      <vt:lpstr>'Mar 14'!BoE_Long</vt:lpstr>
      <vt:lpstr>'Mar 15'!BoE_Long</vt:lpstr>
      <vt:lpstr>'May 14'!BoE_Long</vt:lpstr>
      <vt:lpstr>'May 15'!BoE_Long</vt:lpstr>
      <vt:lpstr>'Nov 14'!BoE_Long</vt:lpstr>
      <vt:lpstr>'Nov 15'!BoE_Long</vt:lpstr>
      <vt:lpstr>'Oct 14'!BoE_Long</vt:lpstr>
      <vt:lpstr>'Oct 15'!BoE_Long</vt:lpstr>
      <vt:lpstr>'Sep 14'!BoE_Long</vt:lpstr>
      <vt:lpstr>'Sep 15'!BoE_Long</vt:lpstr>
      <vt:lpstr>'Apr 14'!BoE_Long_1_m</vt:lpstr>
      <vt:lpstr>'Apr 15'!BoE_Long_1_m</vt:lpstr>
      <vt:lpstr>'Aug 14'!BoE_Long_1_m</vt:lpstr>
      <vt:lpstr>'Aug 15'!BoE_Long_1_m</vt:lpstr>
      <vt:lpstr>'Dec 14'!BoE_Long_1_m</vt:lpstr>
      <vt:lpstr>'Dec 15'!BoE_Long_1_m</vt:lpstr>
      <vt:lpstr>'Feb 15'!BoE_Long_1_m</vt:lpstr>
      <vt:lpstr>'Jan 15'!BoE_Long_1_m</vt:lpstr>
      <vt:lpstr>'Jul 14'!BoE_Long_1_m</vt:lpstr>
      <vt:lpstr>'Jul 15'!BoE_Long_1_m</vt:lpstr>
      <vt:lpstr>'Jun 14'!BoE_Long_1_m</vt:lpstr>
      <vt:lpstr>'Jun 15'!BoE_Long_1_m</vt:lpstr>
      <vt:lpstr>'Mar 14'!BoE_Long_1_m</vt:lpstr>
      <vt:lpstr>'Mar 15'!BoE_Long_1_m</vt:lpstr>
      <vt:lpstr>'May 14'!BoE_Long_1_m</vt:lpstr>
      <vt:lpstr>'May 15'!BoE_Long_1_m</vt:lpstr>
      <vt:lpstr>'Nov 14'!BoE_Long_1_m</vt:lpstr>
      <vt:lpstr>'Nov 15'!BoE_Long_1_m</vt:lpstr>
      <vt:lpstr>'Oct 14'!BoE_Long_1_m</vt:lpstr>
      <vt:lpstr>'Oct 15'!BoE_Long_1_m</vt:lpstr>
      <vt:lpstr>'Sep 14'!BoE_Long_1_m</vt:lpstr>
      <vt:lpstr>'Sep 15'!BoE_Long_1_m</vt:lpstr>
      <vt:lpstr>'Apr 14'!BoE_Long_1_y</vt:lpstr>
      <vt:lpstr>'Apr 15'!BoE_Long_1_y</vt:lpstr>
      <vt:lpstr>'Aug 14'!BoE_Long_1_y</vt:lpstr>
      <vt:lpstr>'Aug 15'!BoE_Long_1_y</vt:lpstr>
      <vt:lpstr>'Dec 14'!BoE_Long_1_y</vt:lpstr>
      <vt:lpstr>'Dec 15'!BoE_Long_1_y</vt:lpstr>
      <vt:lpstr>'Feb 15'!BoE_Long_1_y</vt:lpstr>
      <vt:lpstr>'Jan 15'!BoE_Long_1_y</vt:lpstr>
      <vt:lpstr>'Jul 14'!BoE_Long_1_y</vt:lpstr>
      <vt:lpstr>'Jul 15'!BoE_Long_1_y</vt:lpstr>
      <vt:lpstr>'Jun 14'!BoE_Long_1_y</vt:lpstr>
      <vt:lpstr>'Jun 15'!BoE_Long_1_y</vt:lpstr>
      <vt:lpstr>'Mar 14'!BoE_Long_1_y</vt:lpstr>
      <vt:lpstr>'Mar 15'!BoE_Long_1_y</vt:lpstr>
      <vt:lpstr>'May 14'!BoE_Long_1_y</vt:lpstr>
      <vt:lpstr>'May 15'!BoE_Long_1_y</vt:lpstr>
      <vt:lpstr>'Nov 14'!BoE_Long_1_y</vt:lpstr>
      <vt:lpstr>'Nov 15'!BoE_Long_1_y</vt:lpstr>
      <vt:lpstr>'Oct 14'!BoE_Long_1_y</vt:lpstr>
      <vt:lpstr>'Oct 15'!BoE_Long_1_y</vt:lpstr>
      <vt:lpstr>'Sep 14'!BoE_Long_1_y</vt:lpstr>
      <vt:lpstr>'Sep 15'!BoE_Long_1_y</vt:lpstr>
      <vt:lpstr>'Apr 14'!BoE_Long_3_m</vt:lpstr>
      <vt:lpstr>'Apr 15'!BoE_Long_3_m</vt:lpstr>
      <vt:lpstr>'Aug 14'!BoE_Long_3_m</vt:lpstr>
      <vt:lpstr>'Aug 15'!BoE_Long_3_m</vt:lpstr>
      <vt:lpstr>'Dec 14'!BoE_Long_3_m</vt:lpstr>
      <vt:lpstr>'Dec 15'!BoE_Long_3_m</vt:lpstr>
      <vt:lpstr>'Feb 15'!BoE_Long_3_m</vt:lpstr>
      <vt:lpstr>'Jan 15'!BoE_Long_3_m</vt:lpstr>
      <vt:lpstr>'Jul 14'!BoE_Long_3_m</vt:lpstr>
      <vt:lpstr>'Jul 15'!BoE_Long_3_m</vt:lpstr>
      <vt:lpstr>'Jun 14'!BoE_Long_3_m</vt:lpstr>
      <vt:lpstr>'Jun 15'!BoE_Long_3_m</vt:lpstr>
      <vt:lpstr>'Mar 14'!BoE_Long_3_m</vt:lpstr>
      <vt:lpstr>'Mar 15'!BoE_Long_3_m</vt:lpstr>
      <vt:lpstr>'May 14'!BoE_Long_3_m</vt:lpstr>
      <vt:lpstr>'May 15'!BoE_Long_3_m</vt:lpstr>
      <vt:lpstr>'Nov 14'!BoE_Long_3_m</vt:lpstr>
      <vt:lpstr>'Nov 15'!BoE_Long_3_m</vt:lpstr>
      <vt:lpstr>'Oct 14'!BoE_Long_3_m</vt:lpstr>
      <vt:lpstr>'Oct 15'!BoE_Long_3_m</vt:lpstr>
      <vt:lpstr>'Sep 14'!BoE_Long_3_m</vt:lpstr>
      <vt:lpstr>'Sep 15'!BoE_Long_3_m</vt:lpstr>
      <vt:lpstr>'Apr 14'!BoE_MMI</vt:lpstr>
      <vt:lpstr>'Apr 15'!BoE_MMI</vt:lpstr>
      <vt:lpstr>'Aug 14'!BoE_MMI</vt:lpstr>
      <vt:lpstr>'Aug 15'!BoE_MMI</vt:lpstr>
      <vt:lpstr>'Dec 14'!BoE_MMI</vt:lpstr>
      <vt:lpstr>'Dec 15'!BoE_MMI</vt:lpstr>
      <vt:lpstr>'Feb 15'!BoE_MMI</vt:lpstr>
      <vt:lpstr>'Jan 15'!BoE_MMI</vt:lpstr>
      <vt:lpstr>'Jul 14'!BoE_MMI</vt:lpstr>
      <vt:lpstr>'Jul 15'!BoE_MMI</vt:lpstr>
      <vt:lpstr>'Jun 14'!BoE_MMI</vt:lpstr>
      <vt:lpstr>'Jun 15'!BoE_MMI</vt:lpstr>
      <vt:lpstr>'Mar 14'!BoE_MMI</vt:lpstr>
      <vt:lpstr>'Mar 15'!BoE_MMI</vt:lpstr>
      <vt:lpstr>'May 14'!BoE_MMI</vt:lpstr>
      <vt:lpstr>'May 15'!BoE_MMI</vt:lpstr>
      <vt:lpstr>'Nov 14'!BoE_MMI</vt:lpstr>
      <vt:lpstr>'Nov 15'!BoE_MMI</vt:lpstr>
      <vt:lpstr>'Oct 14'!BoE_MMI</vt:lpstr>
      <vt:lpstr>'Oct 15'!BoE_MMI</vt:lpstr>
      <vt:lpstr>'Sep 14'!BoE_MMI</vt:lpstr>
      <vt:lpstr>'Sep 15'!BoE_MMI</vt:lpstr>
      <vt:lpstr>'Apr 14'!BoE_MMI_Claim</vt:lpstr>
      <vt:lpstr>'Apr 15'!BoE_MMI_Claim</vt:lpstr>
      <vt:lpstr>'Aug 14'!BoE_MMI_Claim</vt:lpstr>
      <vt:lpstr>'Aug 15'!BoE_MMI_Claim</vt:lpstr>
      <vt:lpstr>'Dec 14'!BoE_MMI_Claim</vt:lpstr>
      <vt:lpstr>'Dec 15'!BoE_MMI_Claim</vt:lpstr>
      <vt:lpstr>'Feb 15'!BoE_MMI_Claim</vt:lpstr>
      <vt:lpstr>'Jan 15'!BoE_MMI_Claim</vt:lpstr>
      <vt:lpstr>'Jul 14'!BoE_MMI_Claim</vt:lpstr>
      <vt:lpstr>'Jul 15'!BoE_MMI_Claim</vt:lpstr>
      <vt:lpstr>'Jun 14'!BoE_MMI_Claim</vt:lpstr>
      <vt:lpstr>'Jun 15'!BoE_MMI_Claim</vt:lpstr>
      <vt:lpstr>'Mar 14'!BoE_MMI_Claim</vt:lpstr>
      <vt:lpstr>'Mar 15'!BoE_MMI_Claim</vt:lpstr>
      <vt:lpstr>'May 14'!BoE_MMI_Claim</vt:lpstr>
      <vt:lpstr>'May 15'!BoE_MMI_Claim</vt:lpstr>
      <vt:lpstr>'Nov 14'!BoE_MMI_Claim</vt:lpstr>
      <vt:lpstr>'Nov 15'!BoE_MMI_Claim</vt:lpstr>
      <vt:lpstr>'Oct 14'!BoE_MMI_Claim</vt:lpstr>
      <vt:lpstr>'Oct 15'!BoE_MMI_Claim</vt:lpstr>
      <vt:lpstr>'Sep 14'!BoE_MMI_Claim</vt:lpstr>
      <vt:lpstr>'Sep 15'!BoE_MMI_Claim</vt:lpstr>
      <vt:lpstr>'Apr 14'!BoE_MMI_HQ_In</vt:lpstr>
      <vt:lpstr>'Apr 15'!BoE_MMI_HQ_In</vt:lpstr>
      <vt:lpstr>'Aug 14'!BoE_MMI_HQ_In</vt:lpstr>
      <vt:lpstr>'Aug 15'!BoE_MMI_HQ_In</vt:lpstr>
      <vt:lpstr>'Dec 14'!BoE_MMI_HQ_In</vt:lpstr>
      <vt:lpstr>'Dec 15'!BoE_MMI_HQ_In</vt:lpstr>
      <vt:lpstr>'Feb 15'!BoE_MMI_HQ_In</vt:lpstr>
      <vt:lpstr>'Jan 15'!BoE_MMI_HQ_In</vt:lpstr>
      <vt:lpstr>'Jul 14'!BoE_MMI_HQ_In</vt:lpstr>
      <vt:lpstr>'Jul 15'!BoE_MMI_HQ_In</vt:lpstr>
      <vt:lpstr>'Jun 14'!BoE_MMI_HQ_In</vt:lpstr>
      <vt:lpstr>'Jun 15'!BoE_MMI_HQ_In</vt:lpstr>
      <vt:lpstr>'Mar 14'!BoE_MMI_HQ_In</vt:lpstr>
      <vt:lpstr>'Mar 15'!BoE_MMI_HQ_In</vt:lpstr>
      <vt:lpstr>'May 14'!BoE_MMI_HQ_In</vt:lpstr>
      <vt:lpstr>'May 15'!BoE_MMI_HQ_In</vt:lpstr>
      <vt:lpstr>'Nov 14'!BoE_MMI_HQ_In</vt:lpstr>
      <vt:lpstr>'Nov 15'!BoE_MMI_HQ_In</vt:lpstr>
      <vt:lpstr>'Oct 14'!BoE_MMI_HQ_In</vt:lpstr>
      <vt:lpstr>'Oct 15'!BoE_MMI_HQ_In</vt:lpstr>
      <vt:lpstr>'Sep 14'!BoE_MMI_HQ_In</vt:lpstr>
      <vt:lpstr>'Sep 15'!BoE_MMI_HQ_In</vt:lpstr>
      <vt:lpstr>'Apr 14'!BoE_MMI_HQ_In_Non_Res</vt:lpstr>
      <vt:lpstr>'Apr 15'!BoE_MMI_HQ_In_Non_Res</vt:lpstr>
      <vt:lpstr>'Aug 14'!BoE_MMI_HQ_In_Non_Res</vt:lpstr>
      <vt:lpstr>'Aug 15'!BoE_MMI_HQ_In_Non_Res</vt:lpstr>
      <vt:lpstr>'Dec 14'!BoE_MMI_HQ_In_Non_Res</vt:lpstr>
      <vt:lpstr>'Dec 15'!BoE_MMI_HQ_In_Non_Res</vt:lpstr>
      <vt:lpstr>'Feb 15'!BoE_MMI_HQ_In_Non_Res</vt:lpstr>
      <vt:lpstr>'Jan 15'!BoE_MMI_HQ_In_Non_Res</vt:lpstr>
      <vt:lpstr>'Jul 14'!BoE_MMI_HQ_In_Non_Res</vt:lpstr>
      <vt:lpstr>'Jul 15'!BoE_MMI_HQ_In_Non_Res</vt:lpstr>
      <vt:lpstr>'Jun 14'!BoE_MMI_HQ_In_Non_Res</vt:lpstr>
      <vt:lpstr>'Jun 15'!BoE_MMI_HQ_In_Non_Res</vt:lpstr>
      <vt:lpstr>'Mar 14'!BoE_MMI_HQ_In_Non_Res</vt:lpstr>
      <vt:lpstr>'Mar 15'!BoE_MMI_HQ_In_Non_Res</vt:lpstr>
      <vt:lpstr>'May 14'!BoE_MMI_HQ_In_Non_Res</vt:lpstr>
      <vt:lpstr>'May 15'!BoE_MMI_HQ_In_Non_Res</vt:lpstr>
      <vt:lpstr>'Nov 14'!BoE_MMI_HQ_In_Non_Res</vt:lpstr>
      <vt:lpstr>'Nov 15'!BoE_MMI_HQ_In_Non_Res</vt:lpstr>
      <vt:lpstr>'Oct 14'!BoE_MMI_HQ_In_Non_Res</vt:lpstr>
      <vt:lpstr>'Oct 15'!BoE_MMI_HQ_In_Non_Res</vt:lpstr>
      <vt:lpstr>'Sep 14'!BoE_MMI_HQ_In_Non_Res</vt:lpstr>
      <vt:lpstr>'Sep 15'!BoE_MMI_HQ_In_Non_Res</vt:lpstr>
      <vt:lpstr>'Apr 14'!BoE_MMI_HQ_In_Res</vt:lpstr>
      <vt:lpstr>'Apr 15'!BoE_MMI_HQ_In_Res</vt:lpstr>
      <vt:lpstr>'Aug 14'!BoE_MMI_HQ_In_Res</vt:lpstr>
      <vt:lpstr>'Aug 15'!BoE_MMI_HQ_In_Res</vt:lpstr>
      <vt:lpstr>'Dec 14'!BoE_MMI_HQ_In_Res</vt:lpstr>
      <vt:lpstr>'Dec 15'!BoE_MMI_HQ_In_Res</vt:lpstr>
      <vt:lpstr>'Feb 15'!BoE_MMI_HQ_In_Res</vt:lpstr>
      <vt:lpstr>'Jan 15'!BoE_MMI_HQ_In_Res</vt:lpstr>
      <vt:lpstr>'Jul 14'!BoE_MMI_HQ_In_Res</vt:lpstr>
      <vt:lpstr>'Jul 15'!BoE_MMI_HQ_In_Res</vt:lpstr>
      <vt:lpstr>'Jun 14'!BoE_MMI_HQ_In_Res</vt:lpstr>
      <vt:lpstr>'Jun 15'!BoE_MMI_HQ_In_Res</vt:lpstr>
      <vt:lpstr>'Mar 14'!BoE_MMI_HQ_In_Res</vt:lpstr>
      <vt:lpstr>'Mar 15'!BoE_MMI_HQ_In_Res</vt:lpstr>
      <vt:lpstr>'May 14'!BoE_MMI_HQ_In_Res</vt:lpstr>
      <vt:lpstr>'May 15'!BoE_MMI_HQ_In_Res</vt:lpstr>
      <vt:lpstr>'Nov 14'!BoE_MMI_HQ_In_Res</vt:lpstr>
      <vt:lpstr>'Nov 15'!BoE_MMI_HQ_In_Res</vt:lpstr>
      <vt:lpstr>'Oct 14'!BoE_MMI_HQ_In_Res</vt:lpstr>
      <vt:lpstr>'Oct 15'!BoE_MMI_HQ_In_Res</vt:lpstr>
      <vt:lpstr>'Sep 14'!BoE_MMI_HQ_In_Res</vt:lpstr>
      <vt:lpstr>'Sep 15'!BoE_MMI_HQ_In_Res</vt:lpstr>
      <vt:lpstr>'Apr 14'!BoE_MMI_HQ_Out</vt:lpstr>
      <vt:lpstr>'Apr 15'!BoE_MMI_HQ_Out</vt:lpstr>
      <vt:lpstr>'Aug 14'!BoE_MMI_HQ_Out</vt:lpstr>
      <vt:lpstr>'Aug 15'!BoE_MMI_HQ_Out</vt:lpstr>
      <vt:lpstr>'Dec 14'!BoE_MMI_HQ_Out</vt:lpstr>
      <vt:lpstr>'Dec 15'!BoE_MMI_HQ_Out</vt:lpstr>
      <vt:lpstr>'Feb 15'!BoE_MMI_HQ_Out</vt:lpstr>
      <vt:lpstr>'Jan 15'!BoE_MMI_HQ_Out</vt:lpstr>
      <vt:lpstr>'Jul 14'!BoE_MMI_HQ_Out</vt:lpstr>
      <vt:lpstr>'Jul 15'!BoE_MMI_HQ_Out</vt:lpstr>
      <vt:lpstr>'Jun 14'!BoE_MMI_HQ_Out</vt:lpstr>
      <vt:lpstr>'Jun 15'!BoE_MMI_HQ_Out</vt:lpstr>
      <vt:lpstr>'Mar 14'!BoE_MMI_HQ_Out</vt:lpstr>
      <vt:lpstr>'Mar 15'!BoE_MMI_HQ_Out</vt:lpstr>
      <vt:lpstr>'May 14'!BoE_MMI_HQ_Out</vt:lpstr>
      <vt:lpstr>'May 15'!BoE_MMI_HQ_Out</vt:lpstr>
      <vt:lpstr>'Nov 14'!BoE_MMI_HQ_Out</vt:lpstr>
      <vt:lpstr>'Nov 15'!BoE_MMI_HQ_Out</vt:lpstr>
      <vt:lpstr>'Oct 14'!BoE_MMI_HQ_Out</vt:lpstr>
      <vt:lpstr>'Oct 15'!BoE_MMI_HQ_Out</vt:lpstr>
      <vt:lpstr>'Sep 14'!BoE_MMI_HQ_Out</vt:lpstr>
      <vt:lpstr>'Sep 15'!BoE_MMI_HQ_Out</vt:lpstr>
      <vt:lpstr>'Apr 14'!BoE_MMI_HQ_Out_Non_Res</vt:lpstr>
      <vt:lpstr>'Apr 15'!BoE_MMI_HQ_Out_Non_Res</vt:lpstr>
      <vt:lpstr>'Aug 14'!BoE_MMI_HQ_Out_Non_Res</vt:lpstr>
      <vt:lpstr>'Aug 15'!BoE_MMI_HQ_Out_Non_Res</vt:lpstr>
      <vt:lpstr>'Dec 14'!BoE_MMI_HQ_Out_Non_Res</vt:lpstr>
      <vt:lpstr>'Dec 15'!BoE_MMI_HQ_Out_Non_Res</vt:lpstr>
      <vt:lpstr>'Feb 15'!BoE_MMI_HQ_Out_Non_Res</vt:lpstr>
      <vt:lpstr>'Jan 15'!BoE_MMI_HQ_Out_Non_Res</vt:lpstr>
      <vt:lpstr>'Jul 14'!BoE_MMI_HQ_Out_Non_Res</vt:lpstr>
      <vt:lpstr>'Jul 15'!BoE_MMI_HQ_Out_Non_Res</vt:lpstr>
      <vt:lpstr>'Jun 14'!BoE_MMI_HQ_Out_Non_Res</vt:lpstr>
      <vt:lpstr>'Jun 15'!BoE_MMI_HQ_Out_Non_Res</vt:lpstr>
      <vt:lpstr>'Mar 14'!BoE_MMI_HQ_Out_Non_Res</vt:lpstr>
      <vt:lpstr>'Mar 15'!BoE_MMI_HQ_Out_Non_Res</vt:lpstr>
      <vt:lpstr>'May 14'!BoE_MMI_HQ_Out_Non_Res</vt:lpstr>
      <vt:lpstr>'May 15'!BoE_MMI_HQ_Out_Non_Res</vt:lpstr>
      <vt:lpstr>'Nov 14'!BoE_MMI_HQ_Out_Non_Res</vt:lpstr>
      <vt:lpstr>'Nov 15'!BoE_MMI_HQ_Out_Non_Res</vt:lpstr>
      <vt:lpstr>'Oct 14'!BoE_MMI_HQ_Out_Non_Res</vt:lpstr>
      <vt:lpstr>'Oct 15'!BoE_MMI_HQ_Out_Non_Res</vt:lpstr>
      <vt:lpstr>'Sep 14'!BoE_MMI_HQ_Out_Non_Res</vt:lpstr>
      <vt:lpstr>'Sep 15'!BoE_MMI_HQ_Out_Non_Res</vt:lpstr>
      <vt:lpstr>'Apr 14'!BoE_MMI_HQ_Out_Res</vt:lpstr>
      <vt:lpstr>'Apr 15'!BoE_MMI_HQ_Out_Res</vt:lpstr>
      <vt:lpstr>'Aug 14'!BoE_MMI_HQ_Out_Res</vt:lpstr>
      <vt:lpstr>'Aug 15'!BoE_MMI_HQ_Out_Res</vt:lpstr>
      <vt:lpstr>'Dec 14'!BoE_MMI_HQ_Out_Res</vt:lpstr>
      <vt:lpstr>'Dec 15'!BoE_MMI_HQ_Out_Res</vt:lpstr>
      <vt:lpstr>'Feb 15'!BoE_MMI_HQ_Out_Res</vt:lpstr>
      <vt:lpstr>'Jan 15'!BoE_MMI_HQ_Out_Res</vt:lpstr>
      <vt:lpstr>'Jul 14'!BoE_MMI_HQ_Out_Res</vt:lpstr>
      <vt:lpstr>'Jul 15'!BoE_MMI_HQ_Out_Res</vt:lpstr>
      <vt:lpstr>'Jun 14'!BoE_MMI_HQ_Out_Res</vt:lpstr>
      <vt:lpstr>'Jun 15'!BoE_MMI_HQ_Out_Res</vt:lpstr>
      <vt:lpstr>'Mar 14'!BoE_MMI_HQ_Out_Res</vt:lpstr>
      <vt:lpstr>'Mar 15'!BoE_MMI_HQ_Out_Res</vt:lpstr>
      <vt:lpstr>'May 14'!BoE_MMI_HQ_Out_Res</vt:lpstr>
      <vt:lpstr>'May 15'!BoE_MMI_HQ_Out_Res</vt:lpstr>
      <vt:lpstr>'Nov 14'!BoE_MMI_HQ_Out_Res</vt:lpstr>
      <vt:lpstr>'Nov 15'!BoE_MMI_HQ_Out_Res</vt:lpstr>
      <vt:lpstr>'Oct 14'!BoE_MMI_HQ_Out_Res</vt:lpstr>
      <vt:lpstr>'Oct 15'!BoE_MMI_HQ_Out_Res</vt:lpstr>
      <vt:lpstr>'Sep 14'!BoE_MMI_HQ_Out_Res</vt:lpstr>
      <vt:lpstr>'Sep 15'!BoE_MMI_HQ_Out_Res</vt:lpstr>
      <vt:lpstr>'Apr 14'!BoE_Net_Drains</vt:lpstr>
      <vt:lpstr>'Apr 15'!BoE_Net_Drains</vt:lpstr>
      <vt:lpstr>'Aug 14'!BoE_Net_Drains</vt:lpstr>
      <vt:lpstr>'Aug 15'!BoE_Net_Drains</vt:lpstr>
      <vt:lpstr>'Dec 14'!BoE_Net_Drains</vt:lpstr>
      <vt:lpstr>'Dec 15'!BoE_Net_Drains</vt:lpstr>
      <vt:lpstr>'Feb 15'!BoE_Net_Drains</vt:lpstr>
      <vt:lpstr>'Jan 15'!BoE_Net_Drains</vt:lpstr>
      <vt:lpstr>'Jul 14'!BoE_Net_Drains</vt:lpstr>
      <vt:lpstr>'Jul 15'!BoE_Net_Drains</vt:lpstr>
      <vt:lpstr>'Jun 14'!BoE_Net_Drains</vt:lpstr>
      <vt:lpstr>'Jun 15'!BoE_Net_Drains</vt:lpstr>
      <vt:lpstr>'Mar 14'!BoE_Net_Drains</vt:lpstr>
      <vt:lpstr>'Mar 15'!BoE_Net_Drains</vt:lpstr>
      <vt:lpstr>'May 14'!BoE_Net_Drains</vt:lpstr>
      <vt:lpstr>'May 15'!BoE_Net_Drains</vt:lpstr>
      <vt:lpstr>'Nov 14'!BoE_Net_Drains</vt:lpstr>
      <vt:lpstr>'Nov 15'!BoE_Net_Drains</vt:lpstr>
      <vt:lpstr>'Oct 14'!BoE_Net_Drains</vt:lpstr>
      <vt:lpstr>'Oct 15'!BoE_Net_Drains</vt:lpstr>
      <vt:lpstr>'Sep 14'!BoE_Net_Drains</vt:lpstr>
      <vt:lpstr>'Sep 15'!BoE_Net_Drains</vt:lpstr>
      <vt:lpstr>'Apr 14'!BoE_Off_Bal</vt:lpstr>
      <vt:lpstr>'Apr 15'!BoE_Off_Bal</vt:lpstr>
      <vt:lpstr>'Aug 14'!BoE_Off_Bal</vt:lpstr>
      <vt:lpstr>'Aug 15'!BoE_Off_Bal</vt:lpstr>
      <vt:lpstr>'Dec 14'!BoE_Off_Bal</vt:lpstr>
      <vt:lpstr>'Dec 15'!BoE_Off_Bal</vt:lpstr>
      <vt:lpstr>'Feb 15'!BoE_Off_Bal</vt:lpstr>
      <vt:lpstr>'Jan 15'!BoE_Off_Bal</vt:lpstr>
      <vt:lpstr>'Jul 14'!BoE_Off_Bal</vt:lpstr>
      <vt:lpstr>'Jul 15'!BoE_Off_Bal</vt:lpstr>
      <vt:lpstr>'Jun 14'!BoE_Off_Bal</vt:lpstr>
      <vt:lpstr>'Jun 15'!BoE_Off_Bal</vt:lpstr>
      <vt:lpstr>'Mar 14'!BoE_Off_Bal</vt:lpstr>
      <vt:lpstr>'Mar 15'!BoE_Off_Bal</vt:lpstr>
      <vt:lpstr>'May 14'!BoE_Off_Bal</vt:lpstr>
      <vt:lpstr>'May 15'!BoE_Off_Bal</vt:lpstr>
      <vt:lpstr>'Nov 14'!BoE_Off_Bal</vt:lpstr>
      <vt:lpstr>'Nov 15'!BoE_Off_Bal</vt:lpstr>
      <vt:lpstr>'Oct 14'!BoE_Off_Bal</vt:lpstr>
      <vt:lpstr>'Oct 15'!BoE_Off_Bal</vt:lpstr>
      <vt:lpstr>'Sep 14'!BoE_Off_Bal</vt:lpstr>
      <vt:lpstr>'Sep 15'!BoE_Off_Bal</vt:lpstr>
      <vt:lpstr>'Apr 14'!BoE_Off_Bal_1_y</vt:lpstr>
      <vt:lpstr>'Apr 15'!BoE_Off_Bal_1_y</vt:lpstr>
      <vt:lpstr>'Aug 14'!BoE_Off_Bal_1_y</vt:lpstr>
      <vt:lpstr>'Aug 15'!BoE_Off_Bal_1_y</vt:lpstr>
      <vt:lpstr>'Dec 14'!BoE_Off_Bal_1_y</vt:lpstr>
      <vt:lpstr>'Dec 15'!BoE_Off_Bal_1_y</vt:lpstr>
      <vt:lpstr>'Feb 15'!BoE_Off_Bal_1_y</vt:lpstr>
      <vt:lpstr>'Jan 15'!BoE_Off_Bal_1_y</vt:lpstr>
      <vt:lpstr>'Jul 14'!BoE_Off_Bal_1_y</vt:lpstr>
      <vt:lpstr>'Jul 15'!BoE_Off_Bal_1_y</vt:lpstr>
      <vt:lpstr>'Jun 14'!BoE_Off_Bal_1_y</vt:lpstr>
      <vt:lpstr>'Jun 15'!BoE_Off_Bal_1_y</vt:lpstr>
      <vt:lpstr>'Mar 14'!BoE_Off_Bal_1_y</vt:lpstr>
      <vt:lpstr>'Mar 15'!BoE_Off_Bal_1_y</vt:lpstr>
      <vt:lpstr>'May 14'!BoE_Off_Bal_1_y</vt:lpstr>
      <vt:lpstr>'May 15'!BoE_Off_Bal_1_y</vt:lpstr>
      <vt:lpstr>'Nov 14'!BoE_Off_Bal_1_y</vt:lpstr>
      <vt:lpstr>'Nov 15'!BoE_Off_Bal_1_y</vt:lpstr>
      <vt:lpstr>'Oct 14'!BoE_Off_Bal_1_y</vt:lpstr>
      <vt:lpstr>'Oct 15'!BoE_Off_Bal_1_y</vt:lpstr>
      <vt:lpstr>'Sep 14'!BoE_Off_Bal_1_y</vt:lpstr>
      <vt:lpstr>'Sep 15'!BoE_Off_Bal_1_y</vt:lpstr>
      <vt:lpstr>'Apr 14'!BoE_Off_Bal_CCIR_Swaps</vt:lpstr>
      <vt:lpstr>'Apr 15'!BoE_Off_Bal_CCIR_Swaps</vt:lpstr>
      <vt:lpstr>'Aug 14'!BoE_Off_Bal_CCIR_Swaps</vt:lpstr>
      <vt:lpstr>'Aug 15'!BoE_Off_Bal_CCIR_Swaps</vt:lpstr>
      <vt:lpstr>'Dec 14'!BoE_Off_Bal_CCIR_Swaps</vt:lpstr>
      <vt:lpstr>'Dec 15'!BoE_Off_Bal_CCIR_Swaps</vt:lpstr>
      <vt:lpstr>'Feb 15'!BoE_Off_Bal_CCIR_Swaps</vt:lpstr>
      <vt:lpstr>'Jan 15'!BoE_Off_Bal_CCIR_Swaps</vt:lpstr>
      <vt:lpstr>'Jul 14'!BoE_Off_Bal_CCIR_Swaps</vt:lpstr>
      <vt:lpstr>'Jul 15'!BoE_Off_Bal_CCIR_Swaps</vt:lpstr>
      <vt:lpstr>'Jun 14'!BoE_Off_Bal_CCIR_Swaps</vt:lpstr>
      <vt:lpstr>'Jun 15'!BoE_Off_Bal_CCIR_Swaps</vt:lpstr>
      <vt:lpstr>'Mar 14'!BoE_Off_Bal_CCIR_Swaps</vt:lpstr>
      <vt:lpstr>'Mar 15'!BoE_Off_Bal_CCIR_Swaps</vt:lpstr>
      <vt:lpstr>'May 14'!BoE_Off_Bal_CCIR_Swaps</vt:lpstr>
      <vt:lpstr>'May 15'!BoE_Off_Bal_CCIR_Swaps</vt:lpstr>
      <vt:lpstr>'Nov 14'!BoE_Off_Bal_CCIR_Swaps</vt:lpstr>
      <vt:lpstr>'Nov 15'!BoE_Off_Bal_CCIR_Swaps</vt:lpstr>
      <vt:lpstr>'Oct 14'!BoE_Off_Bal_CCIR_Swaps</vt:lpstr>
      <vt:lpstr>'Oct 15'!BoE_Off_Bal_CCIR_Swaps</vt:lpstr>
      <vt:lpstr>'Sep 14'!BoE_Off_Bal_CCIR_Swaps</vt:lpstr>
      <vt:lpstr>'Sep 15'!BoE_Off_Bal_CCIR_Swaps</vt:lpstr>
      <vt:lpstr>'Apr 14'!BoE_Off_Bal_Foreign</vt:lpstr>
      <vt:lpstr>'Apr 15'!BoE_Off_Bal_Foreign</vt:lpstr>
      <vt:lpstr>'Aug 14'!BoE_Off_Bal_Foreign</vt:lpstr>
      <vt:lpstr>'Aug 15'!BoE_Off_Bal_Foreign</vt:lpstr>
      <vt:lpstr>'Dec 14'!BoE_Off_Bal_Foreign</vt:lpstr>
      <vt:lpstr>'Dec 15'!BoE_Off_Bal_Foreign</vt:lpstr>
      <vt:lpstr>'Feb 15'!BoE_Off_Bal_Foreign</vt:lpstr>
      <vt:lpstr>'Jan 15'!BoE_Off_Bal_Foreign</vt:lpstr>
      <vt:lpstr>'Jul 14'!BoE_Off_Bal_Foreign</vt:lpstr>
      <vt:lpstr>'Jul 15'!BoE_Off_Bal_Foreign</vt:lpstr>
      <vt:lpstr>'Jun 14'!BoE_Off_Bal_Foreign</vt:lpstr>
      <vt:lpstr>'Jun 15'!BoE_Off_Bal_Foreign</vt:lpstr>
      <vt:lpstr>'Mar 14'!BoE_Off_Bal_Foreign</vt:lpstr>
      <vt:lpstr>'Mar 15'!BoE_Off_Bal_Foreign</vt:lpstr>
      <vt:lpstr>'May 14'!BoE_Off_Bal_Foreign</vt:lpstr>
      <vt:lpstr>'May 15'!BoE_Off_Bal_Foreign</vt:lpstr>
      <vt:lpstr>'Nov 14'!BoE_Off_Bal_Foreign</vt:lpstr>
      <vt:lpstr>'Nov 15'!BoE_Off_Bal_Foreign</vt:lpstr>
      <vt:lpstr>'Oct 14'!BoE_Off_Bal_Foreign</vt:lpstr>
      <vt:lpstr>'Oct 15'!BoE_Off_Bal_Foreign</vt:lpstr>
      <vt:lpstr>'Sep 14'!BoE_Off_Bal_Foreign</vt:lpstr>
      <vt:lpstr>'Sep 15'!BoE_Off_Bal_Foreign</vt:lpstr>
      <vt:lpstr>'Apr 14'!BoE_Off_Bal_IR_Swaps</vt:lpstr>
      <vt:lpstr>'Apr 15'!BoE_Off_Bal_IR_Swaps</vt:lpstr>
      <vt:lpstr>'Aug 14'!BoE_Off_Bal_IR_Swaps</vt:lpstr>
      <vt:lpstr>'Aug 15'!BoE_Off_Bal_IR_Swaps</vt:lpstr>
      <vt:lpstr>'Dec 14'!BoE_Off_Bal_IR_Swaps</vt:lpstr>
      <vt:lpstr>'Dec 15'!BoE_Off_Bal_IR_Swaps</vt:lpstr>
      <vt:lpstr>'Feb 15'!BoE_Off_Bal_IR_Swaps</vt:lpstr>
      <vt:lpstr>'Jan 15'!BoE_Off_Bal_IR_Swaps</vt:lpstr>
      <vt:lpstr>'Jul 14'!BoE_Off_Bal_IR_Swaps</vt:lpstr>
      <vt:lpstr>'Jul 15'!BoE_Off_Bal_IR_Swaps</vt:lpstr>
      <vt:lpstr>'Jun 14'!BoE_Off_Bal_IR_Swaps</vt:lpstr>
      <vt:lpstr>'Jun 15'!BoE_Off_Bal_IR_Swaps</vt:lpstr>
      <vt:lpstr>'Mar 14'!BoE_Off_Bal_IR_Swaps</vt:lpstr>
      <vt:lpstr>'Mar 15'!BoE_Off_Bal_IR_Swaps</vt:lpstr>
      <vt:lpstr>'May 14'!BoE_Off_Bal_IR_Swaps</vt:lpstr>
      <vt:lpstr>'May 15'!BoE_Off_Bal_IR_Swaps</vt:lpstr>
      <vt:lpstr>'Nov 14'!BoE_Off_Bal_IR_Swaps</vt:lpstr>
      <vt:lpstr>'Nov 15'!BoE_Off_Bal_IR_Swaps</vt:lpstr>
      <vt:lpstr>'Oct 14'!BoE_Off_Bal_IR_Swaps</vt:lpstr>
      <vt:lpstr>'Oct 15'!BoE_Off_Bal_IR_Swaps</vt:lpstr>
      <vt:lpstr>'Sep 14'!BoE_Off_Bal_IR_Swaps</vt:lpstr>
      <vt:lpstr>'Sep 15'!BoE_Off_Bal_IR_Swaps</vt:lpstr>
      <vt:lpstr>'Apr 14'!BoE_Off_Bal_Options</vt:lpstr>
      <vt:lpstr>'Apr 15'!BoE_Off_Bal_Options</vt:lpstr>
      <vt:lpstr>'Aug 14'!BoE_Off_Bal_Options</vt:lpstr>
      <vt:lpstr>'Aug 15'!BoE_Off_Bal_Options</vt:lpstr>
      <vt:lpstr>'Dec 14'!BoE_Off_Bal_Options</vt:lpstr>
      <vt:lpstr>'Dec 15'!BoE_Off_Bal_Options</vt:lpstr>
      <vt:lpstr>'Feb 15'!BoE_Off_Bal_Options</vt:lpstr>
      <vt:lpstr>'Jan 15'!BoE_Off_Bal_Options</vt:lpstr>
      <vt:lpstr>'Jul 14'!BoE_Off_Bal_Options</vt:lpstr>
      <vt:lpstr>'Jul 15'!BoE_Off_Bal_Options</vt:lpstr>
      <vt:lpstr>'Jun 14'!BoE_Off_Bal_Options</vt:lpstr>
      <vt:lpstr>'Jun 15'!BoE_Off_Bal_Options</vt:lpstr>
      <vt:lpstr>'Mar 14'!BoE_Off_Bal_Options</vt:lpstr>
      <vt:lpstr>'Mar 15'!BoE_Off_Bal_Options</vt:lpstr>
      <vt:lpstr>'May 14'!BoE_Off_Bal_Options</vt:lpstr>
      <vt:lpstr>'May 15'!BoE_Off_Bal_Options</vt:lpstr>
      <vt:lpstr>'Nov 14'!BoE_Off_Bal_Options</vt:lpstr>
      <vt:lpstr>'Nov 15'!BoE_Off_Bal_Options</vt:lpstr>
      <vt:lpstr>'Oct 14'!BoE_Off_Bal_Options</vt:lpstr>
      <vt:lpstr>'Oct 15'!BoE_Off_Bal_Options</vt:lpstr>
      <vt:lpstr>'Sep 14'!BoE_Off_Bal_Options</vt:lpstr>
      <vt:lpstr>'Sep 15'!BoE_Off_Bal_Options</vt:lpstr>
      <vt:lpstr>'Apr 13'!BoE_ORA</vt:lpstr>
      <vt:lpstr>'Apr 14'!BoE_ORA</vt:lpstr>
      <vt:lpstr>'Apr 15'!BoE_ORA</vt:lpstr>
      <vt:lpstr>'Aug 13'!BoE_ORA</vt:lpstr>
      <vt:lpstr>'Aug 14'!BoE_ORA</vt:lpstr>
      <vt:lpstr>'Aug 15'!BoE_ORA</vt:lpstr>
      <vt:lpstr>'Dec 12'!BoE_ORA</vt:lpstr>
      <vt:lpstr>'Dec 13'!BoE_ORA</vt:lpstr>
      <vt:lpstr>'Dec 14'!BoE_ORA</vt:lpstr>
      <vt:lpstr>'Dec 15'!BoE_ORA</vt:lpstr>
      <vt:lpstr>'Feb 13'!BoE_ORA</vt:lpstr>
      <vt:lpstr>'Feb 14'!BoE_ORA</vt:lpstr>
      <vt:lpstr>'Feb 15'!BoE_ORA</vt:lpstr>
      <vt:lpstr>'Jan 13'!BoE_ORA</vt:lpstr>
      <vt:lpstr>'Jan 14'!BoE_ORA</vt:lpstr>
      <vt:lpstr>'Jan 15'!BoE_ORA</vt:lpstr>
      <vt:lpstr>'Jul 13'!BoE_ORA</vt:lpstr>
      <vt:lpstr>'Jul 14'!BoE_ORA</vt:lpstr>
      <vt:lpstr>'Jul 15'!BoE_ORA</vt:lpstr>
      <vt:lpstr>'Jun 13'!BoE_ORA</vt:lpstr>
      <vt:lpstr>'Jun 14'!BoE_ORA</vt:lpstr>
      <vt:lpstr>'Jun 15'!BoE_ORA</vt:lpstr>
      <vt:lpstr>'Mar 13'!BoE_ORA</vt:lpstr>
      <vt:lpstr>'Mar 14'!BoE_ORA</vt:lpstr>
      <vt:lpstr>'Mar 15'!BoE_ORA</vt:lpstr>
      <vt:lpstr>'May 13'!BoE_ORA</vt:lpstr>
      <vt:lpstr>'May 14'!BoE_ORA</vt:lpstr>
      <vt:lpstr>'May 15'!BoE_ORA</vt:lpstr>
      <vt:lpstr>'Nov 13'!BoE_ORA</vt:lpstr>
      <vt:lpstr>'Nov 14'!BoE_ORA</vt:lpstr>
      <vt:lpstr>'Nov 15'!BoE_ORA</vt:lpstr>
      <vt:lpstr>'Oct 13'!BoE_ORA</vt:lpstr>
      <vt:lpstr>'Oct 14'!BoE_ORA</vt:lpstr>
      <vt:lpstr>'Oct 15'!BoE_ORA</vt:lpstr>
      <vt:lpstr>'Sep 13'!BoE_ORA</vt:lpstr>
      <vt:lpstr>'Sep 14'!BoE_ORA</vt:lpstr>
      <vt:lpstr>'Sep 15'!BoE_ORA</vt:lpstr>
      <vt:lpstr>'Apr 14'!BoE_ORA_Capital</vt:lpstr>
      <vt:lpstr>'Apr 15'!BoE_ORA_Capital</vt:lpstr>
      <vt:lpstr>'Aug 14'!BoE_ORA_Capital</vt:lpstr>
      <vt:lpstr>'Aug 15'!BoE_ORA_Capital</vt:lpstr>
      <vt:lpstr>'Dec 14'!BoE_ORA_Capital</vt:lpstr>
      <vt:lpstr>'Dec 15'!BoE_ORA_Capital</vt:lpstr>
      <vt:lpstr>'Feb 15'!BoE_ORA_Capital</vt:lpstr>
      <vt:lpstr>'Jan 15'!BoE_ORA_Capital</vt:lpstr>
      <vt:lpstr>'Jul 14'!BoE_ORA_Capital</vt:lpstr>
      <vt:lpstr>'Jul 15'!BoE_ORA_Capital</vt:lpstr>
      <vt:lpstr>'Jun 14'!BoE_ORA_Capital</vt:lpstr>
      <vt:lpstr>'Jun 15'!BoE_ORA_Capital</vt:lpstr>
      <vt:lpstr>'Mar 14'!BoE_ORA_Capital</vt:lpstr>
      <vt:lpstr>'Mar 15'!BoE_ORA_Capital</vt:lpstr>
      <vt:lpstr>'May 14'!BoE_ORA_Capital</vt:lpstr>
      <vt:lpstr>'May 15'!BoE_ORA_Capital</vt:lpstr>
      <vt:lpstr>'Nov 14'!BoE_ORA_Capital</vt:lpstr>
      <vt:lpstr>'Nov 15'!BoE_ORA_Capital</vt:lpstr>
      <vt:lpstr>'Oct 14'!BoE_ORA_Capital</vt:lpstr>
      <vt:lpstr>'Oct 15'!BoE_ORA_Capital</vt:lpstr>
      <vt:lpstr>'Sep 14'!BoE_ORA_Capital</vt:lpstr>
      <vt:lpstr>'Sep 15'!BoE_ORA_Capital</vt:lpstr>
      <vt:lpstr>'Apr 14'!BoE_ORA_Claim</vt:lpstr>
      <vt:lpstr>'Apr 15'!BoE_ORA_Claim</vt:lpstr>
      <vt:lpstr>'Aug 14'!BoE_ORA_Claim</vt:lpstr>
      <vt:lpstr>'Aug 15'!BoE_ORA_Claim</vt:lpstr>
      <vt:lpstr>'Dec 14'!BoE_ORA_Claim</vt:lpstr>
      <vt:lpstr>'Dec 15'!BoE_ORA_Claim</vt:lpstr>
      <vt:lpstr>'Feb 15'!BoE_ORA_Claim</vt:lpstr>
      <vt:lpstr>'Jan 15'!BoE_ORA_Claim</vt:lpstr>
      <vt:lpstr>'Jul 14'!BoE_ORA_Claim</vt:lpstr>
      <vt:lpstr>'Jul 15'!BoE_ORA_Claim</vt:lpstr>
      <vt:lpstr>'Jun 14'!BoE_ORA_Claim</vt:lpstr>
      <vt:lpstr>'Jun 15'!BoE_ORA_Claim</vt:lpstr>
      <vt:lpstr>'Mar 14'!BoE_ORA_Claim</vt:lpstr>
      <vt:lpstr>'Mar 15'!BoE_ORA_Claim</vt:lpstr>
      <vt:lpstr>'May 14'!BoE_ORA_Claim</vt:lpstr>
      <vt:lpstr>'May 15'!BoE_ORA_Claim</vt:lpstr>
      <vt:lpstr>'Nov 14'!BoE_ORA_Claim</vt:lpstr>
      <vt:lpstr>'Nov 15'!BoE_ORA_Claim</vt:lpstr>
      <vt:lpstr>'Oct 14'!BoE_ORA_Claim</vt:lpstr>
      <vt:lpstr>'Oct 15'!BoE_ORA_Claim</vt:lpstr>
      <vt:lpstr>'Sep 14'!BoE_ORA_Claim</vt:lpstr>
      <vt:lpstr>'Sep 15'!BoE_ORA_Claim</vt:lpstr>
      <vt:lpstr>'Apr 14'!BoE_ORA_Claim_Res</vt:lpstr>
      <vt:lpstr>'Apr 15'!BoE_ORA_Claim_Res</vt:lpstr>
      <vt:lpstr>'Aug 14'!BoE_ORA_Claim_Res</vt:lpstr>
      <vt:lpstr>'Aug 15'!BoE_ORA_Claim_Res</vt:lpstr>
      <vt:lpstr>'Dec 14'!BoE_ORA_Claim_Res</vt:lpstr>
      <vt:lpstr>'Dec 15'!BoE_ORA_Claim_Res</vt:lpstr>
      <vt:lpstr>'Feb 15'!BoE_ORA_Claim_Res</vt:lpstr>
      <vt:lpstr>'Jan 15'!BoE_ORA_Claim_Res</vt:lpstr>
      <vt:lpstr>'Jul 14'!BoE_ORA_Claim_Res</vt:lpstr>
      <vt:lpstr>'Jul 15'!BoE_ORA_Claim_Res</vt:lpstr>
      <vt:lpstr>'Jun 14'!BoE_ORA_Claim_Res</vt:lpstr>
      <vt:lpstr>'Jun 15'!BoE_ORA_Claim_Res</vt:lpstr>
      <vt:lpstr>'Mar 14'!BoE_ORA_Claim_Res</vt:lpstr>
      <vt:lpstr>'Mar 15'!BoE_ORA_Claim_Res</vt:lpstr>
      <vt:lpstr>'May 14'!BoE_ORA_Claim_Res</vt:lpstr>
      <vt:lpstr>'May 15'!BoE_ORA_Claim_Res</vt:lpstr>
      <vt:lpstr>'Nov 14'!BoE_ORA_Claim_Res</vt:lpstr>
      <vt:lpstr>'Nov 15'!BoE_ORA_Claim_Res</vt:lpstr>
      <vt:lpstr>'Oct 14'!BoE_ORA_Claim_Res</vt:lpstr>
      <vt:lpstr>'Oct 15'!BoE_ORA_Claim_Res</vt:lpstr>
      <vt:lpstr>'Sep 14'!BoE_ORA_Claim_Res</vt:lpstr>
      <vt:lpstr>'Sep 15'!BoE_ORA_Claim_Res</vt:lpstr>
      <vt:lpstr>'Apr 13'!BoE_ORA_Foreign</vt:lpstr>
      <vt:lpstr>'Apr 14'!BoE_ORA_Foreign</vt:lpstr>
      <vt:lpstr>'Apr 15'!BoE_ORA_Foreign</vt:lpstr>
      <vt:lpstr>'Aug 13'!BoE_ORA_Foreign</vt:lpstr>
      <vt:lpstr>'Aug 14'!BoE_ORA_Foreign</vt:lpstr>
      <vt:lpstr>'Aug 15'!BoE_ORA_Foreign</vt:lpstr>
      <vt:lpstr>'Dec 12'!BoE_ORA_Foreign</vt:lpstr>
      <vt:lpstr>'Dec 13'!BoE_ORA_Foreign</vt:lpstr>
      <vt:lpstr>'Dec 14'!BoE_ORA_Foreign</vt:lpstr>
      <vt:lpstr>'Dec 15'!BoE_ORA_Foreign</vt:lpstr>
      <vt:lpstr>'Feb 13'!BoE_ORA_Foreign</vt:lpstr>
      <vt:lpstr>'Feb 14'!BoE_ORA_Foreign</vt:lpstr>
      <vt:lpstr>'Feb 15'!BoE_ORA_Foreign</vt:lpstr>
      <vt:lpstr>'Jan 13'!BoE_ORA_Foreign</vt:lpstr>
      <vt:lpstr>'Jan 14'!BoE_ORA_Foreign</vt:lpstr>
      <vt:lpstr>'Jan 15'!BoE_ORA_Foreign</vt:lpstr>
      <vt:lpstr>'Jul 13'!BoE_ORA_Foreign</vt:lpstr>
      <vt:lpstr>'Jul 14'!BoE_ORA_Foreign</vt:lpstr>
      <vt:lpstr>'Jul 15'!BoE_ORA_Foreign</vt:lpstr>
      <vt:lpstr>'Jun 13'!BoE_ORA_Foreign</vt:lpstr>
      <vt:lpstr>'Jun 14'!BoE_ORA_Foreign</vt:lpstr>
      <vt:lpstr>'Jun 15'!BoE_ORA_Foreign</vt:lpstr>
      <vt:lpstr>'Mar 13'!BoE_ORA_Foreign</vt:lpstr>
      <vt:lpstr>'Mar 14'!BoE_ORA_Foreign</vt:lpstr>
      <vt:lpstr>'Mar 15'!BoE_ORA_Foreign</vt:lpstr>
      <vt:lpstr>'May 13'!BoE_ORA_Foreign</vt:lpstr>
      <vt:lpstr>'May 14'!BoE_ORA_Foreign</vt:lpstr>
      <vt:lpstr>'May 15'!BoE_ORA_Foreign</vt:lpstr>
      <vt:lpstr>'Nov 13'!BoE_ORA_Foreign</vt:lpstr>
      <vt:lpstr>'Nov 14'!BoE_ORA_Foreign</vt:lpstr>
      <vt:lpstr>'Nov 15'!BoE_ORA_Foreign</vt:lpstr>
      <vt:lpstr>'Oct 13'!BoE_ORA_Foreign</vt:lpstr>
      <vt:lpstr>'Oct 14'!BoE_ORA_Foreign</vt:lpstr>
      <vt:lpstr>'Oct 15'!BoE_ORA_Foreign</vt:lpstr>
      <vt:lpstr>'Sep 13'!BoE_ORA_Foreign</vt:lpstr>
      <vt:lpstr>'Sep 14'!BoE_ORA_Foreign</vt:lpstr>
      <vt:lpstr>'Sep 15'!BoE_ORA_Foreign</vt:lpstr>
      <vt:lpstr>'Apr 14'!BoE_ORA_Foreign_Res</vt:lpstr>
      <vt:lpstr>'Apr 15'!BoE_ORA_Foreign_Res</vt:lpstr>
      <vt:lpstr>'Aug 14'!BoE_ORA_Foreign_Res</vt:lpstr>
      <vt:lpstr>'Aug 15'!BoE_ORA_Foreign_Res</vt:lpstr>
      <vt:lpstr>'Dec 14'!BoE_ORA_Foreign_Res</vt:lpstr>
      <vt:lpstr>'Dec 15'!BoE_ORA_Foreign_Res</vt:lpstr>
      <vt:lpstr>'Feb 15'!BoE_ORA_Foreign_Res</vt:lpstr>
      <vt:lpstr>'Jan 15'!BoE_ORA_Foreign_Res</vt:lpstr>
      <vt:lpstr>'Jul 14'!BoE_ORA_Foreign_Res</vt:lpstr>
      <vt:lpstr>'Jul 15'!BoE_ORA_Foreign_Res</vt:lpstr>
      <vt:lpstr>'Jun 14'!BoE_ORA_Foreign_Res</vt:lpstr>
      <vt:lpstr>'Jun 15'!BoE_ORA_Foreign_Res</vt:lpstr>
      <vt:lpstr>'Mar 14'!BoE_ORA_Foreign_Res</vt:lpstr>
      <vt:lpstr>'Mar 15'!BoE_ORA_Foreign_Res</vt:lpstr>
      <vt:lpstr>'May 14'!BoE_ORA_Foreign_Res</vt:lpstr>
      <vt:lpstr>'May 15'!BoE_ORA_Foreign_Res</vt:lpstr>
      <vt:lpstr>'Nov 14'!BoE_ORA_Foreign_Res</vt:lpstr>
      <vt:lpstr>'Nov 15'!BoE_ORA_Foreign_Res</vt:lpstr>
      <vt:lpstr>'Oct 14'!BoE_ORA_Foreign_Res</vt:lpstr>
      <vt:lpstr>'Oct 15'!BoE_ORA_Foreign_Res</vt:lpstr>
      <vt:lpstr>'Sep 14'!BoE_ORA_Foreign_Res</vt:lpstr>
      <vt:lpstr>'Sep 15'!BoE_ORA_Foreign_Res</vt:lpstr>
      <vt:lpstr>'Apr 14'!BoE_Pledged_RA</vt:lpstr>
      <vt:lpstr>'Apr 15'!BoE_Pledged_RA</vt:lpstr>
      <vt:lpstr>'Aug 14'!BoE_Pledged_RA</vt:lpstr>
      <vt:lpstr>'Aug 15'!BoE_Pledged_RA</vt:lpstr>
      <vt:lpstr>'Dec 14'!BoE_Pledged_RA</vt:lpstr>
      <vt:lpstr>'Dec 15'!BoE_Pledged_RA</vt:lpstr>
      <vt:lpstr>'Feb 15'!BoE_Pledged_RA</vt:lpstr>
      <vt:lpstr>'Jan 15'!BoE_Pledged_RA</vt:lpstr>
      <vt:lpstr>'Jul 14'!BoE_Pledged_RA</vt:lpstr>
      <vt:lpstr>'Jul 15'!BoE_Pledged_RA</vt:lpstr>
      <vt:lpstr>'Jun 14'!BoE_Pledged_RA</vt:lpstr>
      <vt:lpstr>'Jun 15'!BoE_Pledged_RA</vt:lpstr>
      <vt:lpstr>'Mar 14'!BoE_Pledged_RA</vt:lpstr>
      <vt:lpstr>'Mar 15'!BoE_Pledged_RA</vt:lpstr>
      <vt:lpstr>'May 14'!BoE_Pledged_RA</vt:lpstr>
      <vt:lpstr>'May 15'!BoE_Pledged_RA</vt:lpstr>
      <vt:lpstr>'Nov 14'!BoE_Pledged_RA</vt:lpstr>
      <vt:lpstr>'Nov 15'!BoE_Pledged_RA</vt:lpstr>
      <vt:lpstr>'Oct 14'!BoE_Pledged_RA</vt:lpstr>
      <vt:lpstr>'Oct 15'!BoE_Pledged_RA</vt:lpstr>
      <vt:lpstr>'Sep 14'!BoE_Pledged_RA</vt:lpstr>
      <vt:lpstr>'Sep 15'!BoE_Pledged_RA</vt:lpstr>
      <vt:lpstr>'Apr 14'!BoE_RA</vt:lpstr>
      <vt:lpstr>'Apr 15'!BoE_RA</vt:lpstr>
      <vt:lpstr>'Aug 14'!BoE_RA</vt:lpstr>
      <vt:lpstr>'Aug 15'!BoE_RA</vt:lpstr>
      <vt:lpstr>'Dec 14'!BoE_RA</vt:lpstr>
      <vt:lpstr>'Dec 15'!BoE_RA</vt:lpstr>
      <vt:lpstr>'Feb 15'!BoE_RA</vt:lpstr>
      <vt:lpstr>'Jan 15'!BoE_RA</vt:lpstr>
      <vt:lpstr>'Jul 14'!BoE_RA</vt:lpstr>
      <vt:lpstr>'Jul 15'!BoE_RA</vt:lpstr>
      <vt:lpstr>'Jun 14'!BoE_RA</vt:lpstr>
      <vt:lpstr>'Jun 15'!BoE_RA</vt:lpstr>
      <vt:lpstr>'Mar 14'!BoE_RA</vt:lpstr>
      <vt:lpstr>'Mar 15'!BoE_RA</vt:lpstr>
      <vt:lpstr>'May 14'!BoE_RA</vt:lpstr>
      <vt:lpstr>'May 15'!BoE_RA</vt:lpstr>
      <vt:lpstr>'Nov 14'!BoE_RA</vt:lpstr>
      <vt:lpstr>'Nov 15'!BoE_RA</vt:lpstr>
      <vt:lpstr>'Oct 14'!BoE_RA</vt:lpstr>
      <vt:lpstr>'Oct 15'!BoE_RA</vt:lpstr>
      <vt:lpstr>'Sep 14'!BoE_RA</vt:lpstr>
      <vt:lpstr>'Sep 15'!BoE_RA</vt:lpstr>
      <vt:lpstr>'Apr 14'!BoE_RA_as_Collateral</vt:lpstr>
      <vt:lpstr>'Apr 15'!BoE_RA_as_Collateral</vt:lpstr>
      <vt:lpstr>'Aug 14'!BoE_RA_as_Collateral</vt:lpstr>
      <vt:lpstr>'Aug 15'!BoE_RA_as_Collateral</vt:lpstr>
      <vt:lpstr>'Dec 14'!BoE_RA_as_Collateral</vt:lpstr>
      <vt:lpstr>'Dec 15'!BoE_RA_as_Collateral</vt:lpstr>
      <vt:lpstr>'Feb 15'!BoE_RA_as_Collateral</vt:lpstr>
      <vt:lpstr>'Jan 15'!BoE_RA_as_Collateral</vt:lpstr>
      <vt:lpstr>'Jul 14'!BoE_RA_as_Collateral</vt:lpstr>
      <vt:lpstr>'Jul 15'!BoE_RA_as_Collateral</vt:lpstr>
      <vt:lpstr>'Jun 14'!BoE_RA_as_Collateral</vt:lpstr>
      <vt:lpstr>'Jun 15'!BoE_RA_as_Collateral</vt:lpstr>
      <vt:lpstr>'Mar 14'!BoE_RA_as_Collateral</vt:lpstr>
      <vt:lpstr>'Mar 15'!BoE_RA_as_Collateral</vt:lpstr>
      <vt:lpstr>'May 14'!BoE_RA_as_Collateral</vt:lpstr>
      <vt:lpstr>'May 15'!BoE_RA_as_Collateral</vt:lpstr>
      <vt:lpstr>'Nov 14'!BoE_RA_as_Collateral</vt:lpstr>
      <vt:lpstr>'Nov 15'!BoE_RA_as_Collateral</vt:lpstr>
      <vt:lpstr>'Oct 14'!BoE_RA_as_Collateral</vt:lpstr>
      <vt:lpstr>'Oct 15'!BoE_RA_as_Collateral</vt:lpstr>
      <vt:lpstr>'Sep 14'!BoE_RA_as_Collateral</vt:lpstr>
      <vt:lpstr>'Sep 15'!BoE_RA_as_Collateral</vt:lpstr>
      <vt:lpstr>'Apr 14'!BoE_Repos_In</vt:lpstr>
      <vt:lpstr>'Apr 15'!BoE_Repos_In</vt:lpstr>
      <vt:lpstr>'Aug 14'!BoE_Repos_In</vt:lpstr>
      <vt:lpstr>'Aug 15'!BoE_Repos_In</vt:lpstr>
      <vt:lpstr>'Dec 14'!BoE_Repos_In</vt:lpstr>
      <vt:lpstr>'Dec 15'!BoE_Repos_In</vt:lpstr>
      <vt:lpstr>'Feb 15'!BoE_Repos_In</vt:lpstr>
      <vt:lpstr>'Jan 15'!BoE_Repos_In</vt:lpstr>
      <vt:lpstr>'Jul 14'!BoE_Repos_In</vt:lpstr>
      <vt:lpstr>'Jul 15'!BoE_Repos_In</vt:lpstr>
      <vt:lpstr>'Jun 14'!BoE_Repos_In</vt:lpstr>
      <vt:lpstr>'Jun 15'!BoE_Repos_In</vt:lpstr>
      <vt:lpstr>'Mar 14'!BoE_Repos_In</vt:lpstr>
      <vt:lpstr>'Mar 15'!BoE_Repos_In</vt:lpstr>
      <vt:lpstr>'May 14'!BoE_Repos_In</vt:lpstr>
      <vt:lpstr>'May 15'!BoE_Repos_In</vt:lpstr>
      <vt:lpstr>'Nov 14'!BoE_Repos_In</vt:lpstr>
      <vt:lpstr>'Nov 15'!BoE_Repos_In</vt:lpstr>
      <vt:lpstr>'Oct 14'!BoE_Repos_In</vt:lpstr>
      <vt:lpstr>'Oct 15'!BoE_Repos_In</vt:lpstr>
      <vt:lpstr>'Sep 14'!BoE_Repos_In</vt:lpstr>
      <vt:lpstr>'Sep 15'!BoE_Repos_In</vt:lpstr>
      <vt:lpstr>'Apr 14'!BoE_Repos_In_1_m</vt:lpstr>
      <vt:lpstr>'Apr 15'!BoE_Repos_In_1_m</vt:lpstr>
      <vt:lpstr>'Aug 14'!BoE_Repos_In_1_m</vt:lpstr>
      <vt:lpstr>'Aug 15'!BoE_Repos_In_1_m</vt:lpstr>
      <vt:lpstr>'Dec 14'!BoE_Repos_In_1_m</vt:lpstr>
      <vt:lpstr>'Dec 15'!BoE_Repos_In_1_m</vt:lpstr>
      <vt:lpstr>'Feb 15'!BoE_Repos_In_1_m</vt:lpstr>
      <vt:lpstr>'Jan 15'!BoE_Repos_In_1_m</vt:lpstr>
      <vt:lpstr>'Jul 14'!BoE_Repos_In_1_m</vt:lpstr>
      <vt:lpstr>'Jul 15'!BoE_Repos_In_1_m</vt:lpstr>
      <vt:lpstr>'Jun 14'!BoE_Repos_In_1_m</vt:lpstr>
      <vt:lpstr>'Jun 15'!BoE_Repos_In_1_m</vt:lpstr>
      <vt:lpstr>'Mar 14'!BoE_Repos_In_1_m</vt:lpstr>
      <vt:lpstr>'Mar 15'!BoE_Repos_In_1_m</vt:lpstr>
      <vt:lpstr>'May 14'!BoE_Repos_In_1_m</vt:lpstr>
      <vt:lpstr>'May 15'!BoE_Repos_In_1_m</vt:lpstr>
      <vt:lpstr>'Nov 14'!BoE_Repos_In_1_m</vt:lpstr>
      <vt:lpstr>'Nov 15'!BoE_Repos_In_1_m</vt:lpstr>
      <vt:lpstr>'Oct 14'!BoE_Repos_In_1_m</vt:lpstr>
      <vt:lpstr>'Oct 15'!BoE_Repos_In_1_m</vt:lpstr>
      <vt:lpstr>'Sep 14'!BoE_Repos_In_1_m</vt:lpstr>
      <vt:lpstr>'Sep 15'!BoE_Repos_In_1_m</vt:lpstr>
      <vt:lpstr>'Apr 14'!BoE_Repos_In_1_y</vt:lpstr>
      <vt:lpstr>'Apr 15'!BoE_Repos_In_1_y</vt:lpstr>
      <vt:lpstr>'Aug 14'!BoE_Repos_In_1_y</vt:lpstr>
      <vt:lpstr>'Aug 15'!BoE_Repos_In_1_y</vt:lpstr>
      <vt:lpstr>'Dec 14'!BoE_Repos_In_1_y</vt:lpstr>
      <vt:lpstr>'Dec 15'!BoE_Repos_In_1_y</vt:lpstr>
      <vt:lpstr>'Feb 15'!BoE_Repos_In_1_y</vt:lpstr>
      <vt:lpstr>'Jan 15'!BoE_Repos_In_1_y</vt:lpstr>
      <vt:lpstr>'Jul 14'!BoE_Repos_In_1_y</vt:lpstr>
      <vt:lpstr>'Jul 15'!BoE_Repos_In_1_y</vt:lpstr>
      <vt:lpstr>'Jun 14'!BoE_Repos_In_1_y</vt:lpstr>
      <vt:lpstr>'Jun 15'!BoE_Repos_In_1_y</vt:lpstr>
      <vt:lpstr>'Mar 14'!BoE_Repos_In_1_y</vt:lpstr>
      <vt:lpstr>'Mar 15'!BoE_Repos_In_1_y</vt:lpstr>
      <vt:lpstr>'May 14'!BoE_Repos_In_1_y</vt:lpstr>
      <vt:lpstr>'May 15'!BoE_Repos_In_1_y</vt:lpstr>
      <vt:lpstr>'Nov 14'!BoE_Repos_In_1_y</vt:lpstr>
      <vt:lpstr>'Nov 15'!BoE_Repos_In_1_y</vt:lpstr>
      <vt:lpstr>'Oct 14'!BoE_Repos_In_1_y</vt:lpstr>
      <vt:lpstr>'Oct 15'!BoE_Repos_In_1_y</vt:lpstr>
      <vt:lpstr>'Sep 14'!BoE_Repos_In_1_y</vt:lpstr>
      <vt:lpstr>'Sep 15'!BoE_Repos_In_1_y</vt:lpstr>
      <vt:lpstr>'Apr 14'!BoE_Repos_In_3_m</vt:lpstr>
      <vt:lpstr>'Apr 15'!BoE_Repos_In_3_m</vt:lpstr>
      <vt:lpstr>'Aug 14'!BoE_Repos_In_3_m</vt:lpstr>
      <vt:lpstr>'Aug 15'!BoE_Repos_In_3_m</vt:lpstr>
      <vt:lpstr>'Dec 14'!BoE_Repos_In_3_m</vt:lpstr>
      <vt:lpstr>'Dec 15'!BoE_Repos_In_3_m</vt:lpstr>
      <vt:lpstr>'Feb 15'!BoE_Repos_In_3_m</vt:lpstr>
      <vt:lpstr>'Jan 15'!BoE_Repos_In_3_m</vt:lpstr>
      <vt:lpstr>'Jul 14'!BoE_Repos_In_3_m</vt:lpstr>
      <vt:lpstr>'Jul 15'!BoE_Repos_In_3_m</vt:lpstr>
      <vt:lpstr>'Jun 14'!BoE_Repos_In_3_m</vt:lpstr>
      <vt:lpstr>'Jun 15'!BoE_Repos_In_3_m</vt:lpstr>
      <vt:lpstr>'Mar 14'!BoE_Repos_In_3_m</vt:lpstr>
      <vt:lpstr>'Mar 15'!BoE_Repos_In_3_m</vt:lpstr>
      <vt:lpstr>'May 14'!BoE_Repos_In_3_m</vt:lpstr>
      <vt:lpstr>'May 15'!BoE_Repos_In_3_m</vt:lpstr>
      <vt:lpstr>'Nov 14'!BoE_Repos_In_3_m</vt:lpstr>
      <vt:lpstr>'Nov 15'!BoE_Repos_In_3_m</vt:lpstr>
      <vt:lpstr>'Oct 14'!BoE_Repos_In_3_m</vt:lpstr>
      <vt:lpstr>'Oct 15'!BoE_Repos_In_3_m</vt:lpstr>
      <vt:lpstr>'Sep 14'!BoE_Repos_In_3_m</vt:lpstr>
      <vt:lpstr>'Sep 15'!BoE_Repos_In_3_m</vt:lpstr>
      <vt:lpstr>'Apr 14'!BoE_Repos_Out</vt:lpstr>
      <vt:lpstr>'Apr 15'!BoE_Repos_Out</vt:lpstr>
      <vt:lpstr>'Aug 14'!BoE_Repos_Out</vt:lpstr>
      <vt:lpstr>'Aug 15'!BoE_Repos_Out</vt:lpstr>
      <vt:lpstr>'Dec 14'!BoE_Repos_Out</vt:lpstr>
      <vt:lpstr>'Dec 15'!BoE_Repos_Out</vt:lpstr>
      <vt:lpstr>'Feb 15'!BoE_Repos_Out</vt:lpstr>
      <vt:lpstr>'Jan 15'!BoE_Repos_Out</vt:lpstr>
      <vt:lpstr>'Jul 14'!BoE_Repos_Out</vt:lpstr>
      <vt:lpstr>'Jul 15'!BoE_Repos_Out</vt:lpstr>
      <vt:lpstr>'Jun 14'!BoE_Repos_Out</vt:lpstr>
      <vt:lpstr>'Jun 15'!BoE_Repos_Out</vt:lpstr>
      <vt:lpstr>'Mar 14'!BoE_Repos_Out</vt:lpstr>
      <vt:lpstr>'Mar 15'!BoE_Repos_Out</vt:lpstr>
      <vt:lpstr>'May 14'!BoE_Repos_Out</vt:lpstr>
      <vt:lpstr>'May 15'!BoE_Repos_Out</vt:lpstr>
      <vt:lpstr>'Nov 14'!BoE_Repos_Out</vt:lpstr>
      <vt:lpstr>'Nov 15'!BoE_Repos_Out</vt:lpstr>
      <vt:lpstr>'Oct 14'!BoE_Repos_Out</vt:lpstr>
      <vt:lpstr>'Oct 15'!BoE_Repos_Out</vt:lpstr>
      <vt:lpstr>'Sep 14'!BoE_Repos_Out</vt:lpstr>
      <vt:lpstr>'Sep 15'!BoE_Repos_Out</vt:lpstr>
      <vt:lpstr>'Apr 14'!BoE_Repos_Out_1_m</vt:lpstr>
      <vt:lpstr>'Apr 15'!BoE_Repos_Out_1_m</vt:lpstr>
      <vt:lpstr>'Aug 14'!BoE_Repos_Out_1_m</vt:lpstr>
      <vt:lpstr>'Aug 15'!BoE_Repos_Out_1_m</vt:lpstr>
      <vt:lpstr>'Dec 14'!BoE_Repos_Out_1_m</vt:lpstr>
      <vt:lpstr>'Dec 15'!BoE_Repos_Out_1_m</vt:lpstr>
      <vt:lpstr>'Feb 15'!BoE_Repos_Out_1_m</vt:lpstr>
      <vt:lpstr>'Jan 15'!BoE_Repos_Out_1_m</vt:lpstr>
      <vt:lpstr>'Jul 14'!BoE_Repos_Out_1_m</vt:lpstr>
      <vt:lpstr>'Jul 15'!BoE_Repos_Out_1_m</vt:lpstr>
      <vt:lpstr>'Jun 14'!BoE_Repos_Out_1_m</vt:lpstr>
      <vt:lpstr>'Jun 15'!BoE_Repos_Out_1_m</vt:lpstr>
      <vt:lpstr>'Mar 14'!BoE_Repos_Out_1_m</vt:lpstr>
      <vt:lpstr>'Mar 15'!BoE_Repos_Out_1_m</vt:lpstr>
      <vt:lpstr>'May 14'!BoE_Repos_Out_1_m</vt:lpstr>
      <vt:lpstr>'May 15'!BoE_Repos_Out_1_m</vt:lpstr>
      <vt:lpstr>'Nov 14'!BoE_Repos_Out_1_m</vt:lpstr>
      <vt:lpstr>'Nov 15'!BoE_Repos_Out_1_m</vt:lpstr>
      <vt:lpstr>'Oct 14'!BoE_Repos_Out_1_m</vt:lpstr>
      <vt:lpstr>'Oct 15'!BoE_Repos_Out_1_m</vt:lpstr>
      <vt:lpstr>'Sep 14'!BoE_Repos_Out_1_m</vt:lpstr>
      <vt:lpstr>'Sep 15'!BoE_Repos_Out_1_m</vt:lpstr>
      <vt:lpstr>'Apr 14'!BoE_Repos_Out_1_y</vt:lpstr>
      <vt:lpstr>'Apr 15'!BoE_Repos_Out_1_y</vt:lpstr>
      <vt:lpstr>'Aug 14'!BoE_Repos_Out_1_y</vt:lpstr>
      <vt:lpstr>'Aug 15'!BoE_Repos_Out_1_y</vt:lpstr>
      <vt:lpstr>'Dec 14'!BoE_Repos_Out_1_y</vt:lpstr>
      <vt:lpstr>'Dec 15'!BoE_Repos_Out_1_y</vt:lpstr>
      <vt:lpstr>'Feb 15'!BoE_Repos_Out_1_y</vt:lpstr>
      <vt:lpstr>'Jan 15'!BoE_Repos_Out_1_y</vt:lpstr>
      <vt:lpstr>'Jul 14'!BoE_Repos_Out_1_y</vt:lpstr>
      <vt:lpstr>'Jul 15'!BoE_Repos_Out_1_y</vt:lpstr>
      <vt:lpstr>'Jun 14'!BoE_Repos_Out_1_y</vt:lpstr>
      <vt:lpstr>'Jun 15'!BoE_Repos_Out_1_y</vt:lpstr>
      <vt:lpstr>'Mar 14'!BoE_Repos_Out_1_y</vt:lpstr>
      <vt:lpstr>'Mar 15'!BoE_Repos_Out_1_y</vt:lpstr>
      <vt:lpstr>'May 14'!BoE_Repos_Out_1_y</vt:lpstr>
      <vt:lpstr>'May 15'!BoE_Repos_Out_1_y</vt:lpstr>
      <vt:lpstr>'Nov 14'!BoE_Repos_Out_1_y</vt:lpstr>
      <vt:lpstr>'Nov 15'!BoE_Repos_Out_1_y</vt:lpstr>
      <vt:lpstr>'Oct 14'!BoE_Repos_Out_1_y</vt:lpstr>
      <vt:lpstr>'Oct 15'!BoE_Repos_Out_1_y</vt:lpstr>
      <vt:lpstr>'Sep 14'!BoE_Repos_Out_1_y</vt:lpstr>
      <vt:lpstr>'Sep 15'!BoE_Repos_Out_1_y</vt:lpstr>
      <vt:lpstr>'Apr 14'!BoE_Repos_Out_3_m</vt:lpstr>
      <vt:lpstr>'Apr 15'!BoE_Repos_Out_3_m</vt:lpstr>
      <vt:lpstr>'Aug 14'!BoE_Repos_Out_3_m</vt:lpstr>
      <vt:lpstr>'Aug 15'!BoE_Repos_Out_3_m</vt:lpstr>
      <vt:lpstr>'Dec 14'!BoE_Repos_Out_3_m</vt:lpstr>
      <vt:lpstr>'Dec 15'!BoE_Repos_Out_3_m</vt:lpstr>
      <vt:lpstr>'Feb 15'!BoE_Repos_Out_3_m</vt:lpstr>
      <vt:lpstr>'Jan 15'!BoE_Repos_Out_3_m</vt:lpstr>
      <vt:lpstr>'Jul 14'!BoE_Repos_Out_3_m</vt:lpstr>
      <vt:lpstr>'Jul 15'!BoE_Repos_Out_3_m</vt:lpstr>
      <vt:lpstr>'Jun 14'!BoE_Repos_Out_3_m</vt:lpstr>
      <vt:lpstr>'Jun 15'!BoE_Repos_Out_3_m</vt:lpstr>
      <vt:lpstr>'Mar 14'!BoE_Repos_Out_3_m</vt:lpstr>
      <vt:lpstr>'Mar 15'!BoE_Repos_Out_3_m</vt:lpstr>
      <vt:lpstr>'May 14'!BoE_Repos_Out_3_m</vt:lpstr>
      <vt:lpstr>'May 15'!BoE_Repos_Out_3_m</vt:lpstr>
      <vt:lpstr>'Nov 14'!BoE_Repos_Out_3_m</vt:lpstr>
      <vt:lpstr>'Nov 15'!BoE_Repos_Out_3_m</vt:lpstr>
      <vt:lpstr>'Oct 14'!BoE_Repos_Out_3_m</vt:lpstr>
      <vt:lpstr>'Oct 15'!BoE_Repos_Out_3_m</vt:lpstr>
      <vt:lpstr>'Sep 14'!BoE_Repos_Out_3_m</vt:lpstr>
      <vt:lpstr>'Sep 15'!BoE_Repos_Out_3_m</vt:lpstr>
      <vt:lpstr>'Apr 13'!BoE_SDR</vt:lpstr>
      <vt:lpstr>'Apr 14'!BoE_SDR</vt:lpstr>
      <vt:lpstr>'Apr 15'!BoE_SDR</vt:lpstr>
      <vt:lpstr>'Aug 13'!BoE_SDR</vt:lpstr>
      <vt:lpstr>'Aug 14'!BoE_SDR</vt:lpstr>
      <vt:lpstr>'Aug 15'!BoE_SDR</vt:lpstr>
      <vt:lpstr>'Dec 12'!BoE_SDR</vt:lpstr>
      <vt:lpstr>'Dec 13'!BoE_SDR</vt:lpstr>
      <vt:lpstr>'Dec 14'!BoE_SDR</vt:lpstr>
      <vt:lpstr>'Dec 15'!BoE_SDR</vt:lpstr>
      <vt:lpstr>'Feb 13'!BoE_SDR</vt:lpstr>
      <vt:lpstr>'Feb 14'!BoE_SDR</vt:lpstr>
      <vt:lpstr>'Feb 15'!BoE_SDR</vt:lpstr>
      <vt:lpstr>'Jan 13'!BoE_SDR</vt:lpstr>
      <vt:lpstr>'Jan 14'!BoE_SDR</vt:lpstr>
      <vt:lpstr>'Jan 15'!BoE_SDR</vt:lpstr>
      <vt:lpstr>'Jul 13'!BoE_SDR</vt:lpstr>
      <vt:lpstr>'Jul 14'!BoE_SDR</vt:lpstr>
      <vt:lpstr>'Jul 15'!BoE_SDR</vt:lpstr>
      <vt:lpstr>'Jun 13'!BoE_SDR</vt:lpstr>
      <vt:lpstr>'Jun 14'!BoE_SDR</vt:lpstr>
      <vt:lpstr>'Jun 15'!BoE_SDR</vt:lpstr>
      <vt:lpstr>'Mar 13'!BoE_SDR</vt:lpstr>
      <vt:lpstr>'Mar 14'!BoE_SDR</vt:lpstr>
      <vt:lpstr>'Mar 15'!BoE_SDR</vt:lpstr>
      <vt:lpstr>'May 13'!BoE_SDR</vt:lpstr>
      <vt:lpstr>'May 14'!BoE_SDR</vt:lpstr>
      <vt:lpstr>'May 15'!BoE_SDR</vt:lpstr>
      <vt:lpstr>'Nov 13'!BoE_SDR</vt:lpstr>
      <vt:lpstr>'Nov 14'!BoE_SDR</vt:lpstr>
      <vt:lpstr>'Nov 15'!BoE_SDR</vt:lpstr>
      <vt:lpstr>'Oct 13'!BoE_SDR</vt:lpstr>
      <vt:lpstr>'Oct 14'!BoE_SDR</vt:lpstr>
      <vt:lpstr>'Oct 15'!BoE_SDR</vt:lpstr>
      <vt:lpstr>'Sep 13'!BoE_SDR</vt:lpstr>
      <vt:lpstr>'Sep 14'!BoE_SDR</vt:lpstr>
      <vt:lpstr>'Sep 15'!BoE_SDR</vt:lpstr>
      <vt:lpstr>'Apr 13'!BoE_Sec</vt:lpstr>
      <vt:lpstr>'Apr 14'!BoE_Sec</vt:lpstr>
      <vt:lpstr>'Apr 15'!BoE_Sec</vt:lpstr>
      <vt:lpstr>'Aug 13'!BoE_Sec</vt:lpstr>
      <vt:lpstr>'Aug 14'!BoE_Sec</vt:lpstr>
      <vt:lpstr>'Aug 15'!BoE_Sec</vt:lpstr>
      <vt:lpstr>'Dec 12'!BoE_Sec</vt:lpstr>
      <vt:lpstr>'Dec 13'!BoE_Sec</vt:lpstr>
      <vt:lpstr>'Dec 14'!BoE_Sec</vt:lpstr>
      <vt:lpstr>'Dec 15'!BoE_Sec</vt:lpstr>
      <vt:lpstr>'Feb 13'!BoE_Sec</vt:lpstr>
      <vt:lpstr>'Feb 14'!BoE_Sec</vt:lpstr>
      <vt:lpstr>'Feb 15'!BoE_Sec</vt:lpstr>
      <vt:lpstr>'Jan 13'!BoE_Sec</vt:lpstr>
      <vt:lpstr>'Jan 14'!BoE_Sec</vt:lpstr>
      <vt:lpstr>'Jan 15'!BoE_Sec</vt:lpstr>
      <vt:lpstr>'Jul 13'!BoE_Sec</vt:lpstr>
      <vt:lpstr>'Jul 14'!BoE_Sec</vt:lpstr>
      <vt:lpstr>'Jul 15'!BoE_Sec</vt:lpstr>
      <vt:lpstr>'Jun 13'!BoE_Sec</vt:lpstr>
      <vt:lpstr>'Jun 14'!BoE_Sec</vt:lpstr>
      <vt:lpstr>'Jun 15'!BoE_Sec</vt:lpstr>
      <vt:lpstr>'Mar 13'!BoE_Sec</vt:lpstr>
      <vt:lpstr>'Mar 14'!BoE_Sec</vt:lpstr>
      <vt:lpstr>'Mar 15'!BoE_Sec</vt:lpstr>
      <vt:lpstr>'May 13'!BoE_Sec</vt:lpstr>
      <vt:lpstr>'May 14'!BoE_Sec</vt:lpstr>
      <vt:lpstr>'May 15'!BoE_Sec</vt:lpstr>
      <vt:lpstr>'Nov 13'!BoE_Sec</vt:lpstr>
      <vt:lpstr>'Nov 14'!BoE_Sec</vt:lpstr>
      <vt:lpstr>'Nov 15'!BoE_Sec</vt:lpstr>
      <vt:lpstr>'Oct 13'!BoE_Sec</vt:lpstr>
      <vt:lpstr>'Oct 14'!BoE_Sec</vt:lpstr>
      <vt:lpstr>'Oct 15'!BoE_Sec</vt:lpstr>
      <vt:lpstr>'Sep 13'!BoE_Sec</vt:lpstr>
      <vt:lpstr>'Sep 14'!BoE_Sec</vt:lpstr>
      <vt:lpstr>'Sep 15'!BoE_Sec</vt:lpstr>
      <vt:lpstr>'Apr 14'!BoE_Sec_as_Collateral</vt:lpstr>
      <vt:lpstr>'Apr 15'!BoE_Sec_as_Collateral</vt:lpstr>
      <vt:lpstr>'Aug 14'!BoE_Sec_as_Collateral</vt:lpstr>
      <vt:lpstr>'Aug 15'!BoE_Sec_as_Collateral</vt:lpstr>
      <vt:lpstr>'Dec 14'!BoE_Sec_as_Collateral</vt:lpstr>
      <vt:lpstr>'Dec 15'!BoE_Sec_as_Collateral</vt:lpstr>
      <vt:lpstr>'Feb 15'!BoE_Sec_as_Collateral</vt:lpstr>
      <vt:lpstr>'Jan 15'!BoE_Sec_as_Collateral</vt:lpstr>
      <vt:lpstr>'Jul 14'!BoE_Sec_as_Collateral</vt:lpstr>
      <vt:lpstr>'Jul 15'!BoE_Sec_as_Collateral</vt:lpstr>
      <vt:lpstr>'Jun 14'!BoE_Sec_as_Collateral</vt:lpstr>
      <vt:lpstr>'Jun 15'!BoE_Sec_as_Collateral</vt:lpstr>
      <vt:lpstr>'Mar 14'!BoE_Sec_as_Collateral</vt:lpstr>
      <vt:lpstr>'Mar 15'!BoE_Sec_as_Collateral</vt:lpstr>
      <vt:lpstr>'May 14'!BoE_Sec_as_Collateral</vt:lpstr>
      <vt:lpstr>'May 15'!BoE_Sec_as_Collateral</vt:lpstr>
      <vt:lpstr>'Nov 14'!BoE_Sec_as_Collateral</vt:lpstr>
      <vt:lpstr>'Nov 15'!BoE_Sec_as_Collateral</vt:lpstr>
      <vt:lpstr>'Oct 14'!BoE_Sec_as_Collateral</vt:lpstr>
      <vt:lpstr>'Oct 15'!BoE_Sec_as_Collateral</vt:lpstr>
      <vt:lpstr>'Sep 14'!BoE_Sec_as_Collateral</vt:lpstr>
      <vt:lpstr>'Sep 15'!BoE_Sec_as_Collateral</vt:lpstr>
      <vt:lpstr>'Apr 14'!BoE_Short</vt:lpstr>
      <vt:lpstr>'Apr 15'!BoE_Short</vt:lpstr>
      <vt:lpstr>'Aug 14'!BoE_Short</vt:lpstr>
      <vt:lpstr>'Aug 15'!BoE_Short</vt:lpstr>
      <vt:lpstr>'Dec 14'!BoE_Short</vt:lpstr>
      <vt:lpstr>'Dec 15'!BoE_Short</vt:lpstr>
      <vt:lpstr>'Feb 15'!BoE_Short</vt:lpstr>
      <vt:lpstr>'Jan 15'!BoE_Short</vt:lpstr>
      <vt:lpstr>'Jul 14'!BoE_Short</vt:lpstr>
      <vt:lpstr>'Jul 15'!BoE_Short</vt:lpstr>
      <vt:lpstr>'Jun 14'!BoE_Short</vt:lpstr>
      <vt:lpstr>'Jun 15'!BoE_Short</vt:lpstr>
      <vt:lpstr>'Mar 14'!BoE_Short</vt:lpstr>
      <vt:lpstr>'Mar 15'!BoE_Short</vt:lpstr>
      <vt:lpstr>'May 14'!BoE_Short</vt:lpstr>
      <vt:lpstr>'May 15'!BoE_Short</vt:lpstr>
      <vt:lpstr>'Nov 14'!BoE_Short</vt:lpstr>
      <vt:lpstr>'Nov 15'!BoE_Short</vt:lpstr>
      <vt:lpstr>'Oct 14'!BoE_Short</vt:lpstr>
      <vt:lpstr>'Oct 15'!BoE_Short</vt:lpstr>
      <vt:lpstr>'Sep 14'!BoE_Short</vt:lpstr>
      <vt:lpstr>'Sep 15'!BoE_Short</vt:lpstr>
      <vt:lpstr>'Apr 14'!BoE_Short_1_m</vt:lpstr>
      <vt:lpstr>'Apr 15'!BoE_Short_1_m</vt:lpstr>
      <vt:lpstr>'Aug 14'!BoE_Short_1_m</vt:lpstr>
      <vt:lpstr>'Aug 15'!BoE_Short_1_m</vt:lpstr>
      <vt:lpstr>'Dec 14'!BoE_Short_1_m</vt:lpstr>
      <vt:lpstr>'Dec 15'!BoE_Short_1_m</vt:lpstr>
      <vt:lpstr>'Feb 15'!BoE_Short_1_m</vt:lpstr>
      <vt:lpstr>'Jan 15'!BoE_Short_1_m</vt:lpstr>
      <vt:lpstr>'Jul 14'!BoE_Short_1_m</vt:lpstr>
      <vt:lpstr>'Jul 15'!BoE_Short_1_m</vt:lpstr>
      <vt:lpstr>'Jun 14'!BoE_Short_1_m</vt:lpstr>
      <vt:lpstr>'Jun 15'!BoE_Short_1_m</vt:lpstr>
      <vt:lpstr>'Mar 14'!BoE_Short_1_m</vt:lpstr>
      <vt:lpstr>'Mar 15'!BoE_Short_1_m</vt:lpstr>
      <vt:lpstr>'May 14'!BoE_Short_1_m</vt:lpstr>
      <vt:lpstr>'May 15'!BoE_Short_1_m</vt:lpstr>
      <vt:lpstr>'Nov 14'!BoE_Short_1_m</vt:lpstr>
      <vt:lpstr>'Nov 15'!BoE_Short_1_m</vt:lpstr>
      <vt:lpstr>'Oct 14'!BoE_Short_1_m</vt:lpstr>
      <vt:lpstr>'Oct 15'!BoE_Short_1_m</vt:lpstr>
      <vt:lpstr>'Sep 14'!BoE_Short_1_m</vt:lpstr>
      <vt:lpstr>'Sep 15'!BoE_Short_1_m</vt:lpstr>
      <vt:lpstr>'Apr 14'!BoE_Short_1_y</vt:lpstr>
      <vt:lpstr>'Apr 15'!BoE_Short_1_y</vt:lpstr>
      <vt:lpstr>'Aug 14'!BoE_Short_1_y</vt:lpstr>
      <vt:lpstr>'Aug 15'!BoE_Short_1_y</vt:lpstr>
      <vt:lpstr>'Dec 14'!BoE_Short_1_y</vt:lpstr>
      <vt:lpstr>'Dec 15'!BoE_Short_1_y</vt:lpstr>
      <vt:lpstr>'Feb 15'!BoE_Short_1_y</vt:lpstr>
      <vt:lpstr>'Jan 15'!BoE_Short_1_y</vt:lpstr>
      <vt:lpstr>'Jul 14'!BoE_Short_1_y</vt:lpstr>
      <vt:lpstr>'Jul 15'!BoE_Short_1_y</vt:lpstr>
      <vt:lpstr>'Jun 14'!BoE_Short_1_y</vt:lpstr>
      <vt:lpstr>'Jun 15'!BoE_Short_1_y</vt:lpstr>
      <vt:lpstr>'Mar 14'!BoE_Short_1_y</vt:lpstr>
      <vt:lpstr>'Mar 15'!BoE_Short_1_y</vt:lpstr>
      <vt:lpstr>'May 14'!BoE_Short_1_y</vt:lpstr>
      <vt:lpstr>'May 15'!BoE_Short_1_y</vt:lpstr>
      <vt:lpstr>'Nov 14'!BoE_Short_1_y</vt:lpstr>
      <vt:lpstr>'Nov 15'!BoE_Short_1_y</vt:lpstr>
      <vt:lpstr>'Oct 14'!BoE_Short_1_y</vt:lpstr>
      <vt:lpstr>'Oct 15'!BoE_Short_1_y</vt:lpstr>
      <vt:lpstr>'Sep 14'!BoE_Short_1_y</vt:lpstr>
      <vt:lpstr>'Sep 15'!BoE_Short_1_y</vt:lpstr>
      <vt:lpstr>'Apr 14'!BoE_Short_3_m</vt:lpstr>
      <vt:lpstr>'Apr 15'!BoE_Short_3_m</vt:lpstr>
      <vt:lpstr>'Aug 14'!BoE_Short_3_m</vt:lpstr>
      <vt:lpstr>'Aug 15'!BoE_Short_3_m</vt:lpstr>
      <vt:lpstr>'Dec 14'!BoE_Short_3_m</vt:lpstr>
      <vt:lpstr>'Dec 15'!BoE_Short_3_m</vt:lpstr>
      <vt:lpstr>'Feb 15'!BoE_Short_3_m</vt:lpstr>
      <vt:lpstr>'Jan 15'!BoE_Short_3_m</vt:lpstr>
      <vt:lpstr>'Jul 14'!BoE_Short_3_m</vt:lpstr>
      <vt:lpstr>'Jul 15'!BoE_Short_3_m</vt:lpstr>
      <vt:lpstr>'Jun 14'!BoE_Short_3_m</vt:lpstr>
      <vt:lpstr>'Jun 15'!BoE_Short_3_m</vt:lpstr>
      <vt:lpstr>'Mar 14'!BoE_Short_3_m</vt:lpstr>
      <vt:lpstr>'Mar 15'!BoE_Short_3_m</vt:lpstr>
      <vt:lpstr>'May 14'!BoE_Short_3_m</vt:lpstr>
      <vt:lpstr>'May 15'!BoE_Short_3_m</vt:lpstr>
      <vt:lpstr>'Nov 14'!BoE_Short_3_m</vt:lpstr>
      <vt:lpstr>'Nov 15'!BoE_Short_3_m</vt:lpstr>
      <vt:lpstr>'Oct 14'!BoE_Short_3_m</vt:lpstr>
      <vt:lpstr>'Oct 15'!BoE_Short_3_m</vt:lpstr>
      <vt:lpstr>'Sep 14'!BoE_Short_3_m</vt:lpstr>
      <vt:lpstr>'Sep 15'!BoE_Short_3_m</vt:lpstr>
      <vt:lpstr>'Apr 14'!BoE_Short_Long</vt:lpstr>
      <vt:lpstr>'Apr 15'!BoE_Short_Long</vt:lpstr>
      <vt:lpstr>'Aug 14'!BoE_Short_Long</vt:lpstr>
      <vt:lpstr>'Aug 15'!BoE_Short_Long</vt:lpstr>
      <vt:lpstr>'Dec 14'!BoE_Short_Long</vt:lpstr>
      <vt:lpstr>'Dec 15'!BoE_Short_Long</vt:lpstr>
      <vt:lpstr>'Feb 15'!BoE_Short_Long</vt:lpstr>
      <vt:lpstr>'Jan 15'!BoE_Short_Long</vt:lpstr>
      <vt:lpstr>'Jul 14'!BoE_Short_Long</vt:lpstr>
      <vt:lpstr>'Jul 15'!BoE_Short_Long</vt:lpstr>
      <vt:lpstr>'Jun 14'!BoE_Short_Long</vt:lpstr>
      <vt:lpstr>'Jun 15'!BoE_Short_Long</vt:lpstr>
      <vt:lpstr>'Mar 14'!BoE_Short_Long</vt:lpstr>
      <vt:lpstr>'Mar 15'!BoE_Short_Long</vt:lpstr>
      <vt:lpstr>'May 14'!BoE_Short_Long</vt:lpstr>
      <vt:lpstr>'May 15'!BoE_Short_Long</vt:lpstr>
      <vt:lpstr>'Nov 14'!BoE_Short_Long</vt:lpstr>
      <vt:lpstr>'Nov 15'!BoE_Short_Long</vt:lpstr>
      <vt:lpstr>'Oct 14'!BoE_Short_Long</vt:lpstr>
      <vt:lpstr>'Oct 15'!BoE_Short_Long</vt:lpstr>
      <vt:lpstr>'Sep 14'!BoE_Short_Long</vt:lpstr>
      <vt:lpstr>'Sep 15'!BoE_Short_Long</vt:lpstr>
      <vt:lpstr>'Apr 08'!Print_Area</vt:lpstr>
      <vt:lpstr>'Apr 10'!Print_Area</vt:lpstr>
      <vt:lpstr>'Apr 11'!Print_Area</vt:lpstr>
      <vt:lpstr>'Apr 12'!Print_Area</vt:lpstr>
      <vt:lpstr>'Apr 13'!Print_Area</vt:lpstr>
      <vt:lpstr>'Apr 14'!Print_Area</vt:lpstr>
      <vt:lpstr>'Apr 15'!Print_Area</vt:lpstr>
      <vt:lpstr>Apr00!Print_Area</vt:lpstr>
      <vt:lpstr>'Apr01'!Print_Area</vt:lpstr>
      <vt:lpstr>'Apr02'!Print_Area</vt:lpstr>
      <vt:lpstr>'Apr03'!Print_Area</vt:lpstr>
      <vt:lpstr>'Apr04'!Print_Area</vt:lpstr>
      <vt:lpstr>'Apr05'!Print_Area</vt:lpstr>
      <vt:lpstr>'Apr06'!Print_Area</vt:lpstr>
      <vt:lpstr>'Apr07'!Print_Area</vt:lpstr>
      <vt:lpstr>'Apr09'!Print_Area</vt:lpstr>
      <vt:lpstr>'Aug 10'!Print_Area</vt:lpstr>
      <vt:lpstr>'Aug 11'!Print_Area</vt:lpstr>
      <vt:lpstr>'Aug 12'!Print_Area</vt:lpstr>
      <vt:lpstr>'Aug 13'!Print_Area</vt:lpstr>
      <vt:lpstr>'Aug 14'!Print_Area</vt:lpstr>
      <vt:lpstr>'Aug 15'!Print_Area</vt:lpstr>
      <vt:lpstr>'Aug00 (revised)'!Print_Area</vt:lpstr>
      <vt:lpstr>'Aug01'!Print_Area</vt:lpstr>
      <vt:lpstr>'Aug02'!Print_Area</vt:lpstr>
      <vt:lpstr>'Aug03'!Print_Area</vt:lpstr>
      <vt:lpstr>'Aug04'!Print_Area</vt:lpstr>
      <vt:lpstr>'Aug05'!Print_Area</vt:lpstr>
      <vt:lpstr>'Aug06'!Print_Area</vt:lpstr>
      <vt:lpstr>'Aug07'!Print_Area</vt:lpstr>
      <vt:lpstr>'Aug08'!Print_Area</vt:lpstr>
      <vt:lpstr>'Aug09'!Print_Area</vt:lpstr>
      <vt:lpstr>'Aug99'!Print_Area</vt:lpstr>
      <vt:lpstr>'Dec 06'!Print_Area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15'!Print_Area</vt:lpstr>
      <vt:lpstr>'Dec00 (revised)'!Print_Area</vt:lpstr>
      <vt:lpstr>'Dec01'!Print_Area</vt:lpstr>
      <vt:lpstr>'Dec02'!Print_Area</vt:lpstr>
      <vt:lpstr>'Dec03'!Print_Area</vt:lpstr>
      <vt:lpstr>'Dec04'!Print_Area</vt:lpstr>
      <vt:lpstr>'Dec05'!Print_Area</vt:lpstr>
      <vt:lpstr>'Dec07'!Print_Area</vt:lpstr>
      <vt:lpstr>'Dec08'!Print_Area</vt:lpstr>
      <vt:lpstr>'Dec09'!Print_Area</vt:lpstr>
      <vt:lpstr>'Dec99'!Print_Area</vt:lpstr>
      <vt:lpstr>'Feb 07'!Print_Area</vt:lpstr>
      <vt:lpstr>'Feb 10'!Print_Area</vt:lpstr>
      <vt:lpstr>'Feb 11'!Print_Area</vt:lpstr>
      <vt:lpstr>'Feb 12'!Print_Area</vt:lpstr>
      <vt:lpstr>'Feb 13'!Print_Area</vt:lpstr>
      <vt:lpstr>'Feb 14'!Print_Area</vt:lpstr>
      <vt:lpstr>'Feb 15'!Print_Area</vt:lpstr>
      <vt:lpstr>Feb00!Print_Area</vt:lpstr>
      <vt:lpstr>'Feb01'!Print_Area</vt:lpstr>
      <vt:lpstr>'Feb02'!Print_Area</vt:lpstr>
      <vt:lpstr>'Feb03'!Print_Area</vt:lpstr>
      <vt:lpstr>'Feb04'!Print_Area</vt:lpstr>
      <vt:lpstr>'Feb05'!Print_Area</vt:lpstr>
      <vt:lpstr>'Feb06'!Print_Area</vt:lpstr>
      <vt:lpstr>'Feb08'!Print_Area</vt:lpstr>
      <vt:lpstr>'Jan 07'!Print_Area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Jan00!Print_Area</vt:lpstr>
      <vt:lpstr>'Jan01'!Print_Area</vt:lpstr>
      <vt:lpstr>'Jan02'!Print_Area</vt:lpstr>
      <vt:lpstr>'Jan03'!Print_Area</vt:lpstr>
      <vt:lpstr>'Jan04'!Print_Area</vt:lpstr>
      <vt:lpstr>'Jan05'!Print_Area</vt:lpstr>
      <vt:lpstr>'Jan06'!Print_Area</vt:lpstr>
      <vt:lpstr>'Jan08'!Print_Area</vt:lpstr>
      <vt:lpstr>'Jan09'!Print_Area</vt:lpstr>
      <vt:lpstr>'Jul 10'!Print_Area</vt:lpstr>
      <vt:lpstr>'Jul 11'!Print_Area</vt:lpstr>
      <vt:lpstr>'Jul 12'!Print_Area</vt:lpstr>
      <vt:lpstr>'Jul 13'!Print_Area</vt:lpstr>
      <vt:lpstr>'Jul 14'!Print_Area</vt:lpstr>
      <vt:lpstr>'Jul 15'!Print_Area</vt:lpstr>
      <vt:lpstr>'Jul00 (revised)'!Print_Area</vt:lpstr>
      <vt:lpstr>'Jul01'!Print_Area</vt:lpstr>
      <vt:lpstr>'Jul02'!Print_Area</vt:lpstr>
      <vt:lpstr>'Jul03'!Print_Area</vt:lpstr>
      <vt:lpstr>'Jul04'!Print_Area</vt:lpstr>
      <vt:lpstr>'Jul05'!Print_Area</vt:lpstr>
      <vt:lpstr>'Jul06'!Print_Area</vt:lpstr>
      <vt:lpstr>'Jul07'!Print_Area</vt:lpstr>
      <vt:lpstr>'Jul08'!Print_Area</vt:lpstr>
      <vt:lpstr>'Jul09'!Print_Area</vt:lpstr>
      <vt:lpstr>'Jul99'!Print_Area</vt:lpstr>
      <vt:lpstr>'Jun 10'!Print_Area</vt:lpstr>
      <vt:lpstr>'Jun 11'!Print_Area</vt:lpstr>
      <vt:lpstr>'Jun 12'!Print_Area</vt:lpstr>
      <vt:lpstr>'Jun 13'!Print_Area</vt:lpstr>
      <vt:lpstr>'Jun 14'!Print_Area</vt:lpstr>
      <vt:lpstr>'Jun 15'!Print_Area</vt:lpstr>
      <vt:lpstr>Jun00!Print_Area</vt:lpstr>
      <vt:lpstr>'Jun01'!Print_Area</vt:lpstr>
      <vt:lpstr>'Jun02'!Print_Area</vt:lpstr>
      <vt:lpstr>'Jun03'!Print_Area</vt:lpstr>
      <vt:lpstr>'Jun04'!Print_Area</vt:lpstr>
      <vt:lpstr>'Jun05'!Print_Area</vt:lpstr>
      <vt:lpstr>'Jun06'!Print_Area</vt:lpstr>
      <vt:lpstr>'Jun07'!Print_Area</vt:lpstr>
      <vt:lpstr>'Jun08'!Print_Area</vt:lpstr>
      <vt:lpstr>'Jun09'!Print_Area</vt:lpstr>
      <vt:lpstr>'Mar 07'!Print_Area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Mar00!Print_Area</vt:lpstr>
      <vt:lpstr>'Mar01'!Print_Area</vt:lpstr>
      <vt:lpstr>'Mar02'!Print_Area</vt:lpstr>
      <vt:lpstr>'Mar03'!Print_Area</vt:lpstr>
      <vt:lpstr>'Mar04'!Print_Area</vt:lpstr>
      <vt:lpstr>'Mar05'!Print_Area</vt:lpstr>
      <vt:lpstr>'Mar06'!Print_Area</vt:lpstr>
      <vt:lpstr>'Mar08'!Print_Area</vt:lpstr>
      <vt:lpstr>'Mar09'!Print_Area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May00!Print_Area</vt:lpstr>
      <vt:lpstr>'May01'!Print_Area</vt:lpstr>
      <vt:lpstr>'May02'!Print_Area</vt:lpstr>
      <vt:lpstr>'May03'!Print_Area</vt:lpstr>
      <vt:lpstr>'May04'!Print_Area</vt:lpstr>
      <vt:lpstr>'May05'!Print_Area</vt:lpstr>
      <vt:lpstr>'May06'!Print_Area</vt:lpstr>
      <vt:lpstr>'May07'!Print_Area</vt:lpstr>
      <vt:lpstr>'May08'!Print_Area</vt:lpstr>
      <vt:lpstr>'May09'!Print_Area</vt:lpstr>
      <vt:lpstr>'Nov 06'!Print_Area</vt:lpstr>
      <vt:lpstr>'Nov 10'!Print_Area</vt:lpstr>
      <vt:lpstr>'Nov 11'!Print_Area</vt:lpstr>
      <vt:lpstr>'Nov 12'!Print_Area</vt:lpstr>
      <vt:lpstr>'Nov 13'!Print_Area</vt:lpstr>
      <vt:lpstr>'Nov 14'!Print_Area</vt:lpstr>
      <vt:lpstr>'Nov 15'!Print_Area</vt:lpstr>
      <vt:lpstr>'Nov00 (revised)'!Print_Area</vt:lpstr>
      <vt:lpstr>'Nov02'!Print_Area</vt:lpstr>
      <vt:lpstr>'Nov03'!Print_Area</vt:lpstr>
      <vt:lpstr>'Nov04'!Print_Area</vt:lpstr>
      <vt:lpstr>'Nov05'!Print_Area</vt:lpstr>
      <vt:lpstr>'Nov07'!Print_Area</vt:lpstr>
      <vt:lpstr>'Nov08'!Print_Area</vt:lpstr>
      <vt:lpstr>'Nov09'!Print_Area</vt:lpstr>
      <vt:lpstr>'Nov99'!Print_Area</vt:lpstr>
      <vt:lpstr>'Oct 06'!Print_Area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15'!Print_Area</vt:lpstr>
      <vt:lpstr>'Oct00 (revised)'!Print_Area</vt:lpstr>
      <vt:lpstr>'Oct01 revised'!Print_Area</vt:lpstr>
      <vt:lpstr>'Oct02'!Print_Area</vt:lpstr>
      <vt:lpstr>'Oct03'!Print_Area</vt:lpstr>
      <vt:lpstr>'Oct04'!Print_Area</vt:lpstr>
      <vt:lpstr>'Oct05'!Print_Area</vt:lpstr>
      <vt:lpstr>'Oct07'!Print_Area</vt:lpstr>
      <vt:lpstr>'Oct08'!Print_Area</vt:lpstr>
      <vt:lpstr>'Oct09'!Print_Area</vt:lpstr>
      <vt:lpstr>'Oct99'!Print_Area</vt:lpstr>
      <vt:lpstr>Q101CcyAnnex!Print_Area</vt:lpstr>
      <vt:lpstr>Q102CcyAnnex!Print_Area</vt:lpstr>
      <vt:lpstr>Q103CcyAnnex!Print_Area</vt:lpstr>
      <vt:lpstr>Q104CcyAnnex!Print_Area</vt:lpstr>
      <vt:lpstr>Q105CcyAnnex!Print_Area</vt:lpstr>
      <vt:lpstr>Q106CcyAnnex!Print_Area</vt:lpstr>
      <vt:lpstr>Q107CcyAnnex!Print_Area</vt:lpstr>
      <vt:lpstr>'Q108 Ccy Annex'!Print_Area</vt:lpstr>
      <vt:lpstr>'Q109 Ccy Annex'!Print_Area</vt:lpstr>
      <vt:lpstr>'Q110 Ccy Annex'!Print_Area</vt:lpstr>
      <vt:lpstr>'Q111 Ccy Annex'!Print_Area</vt:lpstr>
      <vt:lpstr>'Q112 Ccy Annex'!Print_Area</vt:lpstr>
      <vt:lpstr>'Q113 Ccy Annex'!Print_Area</vt:lpstr>
      <vt:lpstr>'Q114 Ccy Annex '!Print_Area</vt:lpstr>
      <vt:lpstr>'Q115 Ccy Annex'!Print_Area</vt:lpstr>
      <vt:lpstr>Q200CcyAnnex!Print_Area</vt:lpstr>
      <vt:lpstr>'Q201CcyAnnex '!Print_Area</vt:lpstr>
      <vt:lpstr>Q202CcyAnnex!Print_Area</vt:lpstr>
      <vt:lpstr>Q203CcyAnnex!Print_Area</vt:lpstr>
      <vt:lpstr>Q204CcyAnnex!Print_Area</vt:lpstr>
      <vt:lpstr>Q205CcyAnnex!Print_Area</vt:lpstr>
      <vt:lpstr>Q206CcyAnnex!Print_Area</vt:lpstr>
      <vt:lpstr>Q207CcyAnnex!Print_Area</vt:lpstr>
      <vt:lpstr>'Q208 Ccy Annex'!Print_Area</vt:lpstr>
      <vt:lpstr>'Q209 Ccy Annex'!Print_Area</vt:lpstr>
      <vt:lpstr>'Q210 Ccy Annex'!Print_Area</vt:lpstr>
      <vt:lpstr>'Q211 Ccy Annex'!Print_Area</vt:lpstr>
      <vt:lpstr>'Q212 Ccy Annex'!Print_Area</vt:lpstr>
      <vt:lpstr>'Q213 Ccy Annex'!Print_Area</vt:lpstr>
      <vt:lpstr>'Q214 Ccy Annex'!Print_Area</vt:lpstr>
      <vt:lpstr>Q300CcyAnnex!Print_Area</vt:lpstr>
      <vt:lpstr>Q301CcyAnnex!Print_Area</vt:lpstr>
      <vt:lpstr>Q302CcyAnnex!Print_Area</vt:lpstr>
      <vt:lpstr>Q303CcyAnnex!Print_Area</vt:lpstr>
      <vt:lpstr>Q304CcyAnnex!Print_Area</vt:lpstr>
      <vt:lpstr>Q305CcyAnnex!Print_Area</vt:lpstr>
      <vt:lpstr>Q306CcyAnnex!Print_Area</vt:lpstr>
      <vt:lpstr>Q307CcyAnnex!Print_Area</vt:lpstr>
      <vt:lpstr>'Q308 Ccy Annex'!Print_Area</vt:lpstr>
      <vt:lpstr>'Q309 Ccy Annex'!Print_Area</vt:lpstr>
      <vt:lpstr>'Q310 Ccy Annex'!Print_Area</vt:lpstr>
      <vt:lpstr>'Q311 Ccy Annex'!Print_Area</vt:lpstr>
      <vt:lpstr>'Q312 Ccy Annex'!Print_Area</vt:lpstr>
      <vt:lpstr>'Q313 Ccy Annex'!Print_Area</vt:lpstr>
      <vt:lpstr>Q399CcyAnnex!Print_Area</vt:lpstr>
      <vt:lpstr>Q400CcyAnnex!Print_Area</vt:lpstr>
      <vt:lpstr>Q401CcyAnnex!Print_Area</vt:lpstr>
      <vt:lpstr>Q402CcyAnnex!Print_Area</vt:lpstr>
      <vt:lpstr>Q403CcyAnnex!Print_Area</vt:lpstr>
      <vt:lpstr>Q404CcyAnnex!Print_Area</vt:lpstr>
      <vt:lpstr>Q405CcyAnnex!Print_Area</vt:lpstr>
      <vt:lpstr>Q406CcyAnnex!Print_Area</vt:lpstr>
      <vt:lpstr>'Q407Ccy Annex'!Print_Area</vt:lpstr>
      <vt:lpstr>'Q408 Ccy Annex'!Print_Area</vt:lpstr>
      <vt:lpstr>'Q409 Ccy Annex'!Print_Area</vt:lpstr>
      <vt:lpstr>'Q410 Ccy Annex'!Print_Area</vt:lpstr>
      <vt:lpstr>'Q411 Ccy Annex'!Print_Area</vt:lpstr>
      <vt:lpstr>'Q412 Ccy Annex'!Print_Area</vt:lpstr>
      <vt:lpstr>'Q413 Ccy Annex'!Print_Area</vt:lpstr>
      <vt:lpstr>'Sep 10'!Print_Area</vt:lpstr>
      <vt:lpstr>'Sep 11'!Print_Area</vt:lpstr>
      <vt:lpstr>'Sep 12'!Print_Area</vt:lpstr>
      <vt:lpstr>'Sep 13'!Print_Area</vt:lpstr>
      <vt:lpstr>'Sep 14'!Print_Area</vt:lpstr>
      <vt:lpstr>'Sep 15'!Print_Area</vt:lpstr>
      <vt:lpstr>'Sep00 (revised)'!Print_Area</vt:lpstr>
      <vt:lpstr>'Sep01'!Print_Area</vt:lpstr>
      <vt:lpstr>'Sep02'!Print_Area</vt:lpstr>
      <vt:lpstr>'Sep04'!Print_Area</vt:lpstr>
      <vt:lpstr>'Sep05'!Print_Area</vt:lpstr>
      <vt:lpstr>'Sep06'!Print_Area</vt:lpstr>
      <vt:lpstr>'Sep07'!Print_Area</vt:lpstr>
      <vt:lpstr>'Sep08'!Print_Area</vt:lpstr>
      <vt:lpstr>'Sep09'!Print_Area</vt:lpstr>
      <vt:lpstr>'Sep99'!Print_Area</vt:lpstr>
      <vt:lpstr>Sept03!Print_Area</vt:lpstr>
      <vt:lpstr>'Time Series'!Print_Area</vt:lpstr>
      <vt:lpstr>'Time Series'!Print_Titles</vt:lpstr>
      <vt:lpstr>'Apr 14'!UK_Gov_AP</vt:lpstr>
      <vt:lpstr>'Apr 15'!UK_Gov_AP</vt:lpstr>
      <vt:lpstr>'Aug 14'!UK_Gov_AP</vt:lpstr>
      <vt:lpstr>'Aug 15'!UK_Gov_AP</vt:lpstr>
      <vt:lpstr>'Dec 14'!UK_Gov_AP</vt:lpstr>
      <vt:lpstr>'Dec 15'!UK_Gov_AP</vt:lpstr>
      <vt:lpstr>'Feb 15'!UK_Gov_AP</vt:lpstr>
      <vt:lpstr>'Jan 15'!UK_Gov_AP</vt:lpstr>
      <vt:lpstr>'Jul 14'!UK_Gov_AP</vt:lpstr>
      <vt:lpstr>'Jul 15'!UK_Gov_AP</vt:lpstr>
      <vt:lpstr>'Jun 14'!UK_Gov_AP</vt:lpstr>
      <vt:lpstr>'Jun 15'!UK_Gov_AP</vt:lpstr>
      <vt:lpstr>'Mar 14'!UK_Gov_AP</vt:lpstr>
      <vt:lpstr>'Mar 15'!UK_Gov_AP</vt:lpstr>
      <vt:lpstr>'May 14'!UK_Gov_AP</vt:lpstr>
      <vt:lpstr>'May 15'!UK_Gov_AP</vt:lpstr>
      <vt:lpstr>'Nov 14'!UK_Gov_AP</vt:lpstr>
      <vt:lpstr>'Nov 15'!UK_Gov_AP</vt:lpstr>
      <vt:lpstr>'Oct 14'!UK_Gov_AP</vt:lpstr>
      <vt:lpstr>'Oct 15'!UK_Gov_AP</vt:lpstr>
      <vt:lpstr>'Sep 14'!UK_Gov_AP</vt:lpstr>
      <vt:lpstr>'Sep 15'!UK_Gov_AP</vt:lpstr>
      <vt:lpstr>'Apr 14'!UK_Gov_AP_1_m</vt:lpstr>
      <vt:lpstr>'Apr 15'!UK_Gov_AP_1_m</vt:lpstr>
      <vt:lpstr>'Aug 14'!UK_Gov_AP_1_m</vt:lpstr>
      <vt:lpstr>'Aug 15'!UK_Gov_AP_1_m</vt:lpstr>
      <vt:lpstr>'Dec 14'!UK_Gov_AP_1_m</vt:lpstr>
      <vt:lpstr>'Dec 15'!UK_Gov_AP_1_m</vt:lpstr>
      <vt:lpstr>'Feb 15'!UK_Gov_AP_1_m</vt:lpstr>
      <vt:lpstr>'Jan 15'!UK_Gov_AP_1_m</vt:lpstr>
      <vt:lpstr>'Jul 14'!UK_Gov_AP_1_m</vt:lpstr>
      <vt:lpstr>'Jul 15'!UK_Gov_AP_1_m</vt:lpstr>
      <vt:lpstr>'Jun 14'!UK_Gov_AP_1_m</vt:lpstr>
      <vt:lpstr>'Jun 15'!UK_Gov_AP_1_m</vt:lpstr>
      <vt:lpstr>'Mar 14'!UK_Gov_AP_1_m</vt:lpstr>
      <vt:lpstr>'Mar 15'!UK_Gov_AP_1_m</vt:lpstr>
      <vt:lpstr>'May 14'!UK_Gov_AP_1_m</vt:lpstr>
      <vt:lpstr>'May 15'!UK_Gov_AP_1_m</vt:lpstr>
      <vt:lpstr>'Nov 14'!UK_Gov_AP_1_m</vt:lpstr>
      <vt:lpstr>'Nov 15'!UK_Gov_AP_1_m</vt:lpstr>
      <vt:lpstr>'Oct 14'!UK_Gov_AP_1_m</vt:lpstr>
      <vt:lpstr>'Oct 15'!UK_Gov_AP_1_m</vt:lpstr>
      <vt:lpstr>'Sep 14'!UK_Gov_AP_1_m</vt:lpstr>
      <vt:lpstr>'Sep 15'!UK_Gov_AP_1_m</vt:lpstr>
      <vt:lpstr>'Apr 14'!UK_Gov_AP_1_y</vt:lpstr>
      <vt:lpstr>'Apr 15'!UK_Gov_AP_1_y</vt:lpstr>
      <vt:lpstr>'Aug 14'!UK_Gov_AP_1_y</vt:lpstr>
      <vt:lpstr>'Aug 15'!UK_Gov_AP_1_y</vt:lpstr>
      <vt:lpstr>'Dec 14'!UK_Gov_AP_1_y</vt:lpstr>
      <vt:lpstr>'Dec 15'!UK_Gov_AP_1_y</vt:lpstr>
      <vt:lpstr>'Feb 15'!UK_Gov_AP_1_y</vt:lpstr>
      <vt:lpstr>'Jan 15'!UK_Gov_AP_1_y</vt:lpstr>
      <vt:lpstr>'Jul 14'!UK_Gov_AP_1_y</vt:lpstr>
      <vt:lpstr>'Jul 15'!UK_Gov_AP_1_y</vt:lpstr>
      <vt:lpstr>'Jun 14'!UK_Gov_AP_1_y</vt:lpstr>
      <vt:lpstr>'Jun 15'!UK_Gov_AP_1_y</vt:lpstr>
      <vt:lpstr>'Mar 14'!UK_Gov_AP_1_y</vt:lpstr>
      <vt:lpstr>'Mar 15'!UK_Gov_AP_1_y</vt:lpstr>
      <vt:lpstr>'May 14'!UK_Gov_AP_1_y</vt:lpstr>
      <vt:lpstr>'May 15'!UK_Gov_AP_1_y</vt:lpstr>
      <vt:lpstr>'Nov 14'!UK_Gov_AP_1_y</vt:lpstr>
      <vt:lpstr>'Nov 15'!UK_Gov_AP_1_y</vt:lpstr>
      <vt:lpstr>'Oct 14'!UK_Gov_AP_1_y</vt:lpstr>
      <vt:lpstr>'Oct 15'!UK_Gov_AP_1_y</vt:lpstr>
      <vt:lpstr>'Sep 14'!UK_Gov_AP_1_y</vt:lpstr>
      <vt:lpstr>'Sep 15'!UK_Gov_AP_1_y</vt:lpstr>
      <vt:lpstr>'Apr 14'!UK_Gov_AP_3_m</vt:lpstr>
      <vt:lpstr>'Apr 15'!UK_Gov_AP_3_m</vt:lpstr>
      <vt:lpstr>'Aug 14'!UK_Gov_AP_3_m</vt:lpstr>
      <vt:lpstr>'Aug 15'!UK_Gov_AP_3_m</vt:lpstr>
      <vt:lpstr>'Dec 14'!UK_Gov_AP_3_m</vt:lpstr>
      <vt:lpstr>'Dec 15'!UK_Gov_AP_3_m</vt:lpstr>
      <vt:lpstr>'Feb 15'!UK_Gov_AP_3_m</vt:lpstr>
      <vt:lpstr>'Jan 15'!UK_Gov_AP_3_m</vt:lpstr>
      <vt:lpstr>'Jul 14'!UK_Gov_AP_3_m</vt:lpstr>
      <vt:lpstr>'Jul 15'!UK_Gov_AP_3_m</vt:lpstr>
      <vt:lpstr>'Jun 14'!UK_Gov_AP_3_m</vt:lpstr>
      <vt:lpstr>'Jun 15'!UK_Gov_AP_3_m</vt:lpstr>
      <vt:lpstr>'Mar 14'!UK_Gov_AP_3_m</vt:lpstr>
      <vt:lpstr>'Mar 15'!UK_Gov_AP_3_m</vt:lpstr>
      <vt:lpstr>'May 14'!UK_Gov_AP_3_m</vt:lpstr>
      <vt:lpstr>'May 15'!UK_Gov_AP_3_m</vt:lpstr>
      <vt:lpstr>'Nov 14'!UK_Gov_AP_3_m</vt:lpstr>
      <vt:lpstr>'Nov 15'!UK_Gov_AP_3_m</vt:lpstr>
      <vt:lpstr>'Oct 14'!UK_Gov_AP_3_m</vt:lpstr>
      <vt:lpstr>'Oct 15'!UK_Gov_AP_3_m</vt:lpstr>
      <vt:lpstr>'Sep 14'!UK_Gov_AP_3_m</vt:lpstr>
      <vt:lpstr>'Sep 15'!UK_Gov_AP_3_m</vt:lpstr>
      <vt:lpstr>'Apr 14'!UK_Gov_AR</vt:lpstr>
      <vt:lpstr>'Apr 15'!UK_Gov_AR</vt:lpstr>
      <vt:lpstr>'Aug 14'!UK_Gov_AR</vt:lpstr>
      <vt:lpstr>'Aug 15'!UK_Gov_AR</vt:lpstr>
      <vt:lpstr>'Dec 14'!UK_Gov_AR</vt:lpstr>
      <vt:lpstr>'Dec 15'!UK_Gov_AR</vt:lpstr>
      <vt:lpstr>'Feb 15'!UK_Gov_AR</vt:lpstr>
      <vt:lpstr>'Jan 15'!UK_Gov_AR</vt:lpstr>
      <vt:lpstr>'Jul 14'!UK_Gov_AR</vt:lpstr>
      <vt:lpstr>'Jul 15'!UK_Gov_AR</vt:lpstr>
      <vt:lpstr>'Jun 14'!UK_Gov_AR</vt:lpstr>
      <vt:lpstr>'Jun 15'!UK_Gov_AR</vt:lpstr>
      <vt:lpstr>'Mar 14'!UK_Gov_AR</vt:lpstr>
      <vt:lpstr>'Mar 15'!UK_Gov_AR</vt:lpstr>
      <vt:lpstr>'May 14'!UK_Gov_AR</vt:lpstr>
      <vt:lpstr>'May 15'!UK_Gov_AR</vt:lpstr>
      <vt:lpstr>'Nov 14'!UK_Gov_AR</vt:lpstr>
      <vt:lpstr>'Nov 15'!UK_Gov_AR</vt:lpstr>
      <vt:lpstr>'Oct 14'!UK_Gov_AR</vt:lpstr>
      <vt:lpstr>'Oct 15'!UK_Gov_AR</vt:lpstr>
      <vt:lpstr>'Sep 14'!UK_Gov_AR</vt:lpstr>
      <vt:lpstr>'Sep 15'!UK_Gov_AR</vt:lpstr>
      <vt:lpstr>'Apr 14'!UK_Gov_AR_1_m</vt:lpstr>
      <vt:lpstr>'Apr 15'!UK_Gov_AR_1_m</vt:lpstr>
      <vt:lpstr>'Aug 14'!UK_Gov_AR_1_m</vt:lpstr>
      <vt:lpstr>'Aug 15'!UK_Gov_AR_1_m</vt:lpstr>
      <vt:lpstr>'Dec 14'!UK_Gov_AR_1_m</vt:lpstr>
      <vt:lpstr>'Dec 15'!UK_Gov_AR_1_m</vt:lpstr>
      <vt:lpstr>'Feb 15'!UK_Gov_AR_1_m</vt:lpstr>
      <vt:lpstr>'Jan 15'!UK_Gov_AR_1_m</vt:lpstr>
      <vt:lpstr>'Jul 14'!UK_Gov_AR_1_m</vt:lpstr>
      <vt:lpstr>'Jul 15'!UK_Gov_AR_1_m</vt:lpstr>
      <vt:lpstr>'Jun 14'!UK_Gov_AR_1_m</vt:lpstr>
      <vt:lpstr>'Jun 15'!UK_Gov_AR_1_m</vt:lpstr>
      <vt:lpstr>'Mar 14'!UK_Gov_AR_1_m</vt:lpstr>
      <vt:lpstr>'Mar 15'!UK_Gov_AR_1_m</vt:lpstr>
      <vt:lpstr>'May 14'!UK_Gov_AR_1_m</vt:lpstr>
      <vt:lpstr>'May 15'!UK_Gov_AR_1_m</vt:lpstr>
      <vt:lpstr>'Nov 14'!UK_Gov_AR_1_m</vt:lpstr>
      <vt:lpstr>'Nov 15'!UK_Gov_AR_1_m</vt:lpstr>
      <vt:lpstr>'Oct 14'!UK_Gov_AR_1_m</vt:lpstr>
      <vt:lpstr>'Oct 15'!UK_Gov_AR_1_m</vt:lpstr>
      <vt:lpstr>'Sep 14'!UK_Gov_AR_1_m</vt:lpstr>
      <vt:lpstr>'Sep 15'!UK_Gov_AR_1_m</vt:lpstr>
      <vt:lpstr>'Apr 14'!UK_Gov_AR_1_y</vt:lpstr>
      <vt:lpstr>'Apr 15'!UK_Gov_AR_1_y</vt:lpstr>
      <vt:lpstr>'Aug 14'!UK_Gov_AR_1_y</vt:lpstr>
      <vt:lpstr>'Aug 15'!UK_Gov_AR_1_y</vt:lpstr>
      <vt:lpstr>'Dec 14'!UK_Gov_AR_1_y</vt:lpstr>
      <vt:lpstr>'Dec 15'!UK_Gov_AR_1_y</vt:lpstr>
      <vt:lpstr>'Feb 15'!UK_Gov_AR_1_y</vt:lpstr>
      <vt:lpstr>'Jan 15'!UK_Gov_AR_1_y</vt:lpstr>
      <vt:lpstr>'Jul 14'!UK_Gov_AR_1_y</vt:lpstr>
      <vt:lpstr>'Jul 15'!UK_Gov_AR_1_y</vt:lpstr>
      <vt:lpstr>'Jun 14'!UK_Gov_AR_1_y</vt:lpstr>
      <vt:lpstr>'Jun 15'!UK_Gov_AR_1_y</vt:lpstr>
      <vt:lpstr>'Mar 14'!UK_Gov_AR_1_y</vt:lpstr>
      <vt:lpstr>'Mar 15'!UK_Gov_AR_1_y</vt:lpstr>
      <vt:lpstr>'May 14'!UK_Gov_AR_1_y</vt:lpstr>
      <vt:lpstr>'May 15'!UK_Gov_AR_1_y</vt:lpstr>
      <vt:lpstr>'Nov 14'!UK_Gov_AR_1_y</vt:lpstr>
      <vt:lpstr>'Nov 15'!UK_Gov_AR_1_y</vt:lpstr>
      <vt:lpstr>'Oct 14'!UK_Gov_AR_1_y</vt:lpstr>
      <vt:lpstr>'Oct 15'!UK_Gov_AR_1_y</vt:lpstr>
      <vt:lpstr>'Sep 14'!UK_Gov_AR_1_y</vt:lpstr>
      <vt:lpstr>'Sep 15'!UK_Gov_AR_1_y</vt:lpstr>
      <vt:lpstr>'Apr 14'!UK_Gov_AR_3_m</vt:lpstr>
      <vt:lpstr>'Apr 15'!UK_Gov_AR_3_m</vt:lpstr>
      <vt:lpstr>'Aug 14'!UK_Gov_AR_3_m</vt:lpstr>
      <vt:lpstr>'Aug 15'!UK_Gov_AR_3_m</vt:lpstr>
      <vt:lpstr>'Dec 14'!UK_Gov_AR_3_m</vt:lpstr>
      <vt:lpstr>'Dec 15'!UK_Gov_AR_3_m</vt:lpstr>
      <vt:lpstr>'Feb 15'!UK_Gov_AR_3_m</vt:lpstr>
      <vt:lpstr>'Jan 15'!UK_Gov_AR_3_m</vt:lpstr>
      <vt:lpstr>'Jul 14'!UK_Gov_AR_3_m</vt:lpstr>
      <vt:lpstr>'Jul 15'!UK_Gov_AR_3_m</vt:lpstr>
      <vt:lpstr>'Jun 14'!UK_Gov_AR_3_m</vt:lpstr>
      <vt:lpstr>'Jun 15'!UK_Gov_AR_3_m</vt:lpstr>
      <vt:lpstr>'Mar 14'!UK_Gov_AR_3_m</vt:lpstr>
      <vt:lpstr>'Mar 15'!UK_Gov_AR_3_m</vt:lpstr>
      <vt:lpstr>'May 14'!UK_Gov_AR_3_m</vt:lpstr>
      <vt:lpstr>'May 15'!UK_Gov_AR_3_m</vt:lpstr>
      <vt:lpstr>'Nov 14'!UK_Gov_AR_3_m</vt:lpstr>
      <vt:lpstr>'Nov 15'!UK_Gov_AR_3_m</vt:lpstr>
      <vt:lpstr>'Oct 14'!UK_Gov_AR_3_m</vt:lpstr>
      <vt:lpstr>'Oct 15'!UK_Gov_AR_3_m</vt:lpstr>
      <vt:lpstr>'Sep 14'!UK_Gov_AR_3_m</vt:lpstr>
      <vt:lpstr>'Sep 15'!UK_Gov_AR_3_m</vt:lpstr>
      <vt:lpstr>'Apr 14'!UK_Gov_BN</vt:lpstr>
      <vt:lpstr>'Apr 15'!UK_Gov_BN</vt:lpstr>
      <vt:lpstr>'Aug 14'!UK_Gov_BN</vt:lpstr>
      <vt:lpstr>'Aug 15'!UK_Gov_BN</vt:lpstr>
      <vt:lpstr>'Dec 14'!UK_Gov_BN</vt:lpstr>
      <vt:lpstr>'Dec 15'!UK_Gov_BN</vt:lpstr>
      <vt:lpstr>'Feb 15'!UK_Gov_BN</vt:lpstr>
      <vt:lpstr>'Jan 15'!UK_Gov_BN</vt:lpstr>
      <vt:lpstr>'Jul 14'!UK_Gov_BN</vt:lpstr>
      <vt:lpstr>'Jul 15'!UK_Gov_BN</vt:lpstr>
      <vt:lpstr>'Jun 14'!UK_Gov_BN</vt:lpstr>
      <vt:lpstr>'Jun 15'!UK_Gov_BN</vt:lpstr>
      <vt:lpstr>'Mar 14'!UK_Gov_BN</vt:lpstr>
      <vt:lpstr>'Mar 15'!UK_Gov_BN</vt:lpstr>
      <vt:lpstr>'May 14'!UK_Gov_BN</vt:lpstr>
      <vt:lpstr>'May 15'!UK_Gov_BN</vt:lpstr>
      <vt:lpstr>'Nov 14'!UK_Gov_BN</vt:lpstr>
      <vt:lpstr>'Nov 15'!UK_Gov_BN</vt:lpstr>
      <vt:lpstr>'Oct 14'!UK_Gov_BN</vt:lpstr>
      <vt:lpstr>'Oct 15'!UK_Gov_BN</vt:lpstr>
      <vt:lpstr>'Sep 14'!UK_Gov_BN</vt:lpstr>
      <vt:lpstr>'Sep 15'!UK_Gov_BN</vt:lpstr>
      <vt:lpstr>'Apr 14'!UK_Gov_BN_Claim</vt:lpstr>
      <vt:lpstr>'Apr 15'!UK_Gov_BN_Claim</vt:lpstr>
      <vt:lpstr>'Aug 14'!UK_Gov_BN_Claim</vt:lpstr>
      <vt:lpstr>'Aug 15'!UK_Gov_BN_Claim</vt:lpstr>
      <vt:lpstr>'Dec 14'!UK_Gov_BN_Claim</vt:lpstr>
      <vt:lpstr>'Dec 15'!UK_Gov_BN_Claim</vt:lpstr>
      <vt:lpstr>'Feb 15'!UK_Gov_BN_Claim</vt:lpstr>
      <vt:lpstr>'Jan 15'!UK_Gov_BN_Claim</vt:lpstr>
      <vt:lpstr>'Jul 14'!UK_Gov_BN_Claim</vt:lpstr>
      <vt:lpstr>'Jul 15'!UK_Gov_BN_Claim</vt:lpstr>
      <vt:lpstr>'Jun 14'!UK_Gov_BN_Claim</vt:lpstr>
      <vt:lpstr>'Jun 15'!UK_Gov_BN_Claim</vt:lpstr>
      <vt:lpstr>'Mar 14'!UK_Gov_BN_Claim</vt:lpstr>
      <vt:lpstr>'Mar 15'!UK_Gov_BN_Claim</vt:lpstr>
      <vt:lpstr>'May 14'!UK_Gov_BN_Claim</vt:lpstr>
      <vt:lpstr>'May 15'!UK_Gov_BN_Claim</vt:lpstr>
      <vt:lpstr>'Nov 14'!UK_Gov_BN_Claim</vt:lpstr>
      <vt:lpstr>'Nov 15'!UK_Gov_BN_Claim</vt:lpstr>
      <vt:lpstr>'Oct 14'!UK_Gov_BN_Claim</vt:lpstr>
      <vt:lpstr>'Oct 15'!UK_Gov_BN_Claim</vt:lpstr>
      <vt:lpstr>'Sep 14'!UK_Gov_BN_Claim</vt:lpstr>
      <vt:lpstr>'Sep 15'!UK_Gov_BN_Claim</vt:lpstr>
      <vt:lpstr>'Apr 14'!UK_Gov_BN_HQ_In</vt:lpstr>
      <vt:lpstr>'Apr 15'!UK_Gov_BN_HQ_In</vt:lpstr>
      <vt:lpstr>'Aug 14'!UK_Gov_BN_HQ_In</vt:lpstr>
      <vt:lpstr>'Aug 15'!UK_Gov_BN_HQ_In</vt:lpstr>
      <vt:lpstr>'Dec 14'!UK_Gov_BN_HQ_In</vt:lpstr>
      <vt:lpstr>'Dec 15'!UK_Gov_BN_HQ_In</vt:lpstr>
      <vt:lpstr>'Feb 15'!UK_Gov_BN_HQ_In</vt:lpstr>
      <vt:lpstr>'Jan 15'!UK_Gov_BN_HQ_In</vt:lpstr>
      <vt:lpstr>'Jul 14'!UK_Gov_BN_HQ_In</vt:lpstr>
      <vt:lpstr>'Jul 15'!UK_Gov_BN_HQ_In</vt:lpstr>
      <vt:lpstr>'Jun 14'!UK_Gov_BN_HQ_In</vt:lpstr>
      <vt:lpstr>'Jun 15'!UK_Gov_BN_HQ_In</vt:lpstr>
      <vt:lpstr>'Mar 14'!UK_Gov_BN_HQ_In</vt:lpstr>
      <vt:lpstr>'Mar 15'!UK_Gov_BN_HQ_In</vt:lpstr>
      <vt:lpstr>'May 14'!UK_Gov_BN_HQ_In</vt:lpstr>
      <vt:lpstr>'May 15'!UK_Gov_BN_HQ_In</vt:lpstr>
      <vt:lpstr>'Nov 14'!UK_Gov_BN_HQ_In</vt:lpstr>
      <vt:lpstr>'Nov 15'!UK_Gov_BN_HQ_In</vt:lpstr>
      <vt:lpstr>'Oct 14'!UK_Gov_BN_HQ_In</vt:lpstr>
      <vt:lpstr>'Oct 15'!UK_Gov_BN_HQ_In</vt:lpstr>
      <vt:lpstr>'Sep 14'!UK_Gov_BN_HQ_In</vt:lpstr>
      <vt:lpstr>'Sep 15'!UK_Gov_BN_HQ_In</vt:lpstr>
      <vt:lpstr>'Apr 14'!UK_Gov_BN_HQ_In_Non_Res</vt:lpstr>
      <vt:lpstr>'Apr 15'!UK_Gov_BN_HQ_In_Non_Res</vt:lpstr>
      <vt:lpstr>'Aug 14'!UK_Gov_BN_HQ_In_Non_Res</vt:lpstr>
      <vt:lpstr>'Aug 15'!UK_Gov_BN_HQ_In_Non_Res</vt:lpstr>
      <vt:lpstr>'Dec 14'!UK_Gov_BN_HQ_In_Non_Res</vt:lpstr>
      <vt:lpstr>'Dec 15'!UK_Gov_BN_HQ_In_Non_Res</vt:lpstr>
      <vt:lpstr>'Feb 15'!UK_Gov_BN_HQ_In_Non_Res</vt:lpstr>
      <vt:lpstr>'Jan 15'!UK_Gov_BN_HQ_In_Non_Res</vt:lpstr>
      <vt:lpstr>'Jul 14'!UK_Gov_BN_HQ_In_Non_Res</vt:lpstr>
      <vt:lpstr>'Jul 15'!UK_Gov_BN_HQ_In_Non_Res</vt:lpstr>
      <vt:lpstr>'Jun 14'!UK_Gov_BN_HQ_In_Non_Res</vt:lpstr>
      <vt:lpstr>'Jun 15'!UK_Gov_BN_HQ_In_Non_Res</vt:lpstr>
      <vt:lpstr>'Mar 14'!UK_Gov_BN_HQ_In_Non_Res</vt:lpstr>
      <vt:lpstr>'Mar 15'!UK_Gov_BN_HQ_In_Non_Res</vt:lpstr>
      <vt:lpstr>'May 14'!UK_Gov_BN_HQ_In_Non_Res</vt:lpstr>
      <vt:lpstr>'May 15'!UK_Gov_BN_HQ_In_Non_Res</vt:lpstr>
      <vt:lpstr>'Nov 14'!UK_Gov_BN_HQ_In_Non_Res</vt:lpstr>
      <vt:lpstr>'Nov 15'!UK_Gov_BN_HQ_In_Non_Res</vt:lpstr>
      <vt:lpstr>'Oct 14'!UK_Gov_BN_HQ_In_Non_Res</vt:lpstr>
      <vt:lpstr>'Oct 15'!UK_Gov_BN_HQ_In_Non_Res</vt:lpstr>
      <vt:lpstr>'Sep 14'!UK_Gov_BN_HQ_In_Non_Res</vt:lpstr>
      <vt:lpstr>'Sep 15'!UK_Gov_BN_HQ_In_Non_Res</vt:lpstr>
      <vt:lpstr>'Apr 14'!UK_Gov_BN_HQ_In_Res</vt:lpstr>
      <vt:lpstr>'Apr 15'!UK_Gov_BN_HQ_In_Res</vt:lpstr>
      <vt:lpstr>'Aug 14'!UK_Gov_BN_HQ_In_Res</vt:lpstr>
      <vt:lpstr>'Aug 15'!UK_Gov_BN_HQ_In_Res</vt:lpstr>
      <vt:lpstr>'Dec 14'!UK_Gov_BN_HQ_In_Res</vt:lpstr>
      <vt:lpstr>'Dec 15'!UK_Gov_BN_HQ_In_Res</vt:lpstr>
      <vt:lpstr>'Feb 15'!UK_Gov_BN_HQ_In_Res</vt:lpstr>
      <vt:lpstr>'Jan 15'!UK_Gov_BN_HQ_In_Res</vt:lpstr>
      <vt:lpstr>'Jul 14'!UK_Gov_BN_HQ_In_Res</vt:lpstr>
      <vt:lpstr>'Jul 15'!UK_Gov_BN_HQ_In_Res</vt:lpstr>
      <vt:lpstr>'Jun 14'!UK_Gov_BN_HQ_In_Res</vt:lpstr>
      <vt:lpstr>'Jun 15'!UK_Gov_BN_HQ_In_Res</vt:lpstr>
      <vt:lpstr>'Mar 14'!UK_Gov_BN_HQ_In_Res</vt:lpstr>
      <vt:lpstr>'Mar 15'!UK_Gov_BN_HQ_In_Res</vt:lpstr>
      <vt:lpstr>'May 14'!UK_Gov_BN_HQ_In_Res</vt:lpstr>
      <vt:lpstr>'May 15'!UK_Gov_BN_HQ_In_Res</vt:lpstr>
      <vt:lpstr>'Nov 14'!UK_Gov_BN_HQ_In_Res</vt:lpstr>
      <vt:lpstr>'Nov 15'!UK_Gov_BN_HQ_In_Res</vt:lpstr>
      <vt:lpstr>'Oct 14'!UK_Gov_BN_HQ_In_Res</vt:lpstr>
      <vt:lpstr>'Oct 15'!UK_Gov_BN_HQ_In_Res</vt:lpstr>
      <vt:lpstr>'Sep 14'!UK_Gov_BN_HQ_In_Res</vt:lpstr>
      <vt:lpstr>'Sep 15'!UK_Gov_BN_HQ_In_Res</vt:lpstr>
      <vt:lpstr>'Apr 14'!UK_Gov_BN_HQ_Out</vt:lpstr>
      <vt:lpstr>'Apr 15'!UK_Gov_BN_HQ_Out</vt:lpstr>
      <vt:lpstr>'Aug 14'!UK_Gov_BN_HQ_Out</vt:lpstr>
      <vt:lpstr>'Aug 15'!UK_Gov_BN_HQ_Out</vt:lpstr>
      <vt:lpstr>'Dec 14'!UK_Gov_BN_HQ_Out</vt:lpstr>
      <vt:lpstr>'Dec 15'!UK_Gov_BN_HQ_Out</vt:lpstr>
      <vt:lpstr>'Feb 15'!UK_Gov_BN_HQ_Out</vt:lpstr>
      <vt:lpstr>'Jan 15'!UK_Gov_BN_HQ_Out</vt:lpstr>
      <vt:lpstr>'Jul 14'!UK_Gov_BN_HQ_Out</vt:lpstr>
      <vt:lpstr>'Jul 15'!UK_Gov_BN_HQ_Out</vt:lpstr>
      <vt:lpstr>'Jun 14'!UK_Gov_BN_HQ_Out</vt:lpstr>
      <vt:lpstr>'Jun 15'!UK_Gov_BN_HQ_Out</vt:lpstr>
      <vt:lpstr>'Mar 14'!UK_Gov_BN_HQ_Out</vt:lpstr>
      <vt:lpstr>'Mar 15'!UK_Gov_BN_HQ_Out</vt:lpstr>
      <vt:lpstr>'May 14'!UK_Gov_BN_HQ_Out</vt:lpstr>
      <vt:lpstr>'May 15'!UK_Gov_BN_HQ_Out</vt:lpstr>
      <vt:lpstr>'Nov 14'!UK_Gov_BN_HQ_Out</vt:lpstr>
      <vt:lpstr>'Nov 15'!UK_Gov_BN_HQ_Out</vt:lpstr>
      <vt:lpstr>'Oct 14'!UK_Gov_BN_HQ_Out</vt:lpstr>
      <vt:lpstr>'Oct 15'!UK_Gov_BN_HQ_Out</vt:lpstr>
      <vt:lpstr>'Sep 14'!UK_Gov_BN_HQ_Out</vt:lpstr>
      <vt:lpstr>'Sep 15'!UK_Gov_BN_HQ_Out</vt:lpstr>
      <vt:lpstr>'Apr 14'!UK_Gov_BN_HQ_Out_Non_Res</vt:lpstr>
      <vt:lpstr>'Apr 15'!UK_Gov_BN_HQ_Out_Non_Res</vt:lpstr>
      <vt:lpstr>'Aug 14'!UK_Gov_BN_HQ_Out_Non_Res</vt:lpstr>
      <vt:lpstr>'Aug 15'!UK_Gov_BN_HQ_Out_Non_Res</vt:lpstr>
      <vt:lpstr>'Dec 14'!UK_Gov_BN_HQ_Out_Non_Res</vt:lpstr>
      <vt:lpstr>'Dec 15'!UK_Gov_BN_HQ_Out_Non_Res</vt:lpstr>
      <vt:lpstr>'Feb 15'!UK_Gov_BN_HQ_Out_Non_Res</vt:lpstr>
      <vt:lpstr>'Jan 15'!UK_Gov_BN_HQ_Out_Non_Res</vt:lpstr>
      <vt:lpstr>'Jul 14'!UK_Gov_BN_HQ_Out_Non_Res</vt:lpstr>
      <vt:lpstr>'Jul 15'!UK_Gov_BN_HQ_Out_Non_Res</vt:lpstr>
      <vt:lpstr>'Jun 14'!UK_Gov_BN_HQ_Out_Non_Res</vt:lpstr>
      <vt:lpstr>'Jun 15'!UK_Gov_BN_HQ_Out_Non_Res</vt:lpstr>
      <vt:lpstr>'Mar 14'!UK_Gov_BN_HQ_Out_Non_Res</vt:lpstr>
      <vt:lpstr>'Mar 15'!UK_Gov_BN_HQ_Out_Non_Res</vt:lpstr>
      <vt:lpstr>'May 14'!UK_Gov_BN_HQ_Out_Non_Res</vt:lpstr>
      <vt:lpstr>'May 15'!UK_Gov_BN_HQ_Out_Non_Res</vt:lpstr>
      <vt:lpstr>'Nov 14'!UK_Gov_BN_HQ_Out_Non_Res</vt:lpstr>
      <vt:lpstr>'Nov 15'!UK_Gov_BN_HQ_Out_Non_Res</vt:lpstr>
      <vt:lpstr>'Oct 14'!UK_Gov_BN_HQ_Out_Non_Res</vt:lpstr>
      <vt:lpstr>'Oct 15'!UK_Gov_BN_HQ_Out_Non_Res</vt:lpstr>
      <vt:lpstr>'Sep 14'!UK_Gov_BN_HQ_Out_Non_Res</vt:lpstr>
      <vt:lpstr>'Sep 15'!UK_Gov_BN_HQ_Out_Non_Res</vt:lpstr>
      <vt:lpstr>'Apr 14'!UK_Gov_BN_HQ_Out_Res</vt:lpstr>
      <vt:lpstr>'Apr 15'!UK_Gov_BN_HQ_Out_Res</vt:lpstr>
      <vt:lpstr>'Aug 14'!UK_Gov_BN_HQ_Out_Res</vt:lpstr>
      <vt:lpstr>'Aug 15'!UK_Gov_BN_HQ_Out_Res</vt:lpstr>
      <vt:lpstr>'Dec 14'!UK_Gov_BN_HQ_Out_Res</vt:lpstr>
      <vt:lpstr>'Dec 15'!UK_Gov_BN_HQ_Out_Res</vt:lpstr>
      <vt:lpstr>'Feb 15'!UK_Gov_BN_HQ_Out_Res</vt:lpstr>
      <vt:lpstr>'Jan 15'!UK_Gov_BN_HQ_Out_Res</vt:lpstr>
      <vt:lpstr>'Jul 14'!UK_Gov_BN_HQ_Out_Res</vt:lpstr>
      <vt:lpstr>'Jul 15'!UK_Gov_BN_HQ_Out_Res</vt:lpstr>
      <vt:lpstr>'Jun 14'!UK_Gov_BN_HQ_Out_Res</vt:lpstr>
      <vt:lpstr>'Jun 15'!UK_Gov_BN_HQ_Out_Res</vt:lpstr>
      <vt:lpstr>'Mar 14'!UK_Gov_BN_HQ_Out_Res</vt:lpstr>
      <vt:lpstr>'Mar 15'!UK_Gov_BN_HQ_Out_Res</vt:lpstr>
      <vt:lpstr>'May 14'!UK_Gov_BN_HQ_Out_Res</vt:lpstr>
      <vt:lpstr>'May 15'!UK_Gov_BN_HQ_Out_Res</vt:lpstr>
      <vt:lpstr>'Nov 14'!UK_Gov_BN_HQ_Out_Res</vt:lpstr>
      <vt:lpstr>'Nov 15'!UK_Gov_BN_HQ_Out_Res</vt:lpstr>
      <vt:lpstr>'Oct 14'!UK_Gov_BN_HQ_Out_Res</vt:lpstr>
      <vt:lpstr>'Oct 15'!UK_Gov_BN_HQ_Out_Res</vt:lpstr>
      <vt:lpstr>'Sep 14'!UK_Gov_BN_HQ_Out_Res</vt:lpstr>
      <vt:lpstr>'Sep 15'!UK_Gov_BN_HQ_Out_Res</vt:lpstr>
      <vt:lpstr>'Apr 14'!UK_Gov_CL</vt:lpstr>
      <vt:lpstr>'Apr 15'!UK_Gov_CL</vt:lpstr>
      <vt:lpstr>'Aug 14'!UK_Gov_CL</vt:lpstr>
      <vt:lpstr>'Aug 15'!UK_Gov_CL</vt:lpstr>
      <vt:lpstr>'Dec 14'!UK_Gov_CL</vt:lpstr>
      <vt:lpstr>'Dec 15'!UK_Gov_CL</vt:lpstr>
      <vt:lpstr>'Feb 15'!UK_Gov_CL</vt:lpstr>
      <vt:lpstr>'Jan 15'!UK_Gov_CL</vt:lpstr>
      <vt:lpstr>'Jul 14'!UK_Gov_CL</vt:lpstr>
      <vt:lpstr>'Jul 15'!UK_Gov_CL</vt:lpstr>
      <vt:lpstr>'Jun 14'!UK_Gov_CL</vt:lpstr>
      <vt:lpstr>'Jun 15'!UK_Gov_CL</vt:lpstr>
      <vt:lpstr>'Mar 14'!UK_Gov_CL</vt:lpstr>
      <vt:lpstr>'Mar 15'!UK_Gov_CL</vt:lpstr>
      <vt:lpstr>'May 14'!UK_Gov_CL</vt:lpstr>
      <vt:lpstr>'May 15'!UK_Gov_CL</vt:lpstr>
      <vt:lpstr>'Nov 14'!UK_Gov_CL</vt:lpstr>
      <vt:lpstr>'Nov 15'!UK_Gov_CL</vt:lpstr>
      <vt:lpstr>'Oct 14'!UK_Gov_CL</vt:lpstr>
      <vt:lpstr>'Oct 15'!UK_Gov_CL</vt:lpstr>
      <vt:lpstr>'Sep 14'!UK_Gov_CL</vt:lpstr>
      <vt:lpstr>'Sep 15'!UK_Gov_CL</vt:lpstr>
      <vt:lpstr>'Apr 14'!UK_Gov_CL_HQ_In</vt:lpstr>
      <vt:lpstr>'Apr 15'!UK_Gov_CL_HQ_In</vt:lpstr>
      <vt:lpstr>'Aug 14'!UK_Gov_CL_HQ_In</vt:lpstr>
      <vt:lpstr>'Aug 15'!UK_Gov_CL_HQ_In</vt:lpstr>
      <vt:lpstr>'Dec 14'!UK_Gov_CL_HQ_In</vt:lpstr>
      <vt:lpstr>'Dec 15'!UK_Gov_CL_HQ_In</vt:lpstr>
      <vt:lpstr>'Feb 15'!UK_Gov_CL_HQ_In</vt:lpstr>
      <vt:lpstr>'Jan 15'!UK_Gov_CL_HQ_In</vt:lpstr>
      <vt:lpstr>'Jul 14'!UK_Gov_CL_HQ_In</vt:lpstr>
      <vt:lpstr>'Jul 15'!UK_Gov_CL_HQ_In</vt:lpstr>
      <vt:lpstr>'Jun 14'!UK_Gov_CL_HQ_In</vt:lpstr>
      <vt:lpstr>'Jun 15'!UK_Gov_CL_HQ_In</vt:lpstr>
      <vt:lpstr>'Mar 14'!UK_Gov_CL_HQ_In</vt:lpstr>
      <vt:lpstr>'Mar 15'!UK_Gov_CL_HQ_In</vt:lpstr>
      <vt:lpstr>'May 14'!UK_Gov_CL_HQ_In</vt:lpstr>
      <vt:lpstr>'May 15'!UK_Gov_CL_HQ_In</vt:lpstr>
      <vt:lpstr>'Nov 14'!UK_Gov_CL_HQ_In</vt:lpstr>
      <vt:lpstr>'Nov 15'!UK_Gov_CL_HQ_In</vt:lpstr>
      <vt:lpstr>'Oct 14'!UK_Gov_CL_HQ_In</vt:lpstr>
      <vt:lpstr>'Oct 15'!UK_Gov_CL_HQ_In</vt:lpstr>
      <vt:lpstr>'Sep 14'!UK_Gov_CL_HQ_In</vt:lpstr>
      <vt:lpstr>'Sep 15'!UK_Gov_CL_HQ_In</vt:lpstr>
      <vt:lpstr>'Apr 14'!UK_Gov_CL_HQ_Out</vt:lpstr>
      <vt:lpstr>'Apr 15'!UK_Gov_CL_HQ_Out</vt:lpstr>
      <vt:lpstr>'Aug 14'!UK_Gov_CL_HQ_Out</vt:lpstr>
      <vt:lpstr>'Aug 15'!UK_Gov_CL_HQ_Out</vt:lpstr>
      <vt:lpstr>'Dec 14'!UK_Gov_CL_HQ_Out</vt:lpstr>
      <vt:lpstr>'Dec 15'!UK_Gov_CL_HQ_Out</vt:lpstr>
      <vt:lpstr>'Feb 15'!UK_Gov_CL_HQ_Out</vt:lpstr>
      <vt:lpstr>'Jan 15'!UK_Gov_CL_HQ_Out</vt:lpstr>
      <vt:lpstr>'Jul 14'!UK_Gov_CL_HQ_Out</vt:lpstr>
      <vt:lpstr>'Jul 15'!UK_Gov_CL_HQ_Out</vt:lpstr>
      <vt:lpstr>'Jun 14'!UK_Gov_CL_HQ_Out</vt:lpstr>
      <vt:lpstr>'Jun 15'!UK_Gov_CL_HQ_Out</vt:lpstr>
      <vt:lpstr>'Mar 14'!UK_Gov_CL_HQ_Out</vt:lpstr>
      <vt:lpstr>'Mar 15'!UK_Gov_CL_HQ_Out</vt:lpstr>
      <vt:lpstr>'May 14'!UK_Gov_CL_HQ_Out</vt:lpstr>
      <vt:lpstr>'May 15'!UK_Gov_CL_HQ_Out</vt:lpstr>
      <vt:lpstr>'Nov 14'!UK_Gov_CL_HQ_Out</vt:lpstr>
      <vt:lpstr>'Nov 15'!UK_Gov_CL_HQ_Out</vt:lpstr>
      <vt:lpstr>'Oct 14'!UK_Gov_CL_HQ_Out</vt:lpstr>
      <vt:lpstr>'Oct 15'!UK_Gov_CL_HQ_Out</vt:lpstr>
      <vt:lpstr>'Sep 14'!UK_Gov_CL_HQ_Out</vt:lpstr>
      <vt:lpstr>'Sep 15'!UK_Gov_CL_HQ_Out</vt:lpstr>
      <vt:lpstr>'Apr 14'!UK_Gov_CL_Other</vt:lpstr>
      <vt:lpstr>'Apr 15'!UK_Gov_CL_Other</vt:lpstr>
      <vt:lpstr>'Aug 14'!UK_Gov_CL_Other</vt:lpstr>
      <vt:lpstr>'Aug 15'!UK_Gov_CL_Other</vt:lpstr>
      <vt:lpstr>'Dec 14'!UK_Gov_CL_Other</vt:lpstr>
      <vt:lpstr>'Dec 15'!UK_Gov_CL_Other</vt:lpstr>
      <vt:lpstr>'Feb 15'!UK_Gov_CL_Other</vt:lpstr>
      <vt:lpstr>'Jan 15'!UK_Gov_CL_Other</vt:lpstr>
      <vt:lpstr>'Jul 14'!UK_Gov_CL_Other</vt:lpstr>
      <vt:lpstr>'Jul 15'!UK_Gov_CL_Other</vt:lpstr>
      <vt:lpstr>'Jun 14'!UK_Gov_CL_Other</vt:lpstr>
      <vt:lpstr>'Jun 15'!UK_Gov_CL_Other</vt:lpstr>
      <vt:lpstr>'Mar 14'!UK_Gov_CL_Other</vt:lpstr>
      <vt:lpstr>'Mar 15'!UK_Gov_CL_Other</vt:lpstr>
      <vt:lpstr>'May 14'!UK_Gov_CL_Other</vt:lpstr>
      <vt:lpstr>'May 15'!UK_Gov_CL_Other</vt:lpstr>
      <vt:lpstr>'Nov 14'!UK_Gov_CL_Other</vt:lpstr>
      <vt:lpstr>'Nov 15'!UK_Gov_CL_Other</vt:lpstr>
      <vt:lpstr>'Oct 14'!UK_Gov_CL_Other</vt:lpstr>
      <vt:lpstr>'Oct 15'!UK_Gov_CL_Other</vt:lpstr>
      <vt:lpstr>'Sep 14'!UK_Gov_CL_Other</vt:lpstr>
      <vt:lpstr>'Sep 15'!UK_Gov_CL_Other</vt:lpstr>
      <vt:lpstr>'Apr 14'!UK_Gov_Currency_Debt</vt:lpstr>
      <vt:lpstr>'Apr 15'!UK_Gov_Currency_Debt</vt:lpstr>
      <vt:lpstr>'Aug 14'!UK_Gov_Currency_Debt</vt:lpstr>
      <vt:lpstr>'Aug 15'!UK_Gov_Currency_Debt</vt:lpstr>
      <vt:lpstr>'Dec 14'!UK_Gov_Currency_Debt</vt:lpstr>
      <vt:lpstr>'Dec 15'!UK_Gov_Currency_Debt</vt:lpstr>
      <vt:lpstr>'Feb 15'!UK_Gov_Currency_Debt</vt:lpstr>
      <vt:lpstr>'Jan 15'!UK_Gov_Currency_Debt</vt:lpstr>
      <vt:lpstr>'Jul 14'!UK_Gov_Currency_Debt</vt:lpstr>
      <vt:lpstr>'Jul 15'!UK_Gov_Currency_Debt</vt:lpstr>
      <vt:lpstr>'Jun 14'!UK_Gov_Currency_Debt</vt:lpstr>
      <vt:lpstr>'Jun 15'!UK_Gov_Currency_Debt</vt:lpstr>
      <vt:lpstr>'Mar 14'!UK_Gov_Currency_Debt</vt:lpstr>
      <vt:lpstr>'Mar 15'!UK_Gov_Currency_Debt</vt:lpstr>
      <vt:lpstr>'May 14'!UK_Gov_Currency_Debt</vt:lpstr>
      <vt:lpstr>'May 15'!UK_Gov_Currency_Debt</vt:lpstr>
      <vt:lpstr>'Nov 14'!UK_Gov_Currency_Debt</vt:lpstr>
      <vt:lpstr>'Nov 15'!UK_Gov_Currency_Debt</vt:lpstr>
      <vt:lpstr>'Oct 14'!UK_Gov_Currency_Debt</vt:lpstr>
      <vt:lpstr>'Oct 15'!UK_Gov_Currency_Debt</vt:lpstr>
      <vt:lpstr>'Sep 14'!UK_Gov_Currency_Debt</vt:lpstr>
      <vt:lpstr>'Sep 15'!UK_Gov_Currency_Debt</vt:lpstr>
      <vt:lpstr>'Apr 14'!UK_Gov_FCA</vt:lpstr>
      <vt:lpstr>'Apr 15'!UK_Gov_FCA</vt:lpstr>
      <vt:lpstr>'Aug 14'!UK_Gov_FCA</vt:lpstr>
      <vt:lpstr>'Aug 15'!UK_Gov_FCA</vt:lpstr>
      <vt:lpstr>'Dec 14'!UK_Gov_FCA</vt:lpstr>
      <vt:lpstr>'Dec 15'!UK_Gov_FCA</vt:lpstr>
      <vt:lpstr>'Feb 15'!UK_Gov_FCA</vt:lpstr>
      <vt:lpstr>'Jan 15'!UK_Gov_FCA</vt:lpstr>
      <vt:lpstr>'Jul 14'!UK_Gov_FCA</vt:lpstr>
      <vt:lpstr>'Jul 15'!UK_Gov_FCA</vt:lpstr>
      <vt:lpstr>'Jun 14'!UK_Gov_FCA</vt:lpstr>
      <vt:lpstr>'Jun 15'!UK_Gov_FCA</vt:lpstr>
      <vt:lpstr>'Mar 14'!UK_Gov_FCA</vt:lpstr>
      <vt:lpstr>'Mar 15'!UK_Gov_FCA</vt:lpstr>
      <vt:lpstr>'May 14'!UK_Gov_FCA</vt:lpstr>
      <vt:lpstr>'May 15'!UK_Gov_FCA</vt:lpstr>
      <vt:lpstr>'Nov 14'!UK_Gov_FCA</vt:lpstr>
      <vt:lpstr>'Nov 15'!UK_Gov_FCA</vt:lpstr>
      <vt:lpstr>'Oct 14'!UK_Gov_FCA</vt:lpstr>
      <vt:lpstr>'Oct 15'!UK_Gov_FCA</vt:lpstr>
      <vt:lpstr>'Sep 14'!UK_Gov_FCA</vt:lpstr>
      <vt:lpstr>'Sep 15'!UK_Gov_FCA</vt:lpstr>
      <vt:lpstr>'Apr 14'!UK_Gov_FCA_Deposits</vt:lpstr>
      <vt:lpstr>'Apr 15'!UK_Gov_FCA_Deposits</vt:lpstr>
      <vt:lpstr>'Aug 14'!UK_Gov_FCA_Deposits</vt:lpstr>
      <vt:lpstr>'Aug 15'!UK_Gov_FCA_Deposits</vt:lpstr>
      <vt:lpstr>'Dec 14'!UK_Gov_FCA_Deposits</vt:lpstr>
      <vt:lpstr>'Dec 15'!UK_Gov_FCA_Deposits</vt:lpstr>
      <vt:lpstr>'Feb 15'!UK_Gov_FCA_Deposits</vt:lpstr>
      <vt:lpstr>'Jan 15'!UK_Gov_FCA_Deposits</vt:lpstr>
      <vt:lpstr>'Jul 14'!UK_Gov_FCA_Deposits</vt:lpstr>
      <vt:lpstr>'Jul 15'!UK_Gov_FCA_Deposits</vt:lpstr>
      <vt:lpstr>'Jun 14'!UK_Gov_FCA_Deposits</vt:lpstr>
      <vt:lpstr>'Jun 15'!UK_Gov_FCA_Deposits</vt:lpstr>
      <vt:lpstr>'Mar 14'!UK_Gov_FCA_Deposits</vt:lpstr>
      <vt:lpstr>'Mar 15'!UK_Gov_FCA_Deposits</vt:lpstr>
      <vt:lpstr>'May 14'!UK_Gov_FCA_Deposits</vt:lpstr>
      <vt:lpstr>'May 15'!UK_Gov_FCA_Deposits</vt:lpstr>
      <vt:lpstr>'Nov 14'!UK_Gov_FCA_Deposits</vt:lpstr>
      <vt:lpstr>'Nov 15'!UK_Gov_FCA_Deposits</vt:lpstr>
      <vt:lpstr>'Oct 14'!UK_Gov_FCA_Deposits</vt:lpstr>
      <vt:lpstr>'Oct 15'!UK_Gov_FCA_Deposits</vt:lpstr>
      <vt:lpstr>'Sep 14'!UK_Gov_FCA_Deposits</vt:lpstr>
      <vt:lpstr>'Sep 15'!UK_Gov_FCA_Deposits</vt:lpstr>
      <vt:lpstr>'Apr 14'!UK_Gov_FCA_Foreign</vt:lpstr>
      <vt:lpstr>'Apr 15'!UK_Gov_FCA_Foreign</vt:lpstr>
      <vt:lpstr>'Aug 14'!UK_Gov_FCA_Foreign</vt:lpstr>
      <vt:lpstr>'Aug 15'!UK_Gov_FCA_Foreign</vt:lpstr>
      <vt:lpstr>'Dec 14'!UK_Gov_FCA_Foreign</vt:lpstr>
      <vt:lpstr>'Dec 15'!UK_Gov_FCA_Foreign</vt:lpstr>
      <vt:lpstr>'Feb 15'!UK_Gov_FCA_Foreign</vt:lpstr>
      <vt:lpstr>'Jan 15'!UK_Gov_FCA_Foreign</vt:lpstr>
      <vt:lpstr>'Jul 14'!UK_Gov_FCA_Foreign</vt:lpstr>
      <vt:lpstr>'Jul 15'!UK_Gov_FCA_Foreign</vt:lpstr>
      <vt:lpstr>'Jun 14'!UK_Gov_FCA_Foreign</vt:lpstr>
      <vt:lpstr>'Jun 15'!UK_Gov_FCA_Foreign</vt:lpstr>
      <vt:lpstr>'Mar 14'!UK_Gov_FCA_Foreign</vt:lpstr>
      <vt:lpstr>'Mar 15'!UK_Gov_FCA_Foreign</vt:lpstr>
      <vt:lpstr>'May 14'!UK_Gov_FCA_Foreign</vt:lpstr>
      <vt:lpstr>'May 15'!UK_Gov_FCA_Foreign</vt:lpstr>
      <vt:lpstr>'Nov 14'!UK_Gov_FCA_Foreign</vt:lpstr>
      <vt:lpstr>'Nov 15'!UK_Gov_FCA_Foreign</vt:lpstr>
      <vt:lpstr>'Oct 14'!UK_Gov_FCA_Foreign</vt:lpstr>
      <vt:lpstr>'Oct 15'!UK_Gov_FCA_Foreign</vt:lpstr>
      <vt:lpstr>'Sep 14'!UK_Gov_FCA_Foreign</vt:lpstr>
      <vt:lpstr>'Sep 15'!UK_Gov_FCA_Foreign</vt:lpstr>
      <vt:lpstr>'Apr 14'!UK_Gov_FCA_MMI</vt:lpstr>
      <vt:lpstr>'Apr 15'!UK_Gov_FCA_MMI</vt:lpstr>
      <vt:lpstr>'Aug 14'!UK_Gov_FCA_MMI</vt:lpstr>
      <vt:lpstr>'Aug 15'!UK_Gov_FCA_MMI</vt:lpstr>
      <vt:lpstr>'Dec 14'!UK_Gov_FCA_MMI</vt:lpstr>
      <vt:lpstr>'Dec 15'!UK_Gov_FCA_MMI</vt:lpstr>
      <vt:lpstr>'Feb 15'!UK_Gov_FCA_MMI</vt:lpstr>
      <vt:lpstr>'Jan 15'!UK_Gov_FCA_MMI</vt:lpstr>
      <vt:lpstr>'Jul 14'!UK_Gov_FCA_MMI</vt:lpstr>
      <vt:lpstr>'Jul 15'!UK_Gov_FCA_MMI</vt:lpstr>
      <vt:lpstr>'Jun 14'!UK_Gov_FCA_MMI</vt:lpstr>
      <vt:lpstr>'Jun 15'!UK_Gov_FCA_MMI</vt:lpstr>
      <vt:lpstr>'Mar 14'!UK_Gov_FCA_MMI</vt:lpstr>
      <vt:lpstr>'Mar 15'!UK_Gov_FCA_MMI</vt:lpstr>
      <vt:lpstr>'May 14'!UK_Gov_FCA_MMI</vt:lpstr>
      <vt:lpstr>'May 15'!UK_Gov_FCA_MMI</vt:lpstr>
      <vt:lpstr>'Nov 14'!UK_Gov_FCA_MMI</vt:lpstr>
      <vt:lpstr>'Nov 15'!UK_Gov_FCA_MMI</vt:lpstr>
      <vt:lpstr>'Oct 14'!UK_Gov_FCA_MMI</vt:lpstr>
      <vt:lpstr>'Oct 15'!UK_Gov_FCA_MMI</vt:lpstr>
      <vt:lpstr>'Sep 14'!UK_Gov_FCA_MMI</vt:lpstr>
      <vt:lpstr>'Sep 15'!UK_Gov_FCA_MMI</vt:lpstr>
      <vt:lpstr>'Apr 14'!UK_Gov_FCA_Other</vt:lpstr>
      <vt:lpstr>'Apr 15'!UK_Gov_FCA_Other</vt:lpstr>
      <vt:lpstr>'Aug 14'!UK_Gov_FCA_Other</vt:lpstr>
      <vt:lpstr>'Aug 15'!UK_Gov_FCA_Other</vt:lpstr>
      <vt:lpstr>'Dec 14'!UK_Gov_FCA_Other</vt:lpstr>
      <vt:lpstr>'Dec 15'!UK_Gov_FCA_Other</vt:lpstr>
      <vt:lpstr>'Feb 15'!UK_Gov_FCA_Other</vt:lpstr>
      <vt:lpstr>'Jan 15'!UK_Gov_FCA_Other</vt:lpstr>
      <vt:lpstr>'Jul 14'!UK_Gov_FCA_Other</vt:lpstr>
      <vt:lpstr>'Jul 15'!UK_Gov_FCA_Other</vt:lpstr>
      <vt:lpstr>'Jun 14'!UK_Gov_FCA_Other</vt:lpstr>
      <vt:lpstr>'Jun 15'!UK_Gov_FCA_Other</vt:lpstr>
      <vt:lpstr>'Mar 14'!UK_Gov_FCA_Other</vt:lpstr>
      <vt:lpstr>'Mar 15'!UK_Gov_FCA_Other</vt:lpstr>
      <vt:lpstr>'May 14'!UK_Gov_FCA_Other</vt:lpstr>
      <vt:lpstr>'May 15'!UK_Gov_FCA_Other</vt:lpstr>
      <vt:lpstr>'Nov 14'!UK_Gov_FCA_Other</vt:lpstr>
      <vt:lpstr>'Nov 15'!UK_Gov_FCA_Other</vt:lpstr>
      <vt:lpstr>'Oct 14'!UK_Gov_FCA_Other</vt:lpstr>
      <vt:lpstr>'Oct 15'!UK_Gov_FCA_Other</vt:lpstr>
      <vt:lpstr>'Sep 14'!UK_Gov_FCA_Other</vt:lpstr>
      <vt:lpstr>'Sep 15'!UK_Gov_FCA_Other</vt:lpstr>
      <vt:lpstr>'Apr 13'!UK_Gov_FCD</vt:lpstr>
      <vt:lpstr>'Apr 14'!UK_Gov_FCD</vt:lpstr>
      <vt:lpstr>'Apr 15'!UK_Gov_FCD</vt:lpstr>
      <vt:lpstr>'Aug 13'!UK_Gov_FCD</vt:lpstr>
      <vt:lpstr>'Aug 14'!UK_Gov_FCD</vt:lpstr>
      <vt:lpstr>'Aug 15'!UK_Gov_FCD</vt:lpstr>
      <vt:lpstr>'Dec 12'!UK_Gov_FCD</vt:lpstr>
      <vt:lpstr>'Dec 13'!UK_Gov_FCD</vt:lpstr>
      <vt:lpstr>'Dec 14'!UK_Gov_FCD</vt:lpstr>
      <vt:lpstr>'Dec 15'!UK_Gov_FCD</vt:lpstr>
      <vt:lpstr>'Feb 13'!UK_Gov_FCD</vt:lpstr>
      <vt:lpstr>'Feb 14'!UK_Gov_FCD</vt:lpstr>
      <vt:lpstr>'Feb 15'!UK_Gov_FCD</vt:lpstr>
      <vt:lpstr>'Jan 13'!UK_Gov_FCD</vt:lpstr>
      <vt:lpstr>'Jan 14'!UK_Gov_FCD</vt:lpstr>
      <vt:lpstr>'Jan 15'!UK_Gov_FCD</vt:lpstr>
      <vt:lpstr>'Jul 13'!UK_Gov_FCD</vt:lpstr>
      <vt:lpstr>'Jul 14'!UK_Gov_FCD</vt:lpstr>
      <vt:lpstr>'Jul 15'!UK_Gov_FCD</vt:lpstr>
      <vt:lpstr>'Jun 13'!UK_Gov_FCD</vt:lpstr>
      <vt:lpstr>'Jun 14'!UK_Gov_FCD</vt:lpstr>
      <vt:lpstr>'Jun 15'!UK_Gov_FCD</vt:lpstr>
      <vt:lpstr>'Mar 13'!UK_Gov_FCD</vt:lpstr>
      <vt:lpstr>'Mar 14'!UK_Gov_FCD</vt:lpstr>
      <vt:lpstr>'Mar 15'!UK_Gov_FCD</vt:lpstr>
      <vt:lpstr>'May 13'!UK_Gov_FCD</vt:lpstr>
      <vt:lpstr>'May 14'!UK_Gov_FCD</vt:lpstr>
      <vt:lpstr>'May 15'!UK_Gov_FCD</vt:lpstr>
      <vt:lpstr>'Nov 13'!UK_Gov_FCD</vt:lpstr>
      <vt:lpstr>'Nov 14'!UK_Gov_FCD</vt:lpstr>
      <vt:lpstr>'Nov 15'!UK_Gov_FCD</vt:lpstr>
      <vt:lpstr>'Oct 13'!UK_Gov_FCD</vt:lpstr>
      <vt:lpstr>'Oct 14'!UK_Gov_FCD</vt:lpstr>
      <vt:lpstr>'Oct 15'!UK_Gov_FCD</vt:lpstr>
      <vt:lpstr>'Sep 13'!UK_Gov_FCD</vt:lpstr>
      <vt:lpstr>'Sep 14'!UK_Gov_FCD</vt:lpstr>
      <vt:lpstr>'Sep 15'!UK_Gov_FCD</vt:lpstr>
      <vt:lpstr>'Apr 13'!UK_Gov_FCD_Central_Banks</vt:lpstr>
      <vt:lpstr>'Apr 14'!UK_Gov_FCD_Central_Banks</vt:lpstr>
      <vt:lpstr>'Apr 15'!UK_Gov_FCD_Central_Banks</vt:lpstr>
      <vt:lpstr>'Aug 13'!UK_Gov_FCD_Central_Banks</vt:lpstr>
      <vt:lpstr>'Aug 14'!UK_Gov_FCD_Central_Banks</vt:lpstr>
      <vt:lpstr>'Aug 15'!UK_Gov_FCD_Central_Banks</vt:lpstr>
      <vt:lpstr>'Dec 12'!UK_Gov_FCD_Central_Banks</vt:lpstr>
      <vt:lpstr>'Dec 13'!UK_Gov_FCD_Central_Banks</vt:lpstr>
      <vt:lpstr>'Dec 14'!UK_Gov_FCD_Central_Banks</vt:lpstr>
      <vt:lpstr>'Dec 15'!UK_Gov_FCD_Central_Banks</vt:lpstr>
      <vt:lpstr>'Feb 13'!UK_Gov_FCD_Central_Banks</vt:lpstr>
      <vt:lpstr>'Feb 14'!UK_Gov_FCD_Central_Banks</vt:lpstr>
      <vt:lpstr>'Feb 15'!UK_Gov_FCD_Central_Banks</vt:lpstr>
      <vt:lpstr>'Jan 13'!UK_Gov_FCD_Central_Banks</vt:lpstr>
      <vt:lpstr>'Jan 14'!UK_Gov_FCD_Central_Banks</vt:lpstr>
      <vt:lpstr>'Jan 15'!UK_Gov_FCD_Central_Banks</vt:lpstr>
      <vt:lpstr>'Jul 13'!UK_Gov_FCD_Central_Banks</vt:lpstr>
      <vt:lpstr>'Jul 14'!UK_Gov_FCD_Central_Banks</vt:lpstr>
      <vt:lpstr>'Jul 15'!UK_Gov_FCD_Central_Banks</vt:lpstr>
      <vt:lpstr>'Jun 13'!UK_Gov_FCD_Central_Banks</vt:lpstr>
      <vt:lpstr>'Jun 14'!UK_Gov_FCD_Central_Banks</vt:lpstr>
      <vt:lpstr>'Jun 15'!UK_Gov_FCD_Central_Banks</vt:lpstr>
      <vt:lpstr>'Mar 13'!UK_Gov_FCD_Central_Banks</vt:lpstr>
      <vt:lpstr>'Mar 14'!UK_Gov_FCD_Central_Banks</vt:lpstr>
      <vt:lpstr>'Mar 15'!UK_Gov_FCD_Central_Banks</vt:lpstr>
      <vt:lpstr>'May 13'!UK_Gov_FCD_Central_Banks</vt:lpstr>
      <vt:lpstr>'May 14'!UK_Gov_FCD_Central_Banks</vt:lpstr>
      <vt:lpstr>'May 15'!UK_Gov_FCD_Central_Banks</vt:lpstr>
      <vt:lpstr>'Nov 13'!UK_Gov_FCD_Central_Banks</vt:lpstr>
      <vt:lpstr>'Nov 14'!UK_Gov_FCD_Central_Banks</vt:lpstr>
      <vt:lpstr>'Nov 15'!UK_Gov_FCD_Central_Banks</vt:lpstr>
      <vt:lpstr>'Oct 13'!UK_Gov_FCD_Central_Banks</vt:lpstr>
      <vt:lpstr>'Oct 14'!UK_Gov_FCD_Central_Banks</vt:lpstr>
      <vt:lpstr>'Oct 15'!UK_Gov_FCD_Central_Banks</vt:lpstr>
      <vt:lpstr>'Sep 13'!UK_Gov_FCD_Central_Banks</vt:lpstr>
      <vt:lpstr>'Sep 14'!UK_Gov_FCD_Central_Banks</vt:lpstr>
      <vt:lpstr>'Sep 15'!UK_Gov_FCD_Central_Banks</vt:lpstr>
      <vt:lpstr>'Apr 13'!UK_Gov_FCD_HQ_In</vt:lpstr>
      <vt:lpstr>'Apr 14'!UK_Gov_FCD_HQ_In</vt:lpstr>
      <vt:lpstr>'Apr 15'!UK_Gov_FCD_HQ_In</vt:lpstr>
      <vt:lpstr>'Aug 13'!UK_Gov_FCD_HQ_In</vt:lpstr>
      <vt:lpstr>'Aug 14'!UK_Gov_FCD_HQ_In</vt:lpstr>
      <vt:lpstr>'Aug 15'!UK_Gov_FCD_HQ_In</vt:lpstr>
      <vt:lpstr>'Dec 12'!UK_Gov_FCD_HQ_In</vt:lpstr>
      <vt:lpstr>'Dec 13'!UK_Gov_FCD_HQ_In</vt:lpstr>
      <vt:lpstr>'Dec 14'!UK_Gov_FCD_HQ_In</vt:lpstr>
      <vt:lpstr>'Dec 15'!UK_Gov_FCD_HQ_In</vt:lpstr>
      <vt:lpstr>'Feb 13'!UK_Gov_FCD_HQ_In</vt:lpstr>
      <vt:lpstr>'Feb 14'!UK_Gov_FCD_HQ_In</vt:lpstr>
      <vt:lpstr>'Feb 15'!UK_Gov_FCD_HQ_In</vt:lpstr>
      <vt:lpstr>'Jan 13'!UK_Gov_FCD_HQ_In</vt:lpstr>
      <vt:lpstr>'Jan 14'!UK_Gov_FCD_HQ_In</vt:lpstr>
      <vt:lpstr>'Jan 15'!UK_Gov_FCD_HQ_In</vt:lpstr>
      <vt:lpstr>'Jul 13'!UK_Gov_FCD_HQ_In</vt:lpstr>
      <vt:lpstr>'Jul 14'!UK_Gov_FCD_HQ_In</vt:lpstr>
      <vt:lpstr>'Jul 15'!UK_Gov_FCD_HQ_In</vt:lpstr>
      <vt:lpstr>'Jun 13'!UK_Gov_FCD_HQ_In</vt:lpstr>
      <vt:lpstr>'Jun 14'!UK_Gov_FCD_HQ_In</vt:lpstr>
      <vt:lpstr>'Jun 15'!UK_Gov_FCD_HQ_In</vt:lpstr>
      <vt:lpstr>'Mar 13'!UK_Gov_FCD_HQ_In</vt:lpstr>
      <vt:lpstr>'Mar 14'!UK_Gov_FCD_HQ_In</vt:lpstr>
      <vt:lpstr>'Mar 15'!UK_Gov_FCD_HQ_In</vt:lpstr>
      <vt:lpstr>'May 13'!UK_Gov_FCD_HQ_In</vt:lpstr>
      <vt:lpstr>'May 14'!UK_Gov_FCD_HQ_In</vt:lpstr>
      <vt:lpstr>'May 15'!UK_Gov_FCD_HQ_In</vt:lpstr>
      <vt:lpstr>'Nov 13'!UK_Gov_FCD_HQ_In</vt:lpstr>
      <vt:lpstr>'Nov 14'!UK_Gov_FCD_HQ_In</vt:lpstr>
      <vt:lpstr>'Nov 15'!UK_Gov_FCD_HQ_In</vt:lpstr>
      <vt:lpstr>'Oct 13'!UK_Gov_FCD_HQ_In</vt:lpstr>
      <vt:lpstr>'Oct 14'!UK_Gov_FCD_HQ_In</vt:lpstr>
      <vt:lpstr>'Oct 15'!UK_Gov_FCD_HQ_In</vt:lpstr>
      <vt:lpstr>'Sep 13'!UK_Gov_FCD_HQ_In</vt:lpstr>
      <vt:lpstr>'Sep 14'!UK_Gov_FCD_HQ_In</vt:lpstr>
      <vt:lpstr>'Sep 15'!UK_Gov_FCD_HQ_In</vt:lpstr>
      <vt:lpstr>'Apr 14'!UK_Gov_FCD_HQ_In_Non_Res</vt:lpstr>
      <vt:lpstr>'Apr 15'!UK_Gov_FCD_HQ_In_Non_Res</vt:lpstr>
      <vt:lpstr>'Aug 14'!UK_Gov_FCD_HQ_In_Non_Res</vt:lpstr>
      <vt:lpstr>'Aug 15'!UK_Gov_FCD_HQ_In_Non_Res</vt:lpstr>
      <vt:lpstr>'Dec 14'!UK_Gov_FCD_HQ_In_Non_Res</vt:lpstr>
      <vt:lpstr>'Dec 15'!UK_Gov_FCD_HQ_In_Non_Res</vt:lpstr>
      <vt:lpstr>'Feb 15'!UK_Gov_FCD_HQ_In_Non_Res</vt:lpstr>
      <vt:lpstr>'Jan 15'!UK_Gov_FCD_HQ_In_Non_Res</vt:lpstr>
      <vt:lpstr>'Jul 14'!UK_Gov_FCD_HQ_In_Non_Res</vt:lpstr>
      <vt:lpstr>'Jul 15'!UK_Gov_FCD_HQ_In_Non_Res</vt:lpstr>
      <vt:lpstr>'Jun 14'!UK_Gov_FCD_HQ_In_Non_Res</vt:lpstr>
      <vt:lpstr>'Jun 15'!UK_Gov_FCD_HQ_In_Non_Res</vt:lpstr>
      <vt:lpstr>'Mar 14'!UK_Gov_FCD_HQ_In_Non_Res</vt:lpstr>
      <vt:lpstr>'Mar 15'!UK_Gov_FCD_HQ_In_Non_Res</vt:lpstr>
      <vt:lpstr>'May 14'!UK_Gov_FCD_HQ_In_Non_Res</vt:lpstr>
      <vt:lpstr>'May 15'!UK_Gov_FCD_HQ_In_Non_Res</vt:lpstr>
      <vt:lpstr>'Nov 14'!UK_Gov_FCD_HQ_In_Non_Res</vt:lpstr>
      <vt:lpstr>'Nov 15'!UK_Gov_FCD_HQ_In_Non_Res</vt:lpstr>
      <vt:lpstr>'Oct 14'!UK_Gov_FCD_HQ_In_Non_Res</vt:lpstr>
      <vt:lpstr>'Oct 15'!UK_Gov_FCD_HQ_In_Non_Res</vt:lpstr>
      <vt:lpstr>'Sep 14'!UK_Gov_FCD_HQ_In_Non_Res</vt:lpstr>
      <vt:lpstr>'Sep 15'!UK_Gov_FCD_HQ_In_Non_Res</vt:lpstr>
      <vt:lpstr>'Apr 14'!UK_Gov_FCD_HQ_In_Res</vt:lpstr>
      <vt:lpstr>'Apr 15'!UK_Gov_FCD_HQ_In_Res</vt:lpstr>
      <vt:lpstr>'Aug 14'!UK_Gov_FCD_HQ_In_Res</vt:lpstr>
      <vt:lpstr>'Aug 15'!UK_Gov_FCD_HQ_In_Res</vt:lpstr>
      <vt:lpstr>'Dec 14'!UK_Gov_FCD_HQ_In_Res</vt:lpstr>
      <vt:lpstr>'Dec 15'!UK_Gov_FCD_HQ_In_Res</vt:lpstr>
      <vt:lpstr>'Feb 15'!UK_Gov_FCD_HQ_In_Res</vt:lpstr>
      <vt:lpstr>'Jan 15'!UK_Gov_FCD_HQ_In_Res</vt:lpstr>
      <vt:lpstr>'Jul 14'!UK_Gov_FCD_HQ_In_Res</vt:lpstr>
      <vt:lpstr>'Jul 15'!UK_Gov_FCD_HQ_In_Res</vt:lpstr>
      <vt:lpstr>'Jun 14'!UK_Gov_FCD_HQ_In_Res</vt:lpstr>
      <vt:lpstr>'Jun 15'!UK_Gov_FCD_HQ_In_Res</vt:lpstr>
      <vt:lpstr>'Mar 14'!UK_Gov_FCD_HQ_In_Res</vt:lpstr>
      <vt:lpstr>'Mar 15'!UK_Gov_FCD_HQ_In_Res</vt:lpstr>
      <vt:lpstr>'May 14'!UK_Gov_FCD_HQ_In_Res</vt:lpstr>
      <vt:lpstr>'May 15'!UK_Gov_FCD_HQ_In_Res</vt:lpstr>
      <vt:lpstr>'Nov 14'!UK_Gov_FCD_HQ_In_Res</vt:lpstr>
      <vt:lpstr>'Nov 15'!UK_Gov_FCD_HQ_In_Res</vt:lpstr>
      <vt:lpstr>'Oct 14'!UK_Gov_FCD_HQ_In_Res</vt:lpstr>
      <vt:lpstr>'Oct 15'!UK_Gov_FCD_HQ_In_Res</vt:lpstr>
      <vt:lpstr>'Sep 14'!UK_Gov_FCD_HQ_In_Res</vt:lpstr>
      <vt:lpstr>'Sep 15'!UK_Gov_FCD_HQ_In_Res</vt:lpstr>
      <vt:lpstr>'Apr 13'!UK_Gov_FCD_HQ_Out</vt:lpstr>
      <vt:lpstr>'Apr 14'!UK_Gov_FCD_HQ_Out</vt:lpstr>
      <vt:lpstr>'Apr 15'!UK_Gov_FCD_HQ_Out</vt:lpstr>
      <vt:lpstr>'Aug 13'!UK_Gov_FCD_HQ_Out</vt:lpstr>
      <vt:lpstr>'Aug 14'!UK_Gov_FCD_HQ_Out</vt:lpstr>
      <vt:lpstr>'Aug 15'!UK_Gov_FCD_HQ_Out</vt:lpstr>
      <vt:lpstr>'Dec 12'!UK_Gov_FCD_HQ_Out</vt:lpstr>
      <vt:lpstr>'Dec 13'!UK_Gov_FCD_HQ_Out</vt:lpstr>
      <vt:lpstr>'Dec 14'!UK_Gov_FCD_HQ_Out</vt:lpstr>
      <vt:lpstr>'Dec 15'!UK_Gov_FCD_HQ_Out</vt:lpstr>
      <vt:lpstr>'Feb 13'!UK_Gov_FCD_HQ_Out</vt:lpstr>
      <vt:lpstr>'Feb 14'!UK_Gov_FCD_HQ_Out</vt:lpstr>
      <vt:lpstr>'Feb 15'!UK_Gov_FCD_HQ_Out</vt:lpstr>
      <vt:lpstr>'Jan 13'!UK_Gov_FCD_HQ_Out</vt:lpstr>
      <vt:lpstr>'Jan 14'!UK_Gov_FCD_HQ_Out</vt:lpstr>
      <vt:lpstr>'Jan 15'!UK_Gov_FCD_HQ_Out</vt:lpstr>
      <vt:lpstr>'Jul 13'!UK_Gov_FCD_HQ_Out</vt:lpstr>
      <vt:lpstr>'Jul 14'!UK_Gov_FCD_HQ_Out</vt:lpstr>
      <vt:lpstr>'Jul 15'!UK_Gov_FCD_HQ_Out</vt:lpstr>
      <vt:lpstr>'Jun 13'!UK_Gov_FCD_HQ_Out</vt:lpstr>
      <vt:lpstr>'Jun 14'!UK_Gov_FCD_HQ_Out</vt:lpstr>
      <vt:lpstr>'Jun 15'!UK_Gov_FCD_HQ_Out</vt:lpstr>
      <vt:lpstr>'Mar 13'!UK_Gov_FCD_HQ_Out</vt:lpstr>
      <vt:lpstr>'Mar 14'!UK_Gov_FCD_HQ_Out</vt:lpstr>
      <vt:lpstr>'Mar 15'!UK_Gov_FCD_HQ_Out</vt:lpstr>
      <vt:lpstr>'May 13'!UK_Gov_FCD_HQ_Out</vt:lpstr>
      <vt:lpstr>'May 14'!UK_Gov_FCD_HQ_Out</vt:lpstr>
      <vt:lpstr>'May 15'!UK_Gov_FCD_HQ_Out</vt:lpstr>
      <vt:lpstr>'Nov 13'!UK_Gov_FCD_HQ_Out</vt:lpstr>
      <vt:lpstr>'Nov 14'!UK_Gov_FCD_HQ_Out</vt:lpstr>
      <vt:lpstr>'Nov 15'!UK_Gov_FCD_HQ_Out</vt:lpstr>
      <vt:lpstr>'Oct 13'!UK_Gov_FCD_HQ_Out</vt:lpstr>
      <vt:lpstr>'Oct 14'!UK_Gov_FCD_HQ_Out</vt:lpstr>
      <vt:lpstr>'Oct 15'!UK_Gov_FCD_HQ_Out</vt:lpstr>
      <vt:lpstr>'Sep 13'!UK_Gov_FCD_HQ_Out</vt:lpstr>
      <vt:lpstr>'Sep 14'!UK_Gov_FCD_HQ_Out</vt:lpstr>
      <vt:lpstr>'Sep 15'!UK_Gov_FCD_HQ_Out</vt:lpstr>
      <vt:lpstr>'Apr 14'!UK_Gov_FCD_HQ_Out_Non_Res</vt:lpstr>
      <vt:lpstr>'Apr 15'!UK_Gov_FCD_HQ_Out_Non_Res</vt:lpstr>
      <vt:lpstr>'Aug 14'!UK_Gov_FCD_HQ_Out_Non_Res</vt:lpstr>
      <vt:lpstr>'Aug 15'!UK_Gov_FCD_HQ_Out_Non_Res</vt:lpstr>
      <vt:lpstr>'Dec 14'!UK_Gov_FCD_HQ_Out_Non_Res</vt:lpstr>
      <vt:lpstr>'Dec 15'!UK_Gov_FCD_HQ_Out_Non_Res</vt:lpstr>
      <vt:lpstr>'Feb 15'!UK_Gov_FCD_HQ_Out_Non_Res</vt:lpstr>
      <vt:lpstr>'Jan 15'!UK_Gov_FCD_HQ_Out_Non_Res</vt:lpstr>
      <vt:lpstr>'Jul 14'!UK_Gov_FCD_HQ_Out_Non_Res</vt:lpstr>
      <vt:lpstr>'Jul 15'!UK_Gov_FCD_HQ_Out_Non_Res</vt:lpstr>
      <vt:lpstr>'Jun 14'!UK_Gov_FCD_HQ_Out_Non_Res</vt:lpstr>
      <vt:lpstr>'Jun 15'!UK_Gov_FCD_HQ_Out_Non_Res</vt:lpstr>
      <vt:lpstr>'Mar 14'!UK_Gov_FCD_HQ_Out_Non_Res</vt:lpstr>
      <vt:lpstr>'Mar 15'!UK_Gov_FCD_HQ_Out_Non_Res</vt:lpstr>
      <vt:lpstr>'May 14'!UK_Gov_FCD_HQ_Out_Non_Res</vt:lpstr>
      <vt:lpstr>'May 15'!UK_Gov_FCD_HQ_Out_Non_Res</vt:lpstr>
      <vt:lpstr>'Nov 14'!UK_Gov_FCD_HQ_Out_Non_Res</vt:lpstr>
      <vt:lpstr>'Nov 15'!UK_Gov_FCD_HQ_Out_Non_Res</vt:lpstr>
      <vt:lpstr>'Oct 14'!UK_Gov_FCD_HQ_Out_Non_Res</vt:lpstr>
      <vt:lpstr>'Oct 15'!UK_Gov_FCD_HQ_Out_Non_Res</vt:lpstr>
      <vt:lpstr>'Sep 14'!UK_Gov_FCD_HQ_Out_Non_Res</vt:lpstr>
      <vt:lpstr>'Sep 15'!UK_Gov_FCD_HQ_Out_Non_Res</vt:lpstr>
      <vt:lpstr>'Apr 14'!UK_Gov_FCD_HQ_Out_Res</vt:lpstr>
      <vt:lpstr>'Apr 15'!UK_Gov_FCD_HQ_Out_Res</vt:lpstr>
      <vt:lpstr>'Aug 14'!UK_Gov_FCD_HQ_Out_Res</vt:lpstr>
      <vt:lpstr>'Aug 15'!UK_Gov_FCD_HQ_Out_Res</vt:lpstr>
      <vt:lpstr>'Dec 14'!UK_Gov_FCD_HQ_Out_Res</vt:lpstr>
      <vt:lpstr>'Dec 15'!UK_Gov_FCD_HQ_Out_Res</vt:lpstr>
      <vt:lpstr>'Feb 15'!UK_Gov_FCD_HQ_Out_Res</vt:lpstr>
      <vt:lpstr>'Jan 15'!UK_Gov_FCD_HQ_Out_Res</vt:lpstr>
      <vt:lpstr>'Jul 14'!UK_Gov_FCD_HQ_Out_Res</vt:lpstr>
      <vt:lpstr>'Jul 15'!UK_Gov_FCD_HQ_Out_Res</vt:lpstr>
      <vt:lpstr>'Jun 14'!UK_Gov_FCD_HQ_Out_Res</vt:lpstr>
      <vt:lpstr>'Jun 15'!UK_Gov_FCD_HQ_Out_Res</vt:lpstr>
      <vt:lpstr>'Mar 14'!UK_Gov_FCD_HQ_Out_Res</vt:lpstr>
      <vt:lpstr>'Mar 15'!UK_Gov_FCD_HQ_Out_Res</vt:lpstr>
      <vt:lpstr>'May 14'!UK_Gov_FCD_HQ_Out_Res</vt:lpstr>
      <vt:lpstr>'May 15'!UK_Gov_FCD_HQ_Out_Res</vt:lpstr>
      <vt:lpstr>'Nov 14'!UK_Gov_FCD_HQ_Out_Res</vt:lpstr>
      <vt:lpstr>'Nov 15'!UK_Gov_FCD_HQ_Out_Res</vt:lpstr>
      <vt:lpstr>'Oct 14'!UK_Gov_FCD_HQ_Out_Res</vt:lpstr>
      <vt:lpstr>'Oct 15'!UK_Gov_FCD_HQ_Out_Res</vt:lpstr>
      <vt:lpstr>'Sep 14'!UK_Gov_FCD_HQ_Out_Res</vt:lpstr>
      <vt:lpstr>'Sep 15'!UK_Gov_FCD_HQ_Out_Res</vt:lpstr>
      <vt:lpstr>'Apr 14'!UK_Gov_FCLS</vt:lpstr>
      <vt:lpstr>'Apr 15'!UK_Gov_FCLS</vt:lpstr>
      <vt:lpstr>'Aug 14'!UK_Gov_FCLS</vt:lpstr>
      <vt:lpstr>'Aug 15'!UK_Gov_FCLS</vt:lpstr>
      <vt:lpstr>'Dec 14'!UK_Gov_FCLS</vt:lpstr>
      <vt:lpstr>'Dec 15'!UK_Gov_FCLS</vt:lpstr>
      <vt:lpstr>'Feb 15'!UK_Gov_FCLS</vt:lpstr>
      <vt:lpstr>'Jan 15'!UK_Gov_FCLS</vt:lpstr>
      <vt:lpstr>'Jul 14'!UK_Gov_FCLS</vt:lpstr>
      <vt:lpstr>'Jul 15'!UK_Gov_FCLS</vt:lpstr>
      <vt:lpstr>'Jun 14'!UK_Gov_FCLS</vt:lpstr>
      <vt:lpstr>'Jun 15'!UK_Gov_FCLS</vt:lpstr>
      <vt:lpstr>'Mar 14'!UK_Gov_FCLS</vt:lpstr>
      <vt:lpstr>'Mar 15'!UK_Gov_FCLS</vt:lpstr>
      <vt:lpstr>'May 14'!UK_Gov_FCLS</vt:lpstr>
      <vt:lpstr>'May 15'!UK_Gov_FCLS</vt:lpstr>
      <vt:lpstr>'Nov 14'!UK_Gov_FCLS</vt:lpstr>
      <vt:lpstr>'Nov 15'!UK_Gov_FCLS</vt:lpstr>
      <vt:lpstr>'Oct 14'!UK_Gov_FCLS</vt:lpstr>
      <vt:lpstr>'Oct 15'!UK_Gov_FCLS</vt:lpstr>
      <vt:lpstr>'Sep 14'!UK_Gov_FCLS</vt:lpstr>
      <vt:lpstr>'Sep 15'!UK_Gov_FCLS</vt:lpstr>
      <vt:lpstr>'Apr 14'!UK_Gov_FCLS_1_m</vt:lpstr>
      <vt:lpstr>'Apr 15'!UK_Gov_FCLS_1_m</vt:lpstr>
      <vt:lpstr>'Aug 14'!UK_Gov_FCLS_1_m</vt:lpstr>
      <vt:lpstr>'Aug 15'!UK_Gov_FCLS_1_m</vt:lpstr>
      <vt:lpstr>'Dec 14'!UK_Gov_FCLS_1_m</vt:lpstr>
      <vt:lpstr>'Dec 15'!UK_Gov_FCLS_1_m</vt:lpstr>
      <vt:lpstr>'Feb 15'!UK_Gov_FCLS_1_m</vt:lpstr>
      <vt:lpstr>'Jan 15'!UK_Gov_FCLS_1_m</vt:lpstr>
      <vt:lpstr>'Jul 14'!UK_Gov_FCLS_1_m</vt:lpstr>
      <vt:lpstr>'Jul 15'!UK_Gov_FCLS_1_m</vt:lpstr>
      <vt:lpstr>'Jun 14'!UK_Gov_FCLS_1_m</vt:lpstr>
      <vt:lpstr>'Jun 15'!UK_Gov_FCLS_1_m</vt:lpstr>
      <vt:lpstr>'Mar 14'!UK_Gov_FCLS_1_m</vt:lpstr>
      <vt:lpstr>'Mar 15'!UK_Gov_FCLS_1_m</vt:lpstr>
      <vt:lpstr>'May 14'!UK_Gov_FCLS_1_m</vt:lpstr>
      <vt:lpstr>'May 15'!UK_Gov_FCLS_1_m</vt:lpstr>
      <vt:lpstr>'Nov 14'!UK_Gov_FCLS_1_m</vt:lpstr>
      <vt:lpstr>'Nov 15'!UK_Gov_FCLS_1_m</vt:lpstr>
      <vt:lpstr>'Oct 14'!UK_Gov_FCLS_1_m</vt:lpstr>
      <vt:lpstr>'Oct 15'!UK_Gov_FCLS_1_m</vt:lpstr>
      <vt:lpstr>'Sep 14'!UK_Gov_FCLS_1_m</vt:lpstr>
      <vt:lpstr>'Sep 15'!UK_Gov_FCLS_1_m</vt:lpstr>
      <vt:lpstr>'Apr 14'!UK_Gov_FCLS_1_y</vt:lpstr>
      <vt:lpstr>'Apr 15'!UK_Gov_FCLS_1_y</vt:lpstr>
      <vt:lpstr>'Aug 14'!UK_Gov_FCLS_1_y</vt:lpstr>
      <vt:lpstr>'Aug 15'!UK_Gov_FCLS_1_y</vt:lpstr>
      <vt:lpstr>'Dec 14'!UK_Gov_FCLS_1_y</vt:lpstr>
      <vt:lpstr>'Dec 15'!UK_Gov_FCLS_1_y</vt:lpstr>
      <vt:lpstr>'Feb 15'!UK_Gov_FCLS_1_y</vt:lpstr>
      <vt:lpstr>'Jan 15'!UK_Gov_FCLS_1_y</vt:lpstr>
      <vt:lpstr>'Jul 14'!UK_Gov_FCLS_1_y</vt:lpstr>
      <vt:lpstr>'Jul 15'!UK_Gov_FCLS_1_y</vt:lpstr>
      <vt:lpstr>'Jun 14'!UK_Gov_FCLS_1_y</vt:lpstr>
      <vt:lpstr>'Jun 15'!UK_Gov_FCLS_1_y</vt:lpstr>
      <vt:lpstr>'Mar 14'!UK_Gov_FCLS_1_y</vt:lpstr>
      <vt:lpstr>'Mar 15'!UK_Gov_FCLS_1_y</vt:lpstr>
      <vt:lpstr>'May 14'!UK_Gov_FCLS_1_y</vt:lpstr>
      <vt:lpstr>'May 15'!UK_Gov_FCLS_1_y</vt:lpstr>
      <vt:lpstr>'Nov 14'!UK_Gov_FCLS_1_y</vt:lpstr>
      <vt:lpstr>'Nov 15'!UK_Gov_FCLS_1_y</vt:lpstr>
      <vt:lpstr>'Oct 14'!UK_Gov_FCLS_1_y</vt:lpstr>
      <vt:lpstr>'Oct 15'!UK_Gov_FCLS_1_y</vt:lpstr>
      <vt:lpstr>'Sep 14'!UK_Gov_FCLS_1_y</vt:lpstr>
      <vt:lpstr>'Sep 15'!UK_Gov_FCLS_1_y</vt:lpstr>
      <vt:lpstr>'Apr 14'!UK_Gov_FCLS_3_m</vt:lpstr>
      <vt:lpstr>'Apr 15'!UK_Gov_FCLS_3_m</vt:lpstr>
      <vt:lpstr>'Aug 14'!UK_Gov_FCLS_3_m</vt:lpstr>
      <vt:lpstr>'Aug 15'!UK_Gov_FCLS_3_m</vt:lpstr>
      <vt:lpstr>'Dec 14'!UK_Gov_FCLS_3_m</vt:lpstr>
      <vt:lpstr>'Dec 15'!UK_Gov_FCLS_3_m</vt:lpstr>
      <vt:lpstr>'Feb 15'!UK_Gov_FCLS_3_m</vt:lpstr>
      <vt:lpstr>'Jan 15'!UK_Gov_FCLS_3_m</vt:lpstr>
      <vt:lpstr>'Jul 14'!UK_Gov_FCLS_3_m</vt:lpstr>
      <vt:lpstr>'Jul 15'!UK_Gov_FCLS_3_m</vt:lpstr>
      <vt:lpstr>'Jun 14'!UK_Gov_FCLS_3_m</vt:lpstr>
      <vt:lpstr>'Jun 15'!UK_Gov_FCLS_3_m</vt:lpstr>
      <vt:lpstr>'Mar 14'!UK_Gov_FCLS_3_m</vt:lpstr>
      <vt:lpstr>'Mar 15'!UK_Gov_FCLS_3_m</vt:lpstr>
      <vt:lpstr>'May 14'!UK_Gov_FCLS_3_m</vt:lpstr>
      <vt:lpstr>'May 15'!UK_Gov_FCLS_3_m</vt:lpstr>
      <vt:lpstr>'Nov 14'!UK_Gov_FCLS_3_m</vt:lpstr>
      <vt:lpstr>'Nov 15'!UK_Gov_FCLS_3_m</vt:lpstr>
      <vt:lpstr>'Oct 14'!UK_Gov_FCLS_3_m</vt:lpstr>
      <vt:lpstr>'Oct 15'!UK_Gov_FCLS_3_m</vt:lpstr>
      <vt:lpstr>'Sep 14'!UK_Gov_FCLS_3_m</vt:lpstr>
      <vt:lpstr>'Sep 15'!UK_Gov_FCLS_3_m</vt:lpstr>
      <vt:lpstr>'Apr 13'!UK_Gov_FCR</vt:lpstr>
      <vt:lpstr>'Apr 14'!UK_Gov_FCR</vt:lpstr>
      <vt:lpstr>'Apr 15'!UK_Gov_FCR</vt:lpstr>
      <vt:lpstr>'Aug 13'!UK_Gov_FCR</vt:lpstr>
      <vt:lpstr>'Aug 14'!UK_Gov_FCR</vt:lpstr>
      <vt:lpstr>'Aug 15'!UK_Gov_FCR</vt:lpstr>
      <vt:lpstr>'Dec 12'!UK_Gov_FCR</vt:lpstr>
      <vt:lpstr>'Dec 13'!UK_Gov_FCR</vt:lpstr>
      <vt:lpstr>'Dec 14'!UK_Gov_FCR</vt:lpstr>
      <vt:lpstr>'Dec 15'!UK_Gov_FCR</vt:lpstr>
      <vt:lpstr>'Feb 13'!UK_Gov_FCR</vt:lpstr>
      <vt:lpstr>'Feb 14'!UK_Gov_FCR</vt:lpstr>
      <vt:lpstr>'Feb 15'!UK_Gov_FCR</vt:lpstr>
      <vt:lpstr>'Jan 13'!UK_Gov_FCR</vt:lpstr>
      <vt:lpstr>'Jan 14'!UK_Gov_FCR</vt:lpstr>
      <vt:lpstr>'Jan 15'!UK_Gov_FCR</vt:lpstr>
      <vt:lpstr>'Jul 13'!UK_Gov_FCR</vt:lpstr>
      <vt:lpstr>'Jul 14'!UK_Gov_FCR</vt:lpstr>
      <vt:lpstr>'Jul 15'!UK_Gov_FCR</vt:lpstr>
      <vt:lpstr>'Jun 13'!UK_Gov_FCR</vt:lpstr>
      <vt:lpstr>'Jun 14'!UK_Gov_FCR</vt:lpstr>
      <vt:lpstr>'Jun 15'!UK_Gov_FCR</vt:lpstr>
      <vt:lpstr>'Mar 13'!UK_Gov_FCR</vt:lpstr>
      <vt:lpstr>'Mar 14'!UK_Gov_FCR</vt:lpstr>
      <vt:lpstr>'Mar 15'!UK_Gov_FCR</vt:lpstr>
      <vt:lpstr>'May 13'!UK_Gov_FCR</vt:lpstr>
      <vt:lpstr>'May 14'!UK_Gov_FCR</vt:lpstr>
      <vt:lpstr>'May 15'!UK_Gov_FCR</vt:lpstr>
      <vt:lpstr>'Nov 13'!UK_Gov_FCR</vt:lpstr>
      <vt:lpstr>'Nov 14'!UK_Gov_FCR</vt:lpstr>
      <vt:lpstr>'Nov 15'!UK_Gov_FCR</vt:lpstr>
      <vt:lpstr>'Oct 13'!UK_Gov_FCR</vt:lpstr>
      <vt:lpstr>'Oct 14'!UK_Gov_FCR</vt:lpstr>
      <vt:lpstr>'Oct 15'!UK_Gov_FCR</vt:lpstr>
      <vt:lpstr>'Sep 13'!UK_Gov_FCR</vt:lpstr>
      <vt:lpstr>'Sep 14'!UK_Gov_FCR</vt:lpstr>
      <vt:lpstr>'Sep 15'!UK_Gov_FCR</vt:lpstr>
      <vt:lpstr>'Apr 14'!UK_Gov_FCS</vt:lpstr>
      <vt:lpstr>'Apr 15'!UK_Gov_FCS</vt:lpstr>
      <vt:lpstr>'Aug 14'!UK_Gov_FCS</vt:lpstr>
      <vt:lpstr>'Aug 15'!UK_Gov_FCS</vt:lpstr>
      <vt:lpstr>'Dec 14'!UK_Gov_FCS</vt:lpstr>
      <vt:lpstr>'Dec 15'!UK_Gov_FCS</vt:lpstr>
      <vt:lpstr>'Feb 15'!UK_Gov_FCS</vt:lpstr>
      <vt:lpstr>'Jan 15'!UK_Gov_FCS</vt:lpstr>
      <vt:lpstr>'Jul 14'!UK_Gov_FCS</vt:lpstr>
      <vt:lpstr>'Jul 15'!UK_Gov_FCS</vt:lpstr>
      <vt:lpstr>'Jun 14'!UK_Gov_FCS</vt:lpstr>
      <vt:lpstr>'Jun 15'!UK_Gov_FCS</vt:lpstr>
      <vt:lpstr>'Mar 14'!UK_Gov_FCS</vt:lpstr>
      <vt:lpstr>'Mar 15'!UK_Gov_FCS</vt:lpstr>
      <vt:lpstr>'May 14'!UK_Gov_FCS</vt:lpstr>
      <vt:lpstr>'May 15'!UK_Gov_FCS</vt:lpstr>
      <vt:lpstr>'Nov 14'!UK_Gov_FCS</vt:lpstr>
      <vt:lpstr>'Nov 15'!UK_Gov_FCS</vt:lpstr>
      <vt:lpstr>'Oct 14'!UK_Gov_FCS</vt:lpstr>
      <vt:lpstr>'Oct 15'!UK_Gov_FCS</vt:lpstr>
      <vt:lpstr>'Sep 14'!UK_Gov_FCS</vt:lpstr>
      <vt:lpstr>'Sep 15'!UK_Gov_FCS</vt:lpstr>
      <vt:lpstr>'Apr 14'!UK_Gov_FI_foreign</vt:lpstr>
      <vt:lpstr>'Apr 15'!UK_Gov_FI_foreign</vt:lpstr>
      <vt:lpstr>'Aug 14'!UK_Gov_FI_foreign</vt:lpstr>
      <vt:lpstr>'Aug 15'!UK_Gov_FI_foreign</vt:lpstr>
      <vt:lpstr>'Dec 14'!UK_Gov_FI_foreign</vt:lpstr>
      <vt:lpstr>'Dec 15'!UK_Gov_FI_foreign</vt:lpstr>
      <vt:lpstr>'Feb 15'!UK_Gov_FI_foreign</vt:lpstr>
      <vt:lpstr>'Jan 15'!UK_Gov_FI_foreign</vt:lpstr>
      <vt:lpstr>'Jul 14'!UK_Gov_FI_foreign</vt:lpstr>
      <vt:lpstr>'Jul 15'!UK_Gov_FI_foreign</vt:lpstr>
      <vt:lpstr>'Jun 14'!UK_Gov_FI_foreign</vt:lpstr>
      <vt:lpstr>'Jun 15'!UK_Gov_FI_foreign</vt:lpstr>
      <vt:lpstr>'Mar 14'!UK_Gov_FI_foreign</vt:lpstr>
      <vt:lpstr>'Mar 15'!UK_Gov_FI_foreign</vt:lpstr>
      <vt:lpstr>'May 14'!UK_Gov_FI_foreign</vt:lpstr>
      <vt:lpstr>'May 15'!UK_Gov_FI_foreign</vt:lpstr>
      <vt:lpstr>'Nov 14'!UK_Gov_FI_foreign</vt:lpstr>
      <vt:lpstr>'Nov 15'!UK_Gov_FI_foreign</vt:lpstr>
      <vt:lpstr>'Oct 14'!UK_Gov_FI_foreign</vt:lpstr>
      <vt:lpstr>'Oct 15'!UK_Gov_FI_foreign</vt:lpstr>
      <vt:lpstr>'Sep 14'!UK_Gov_FI_foreign</vt:lpstr>
      <vt:lpstr>'Sep 15'!UK_Gov_FI_foreign</vt:lpstr>
      <vt:lpstr>'Apr 13'!UK_Gov_Gold_Dollar</vt:lpstr>
      <vt:lpstr>'Apr 14'!UK_Gov_Gold_Dollar</vt:lpstr>
      <vt:lpstr>'Apr 15'!UK_Gov_Gold_Dollar</vt:lpstr>
      <vt:lpstr>'Aug 13'!UK_Gov_Gold_Dollar</vt:lpstr>
      <vt:lpstr>'Aug 14'!UK_Gov_Gold_Dollar</vt:lpstr>
      <vt:lpstr>'Aug 15'!UK_Gov_Gold_Dollar</vt:lpstr>
      <vt:lpstr>'Dec 12'!UK_Gov_Gold_Dollar</vt:lpstr>
      <vt:lpstr>'Dec 13'!UK_Gov_Gold_Dollar</vt:lpstr>
      <vt:lpstr>'Dec 14'!UK_Gov_Gold_Dollar</vt:lpstr>
      <vt:lpstr>'Dec 15'!UK_Gov_Gold_Dollar</vt:lpstr>
      <vt:lpstr>'Feb 13'!UK_Gov_Gold_Dollar</vt:lpstr>
      <vt:lpstr>'Feb 14'!UK_Gov_Gold_Dollar</vt:lpstr>
      <vt:lpstr>'Feb 15'!UK_Gov_Gold_Dollar</vt:lpstr>
      <vt:lpstr>'Jan 13'!UK_Gov_Gold_Dollar</vt:lpstr>
      <vt:lpstr>'Jan 14'!UK_Gov_Gold_Dollar</vt:lpstr>
      <vt:lpstr>'Jan 15'!UK_Gov_Gold_Dollar</vt:lpstr>
      <vt:lpstr>'Jul 13'!UK_Gov_Gold_Dollar</vt:lpstr>
      <vt:lpstr>'Jul 14'!UK_Gov_Gold_Dollar</vt:lpstr>
      <vt:lpstr>'Jul 15'!UK_Gov_Gold_Dollar</vt:lpstr>
      <vt:lpstr>'Jun 13'!UK_Gov_Gold_Dollar</vt:lpstr>
      <vt:lpstr>'Jun 14'!UK_Gov_Gold_Dollar</vt:lpstr>
      <vt:lpstr>'Jun 15'!UK_Gov_Gold_Dollar</vt:lpstr>
      <vt:lpstr>'Mar 13'!UK_Gov_Gold_Dollar</vt:lpstr>
      <vt:lpstr>'Mar 14'!UK_Gov_Gold_Dollar</vt:lpstr>
      <vt:lpstr>'Mar 15'!UK_Gov_Gold_Dollar</vt:lpstr>
      <vt:lpstr>'May 13'!UK_Gov_Gold_Dollar</vt:lpstr>
      <vt:lpstr>'May 14'!UK_Gov_Gold_Dollar</vt:lpstr>
      <vt:lpstr>'May 15'!UK_Gov_Gold_Dollar</vt:lpstr>
      <vt:lpstr>'Nov 13'!UK_Gov_Gold_Dollar</vt:lpstr>
      <vt:lpstr>'Nov 14'!UK_Gov_Gold_Dollar</vt:lpstr>
      <vt:lpstr>'Nov 15'!UK_Gov_Gold_Dollar</vt:lpstr>
      <vt:lpstr>'Oct 13'!UK_Gov_Gold_Dollar</vt:lpstr>
      <vt:lpstr>'Oct 14'!UK_Gov_Gold_Dollar</vt:lpstr>
      <vt:lpstr>'Oct 15'!UK_Gov_Gold_Dollar</vt:lpstr>
      <vt:lpstr>'Sep 13'!UK_Gov_Gold_Dollar</vt:lpstr>
      <vt:lpstr>'Sep 14'!UK_Gov_Gold_Dollar</vt:lpstr>
      <vt:lpstr>'Sep 15'!UK_Gov_Gold_Dollar</vt:lpstr>
      <vt:lpstr>'Apr 14'!UK_Gov_Gold_Fine</vt:lpstr>
      <vt:lpstr>'Apr 15'!UK_Gov_Gold_Fine</vt:lpstr>
      <vt:lpstr>'Aug 14'!UK_Gov_Gold_Fine</vt:lpstr>
      <vt:lpstr>'Aug 15'!UK_Gov_Gold_Fine</vt:lpstr>
      <vt:lpstr>'Dec 14'!UK_Gov_Gold_Fine</vt:lpstr>
      <vt:lpstr>'Dec 15'!UK_Gov_Gold_Fine</vt:lpstr>
      <vt:lpstr>'Feb 15'!UK_Gov_Gold_Fine</vt:lpstr>
      <vt:lpstr>'Jan 15'!UK_Gov_Gold_Fine</vt:lpstr>
      <vt:lpstr>'Jul 14'!UK_Gov_Gold_Fine</vt:lpstr>
      <vt:lpstr>'Jul 15'!UK_Gov_Gold_Fine</vt:lpstr>
      <vt:lpstr>'Jun 14'!UK_Gov_Gold_Fine</vt:lpstr>
      <vt:lpstr>'Jun 15'!UK_Gov_Gold_Fine</vt:lpstr>
      <vt:lpstr>'Mar 14'!UK_Gov_Gold_Fine</vt:lpstr>
      <vt:lpstr>'Mar 15'!UK_Gov_Gold_Fine</vt:lpstr>
      <vt:lpstr>'May 14'!UK_Gov_Gold_Fine</vt:lpstr>
      <vt:lpstr>'May 15'!UK_Gov_Gold_Fine</vt:lpstr>
      <vt:lpstr>'Nov 14'!UK_Gov_Gold_Fine</vt:lpstr>
      <vt:lpstr>'Nov 15'!UK_Gov_Gold_Fine</vt:lpstr>
      <vt:lpstr>'Oct 14'!UK_Gov_Gold_Fine</vt:lpstr>
      <vt:lpstr>'Oct 15'!UK_Gov_Gold_Fine</vt:lpstr>
      <vt:lpstr>'Sep 14'!UK_Gov_Gold_Fine</vt:lpstr>
      <vt:lpstr>'Sep 15'!UK_Gov_Gold_Fine</vt:lpstr>
      <vt:lpstr>'Apr 13'!UK_Gov_IMF</vt:lpstr>
      <vt:lpstr>'Apr 14'!UK_Gov_IMF</vt:lpstr>
      <vt:lpstr>'Apr 15'!UK_Gov_IMF</vt:lpstr>
      <vt:lpstr>'Aug 13'!UK_Gov_IMF</vt:lpstr>
      <vt:lpstr>'Aug 14'!UK_Gov_IMF</vt:lpstr>
      <vt:lpstr>'Aug 15'!UK_Gov_IMF</vt:lpstr>
      <vt:lpstr>'Dec 12'!UK_Gov_IMF</vt:lpstr>
      <vt:lpstr>'Dec 13'!UK_Gov_IMF</vt:lpstr>
      <vt:lpstr>'Dec 14'!UK_Gov_IMF</vt:lpstr>
      <vt:lpstr>'Dec 15'!UK_Gov_IMF</vt:lpstr>
      <vt:lpstr>'Feb 13'!UK_Gov_IMF</vt:lpstr>
      <vt:lpstr>'Feb 14'!UK_Gov_IMF</vt:lpstr>
      <vt:lpstr>'Feb 15'!UK_Gov_IMF</vt:lpstr>
      <vt:lpstr>'Jan 13'!UK_Gov_IMF</vt:lpstr>
      <vt:lpstr>'Jan 14'!UK_Gov_IMF</vt:lpstr>
      <vt:lpstr>'Jan 15'!UK_Gov_IMF</vt:lpstr>
      <vt:lpstr>'Jul 13'!UK_Gov_IMF</vt:lpstr>
      <vt:lpstr>'Jul 14'!UK_Gov_IMF</vt:lpstr>
      <vt:lpstr>'Jul 15'!UK_Gov_IMF</vt:lpstr>
      <vt:lpstr>'Jun 13'!UK_Gov_IMF</vt:lpstr>
      <vt:lpstr>'Jun 14'!UK_Gov_IMF</vt:lpstr>
      <vt:lpstr>'Jun 15'!UK_Gov_IMF</vt:lpstr>
      <vt:lpstr>'Mar 13'!UK_Gov_IMF</vt:lpstr>
      <vt:lpstr>'Mar 14'!UK_Gov_IMF</vt:lpstr>
      <vt:lpstr>'Mar 15'!UK_Gov_IMF</vt:lpstr>
      <vt:lpstr>'May 13'!UK_Gov_IMF</vt:lpstr>
      <vt:lpstr>'May 14'!UK_Gov_IMF</vt:lpstr>
      <vt:lpstr>'May 15'!UK_Gov_IMF</vt:lpstr>
      <vt:lpstr>'Nov 13'!UK_Gov_IMF</vt:lpstr>
      <vt:lpstr>'Nov 14'!UK_Gov_IMF</vt:lpstr>
      <vt:lpstr>'Nov 15'!UK_Gov_IMF</vt:lpstr>
      <vt:lpstr>'Oct 13'!UK_Gov_IMF</vt:lpstr>
      <vt:lpstr>'Oct 14'!UK_Gov_IMF</vt:lpstr>
      <vt:lpstr>'Oct 15'!UK_Gov_IMF</vt:lpstr>
      <vt:lpstr>'Sep 13'!UK_Gov_IMF</vt:lpstr>
      <vt:lpstr>'Sep 14'!UK_Gov_IMF</vt:lpstr>
      <vt:lpstr>'Sep 15'!UK_Gov_IMF</vt:lpstr>
      <vt:lpstr>'Apr 14'!UK_Gov_Liab_Collateral</vt:lpstr>
      <vt:lpstr>'Apr 15'!UK_Gov_Liab_Collateral</vt:lpstr>
      <vt:lpstr>'Aug 14'!UK_Gov_Liab_Collateral</vt:lpstr>
      <vt:lpstr>'Aug 15'!UK_Gov_Liab_Collateral</vt:lpstr>
      <vt:lpstr>'Dec 14'!UK_Gov_Liab_Collateral</vt:lpstr>
      <vt:lpstr>'Dec 15'!UK_Gov_Liab_Collateral</vt:lpstr>
      <vt:lpstr>'Feb 15'!UK_Gov_Liab_Collateral</vt:lpstr>
      <vt:lpstr>'Jan 15'!UK_Gov_Liab_Collateral</vt:lpstr>
      <vt:lpstr>'Jul 14'!UK_Gov_Liab_Collateral</vt:lpstr>
      <vt:lpstr>'Jul 15'!UK_Gov_Liab_Collateral</vt:lpstr>
      <vt:lpstr>'Jun 14'!UK_Gov_Liab_Collateral</vt:lpstr>
      <vt:lpstr>'Jun 15'!UK_Gov_Liab_Collateral</vt:lpstr>
      <vt:lpstr>'Mar 14'!UK_Gov_Liab_Collateral</vt:lpstr>
      <vt:lpstr>'Mar 15'!UK_Gov_Liab_Collateral</vt:lpstr>
      <vt:lpstr>'May 14'!UK_Gov_Liab_Collateral</vt:lpstr>
      <vt:lpstr>'May 15'!UK_Gov_Liab_Collateral</vt:lpstr>
      <vt:lpstr>'Nov 14'!UK_Gov_Liab_Collateral</vt:lpstr>
      <vt:lpstr>'Nov 15'!UK_Gov_Liab_Collateral</vt:lpstr>
      <vt:lpstr>'Oct 14'!UK_Gov_Liab_Collateral</vt:lpstr>
      <vt:lpstr>'Oct 15'!UK_Gov_Liab_Collateral</vt:lpstr>
      <vt:lpstr>'Sep 14'!UK_Gov_Liab_Collateral</vt:lpstr>
      <vt:lpstr>'Sep 15'!UK_Gov_Liab_Collateral</vt:lpstr>
      <vt:lpstr>'Apr 14'!UK_Gov_Liab_Foreign</vt:lpstr>
      <vt:lpstr>'Apr 15'!UK_Gov_Liab_Foreign</vt:lpstr>
      <vt:lpstr>'Aug 14'!UK_Gov_Liab_Foreign</vt:lpstr>
      <vt:lpstr>'Aug 15'!UK_Gov_Liab_Foreign</vt:lpstr>
      <vt:lpstr>'Dec 14'!UK_Gov_Liab_Foreign</vt:lpstr>
      <vt:lpstr>'Dec 15'!UK_Gov_Liab_Foreign</vt:lpstr>
      <vt:lpstr>'Feb 15'!UK_Gov_Liab_Foreign</vt:lpstr>
      <vt:lpstr>'Jan 15'!UK_Gov_Liab_Foreign</vt:lpstr>
      <vt:lpstr>'Jul 14'!UK_Gov_Liab_Foreign</vt:lpstr>
      <vt:lpstr>'Jul 15'!UK_Gov_Liab_Foreign</vt:lpstr>
      <vt:lpstr>'Jun 14'!UK_Gov_Liab_Foreign</vt:lpstr>
      <vt:lpstr>'Jun 15'!UK_Gov_Liab_Foreign</vt:lpstr>
      <vt:lpstr>'Mar 14'!UK_Gov_Liab_Foreign</vt:lpstr>
      <vt:lpstr>'Mar 15'!UK_Gov_Liab_Foreign</vt:lpstr>
      <vt:lpstr>'May 14'!UK_Gov_Liab_Foreign</vt:lpstr>
      <vt:lpstr>'May 15'!UK_Gov_Liab_Foreign</vt:lpstr>
      <vt:lpstr>'Nov 14'!UK_Gov_Liab_Foreign</vt:lpstr>
      <vt:lpstr>'Nov 15'!UK_Gov_Liab_Foreign</vt:lpstr>
      <vt:lpstr>'Oct 14'!UK_Gov_Liab_Foreign</vt:lpstr>
      <vt:lpstr>'Oct 15'!UK_Gov_Liab_Foreign</vt:lpstr>
      <vt:lpstr>'Sep 14'!UK_Gov_Liab_Foreign</vt:lpstr>
      <vt:lpstr>'Sep 15'!UK_Gov_Liab_Foreign</vt:lpstr>
      <vt:lpstr>'Apr 14'!UK_Gov_Liab_Other</vt:lpstr>
      <vt:lpstr>'Apr 15'!UK_Gov_Liab_Other</vt:lpstr>
      <vt:lpstr>'Aug 14'!UK_Gov_Liab_Other</vt:lpstr>
      <vt:lpstr>'Aug 15'!UK_Gov_Liab_Other</vt:lpstr>
      <vt:lpstr>'Dec 14'!UK_Gov_Liab_Other</vt:lpstr>
      <vt:lpstr>'Dec 15'!UK_Gov_Liab_Other</vt:lpstr>
      <vt:lpstr>'Feb 15'!UK_Gov_Liab_Other</vt:lpstr>
      <vt:lpstr>'Jan 15'!UK_Gov_Liab_Other</vt:lpstr>
      <vt:lpstr>'Jul 14'!UK_Gov_Liab_Other</vt:lpstr>
      <vt:lpstr>'Jul 15'!UK_Gov_Liab_Other</vt:lpstr>
      <vt:lpstr>'Jun 14'!UK_Gov_Liab_Other</vt:lpstr>
      <vt:lpstr>'Jun 15'!UK_Gov_Liab_Other</vt:lpstr>
      <vt:lpstr>'Mar 14'!UK_Gov_Liab_Other</vt:lpstr>
      <vt:lpstr>'Mar 15'!UK_Gov_Liab_Other</vt:lpstr>
      <vt:lpstr>'May 14'!UK_Gov_Liab_Other</vt:lpstr>
      <vt:lpstr>'May 15'!UK_Gov_Liab_Other</vt:lpstr>
      <vt:lpstr>'Nov 14'!UK_Gov_Liab_Other</vt:lpstr>
      <vt:lpstr>'Nov 15'!UK_Gov_Liab_Other</vt:lpstr>
      <vt:lpstr>'Oct 14'!UK_Gov_Liab_Other</vt:lpstr>
      <vt:lpstr>'Oct 15'!UK_Gov_Liab_Other</vt:lpstr>
      <vt:lpstr>'Sep 14'!UK_Gov_Liab_Other</vt:lpstr>
      <vt:lpstr>'Sep 15'!UK_Gov_Liab_Other</vt:lpstr>
      <vt:lpstr>'Apr 14'!UK_Gov_Long</vt:lpstr>
      <vt:lpstr>'Apr 15'!UK_Gov_Long</vt:lpstr>
      <vt:lpstr>'Aug 14'!UK_Gov_Long</vt:lpstr>
      <vt:lpstr>'Aug 15'!UK_Gov_Long</vt:lpstr>
      <vt:lpstr>'Dec 14'!UK_Gov_Long</vt:lpstr>
      <vt:lpstr>'Dec 15'!UK_Gov_Long</vt:lpstr>
      <vt:lpstr>'Feb 15'!UK_Gov_Long</vt:lpstr>
      <vt:lpstr>'Jan 15'!UK_Gov_Long</vt:lpstr>
      <vt:lpstr>'Jul 14'!UK_Gov_Long</vt:lpstr>
      <vt:lpstr>'Jul 15'!UK_Gov_Long</vt:lpstr>
      <vt:lpstr>'Jun 14'!UK_Gov_Long</vt:lpstr>
      <vt:lpstr>'Jun 15'!UK_Gov_Long</vt:lpstr>
      <vt:lpstr>'Mar 14'!UK_Gov_Long</vt:lpstr>
      <vt:lpstr>'Mar 15'!UK_Gov_Long</vt:lpstr>
      <vt:lpstr>'May 14'!UK_Gov_Long</vt:lpstr>
      <vt:lpstr>'May 15'!UK_Gov_Long</vt:lpstr>
      <vt:lpstr>'Nov 14'!UK_Gov_Long</vt:lpstr>
      <vt:lpstr>'Nov 15'!UK_Gov_Long</vt:lpstr>
      <vt:lpstr>'Oct 14'!UK_Gov_Long</vt:lpstr>
      <vt:lpstr>'Oct 15'!UK_Gov_Long</vt:lpstr>
      <vt:lpstr>'Sep 14'!UK_Gov_Long</vt:lpstr>
      <vt:lpstr>'Sep 15'!UK_Gov_Long</vt:lpstr>
      <vt:lpstr>'Apr 14'!UK_Gov_Long_1_m</vt:lpstr>
      <vt:lpstr>'Apr 15'!UK_Gov_Long_1_m</vt:lpstr>
      <vt:lpstr>'Aug 14'!UK_Gov_Long_1_m</vt:lpstr>
      <vt:lpstr>'Aug 15'!UK_Gov_Long_1_m</vt:lpstr>
      <vt:lpstr>'Dec 14'!UK_Gov_Long_1_m</vt:lpstr>
      <vt:lpstr>'Dec 15'!UK_Gov_Long_1_m</vt:lpstr>
      <vt:lpstr>'Feb 15'!UK_Gov_Long_1_m</vt:lpstr>
      <vt:lpstr>'Jan 15'!UK_Gov_Long_1_m</vt:lpstr>
      <vt:lpstr>'Jul 14'!UK_Gov_Long_1_m</vt:lpstr>
      <vt:lpstr>'Jul 15'!UK_Gov_Long_1_m</vt:lpstr>
      <vt:lpstr>'Jun 14'!UK_Gov_Long_1_m</vt:lpstr>
      <vt:lpstr>'Jun 15'!UK_Gov_Long_1_m</vt:lpstr>
      <vt:lpstr>'Mar 14'!UK_Gov_Long_1_m</vt:lpstr>
      <vt:lpstr>'Mar 15'!UK_Gov_Long_1_m</vt:lpstr>
      <vt:lpstr>'May 14'!UK_Gov_Long_1_m</vt:lpstr>
      <vt:lpstr>'May 15'!UK_Gov_Long_1_m</vt:lpstr>
      <vt:lpstr>'Nov 14'!UK_Gov_Long_1_m</vt:lpstr>
      <vt:lpstr>'Nov 15'!UK_Gov_Long_1_m</vt:lpstr>
      <vt:lpstr>'Oct 14'!UK_Gov_Long_1_m</vt:lpstr>
      <vt:lpstr>'Oct 15'!UK_Gov_Long_1_m</vt:lpstr>
      <vt:lpstr>'Sep 14'!UK_Gov_Long_1_m</vt:lpstr>
      <vt:lpstr>'Sep 15'!UK_Gov_Long_1_m</vt:lpstr>
      <vt:lpstr>'Apr 14'!UK_Gov_Long_1_y</vt:lpstr>
      <vt:lpstr>'Apr 15'!UK_Gov_Long_1_y</vt:lpstr>
      <vt:lpstr>'Aug 14'!UK_Gov_Long_1_y</vt:lpstr>
      <vt:lpstr>'Aug 15'!UK_Gov_Long_1_y</vt:lpstr>
      <vt:lpstr>'Dec 14'!UK_Gov_Long_1_y</vt:lpstr>
      <vt:lpstr>'Dec 15'!UK_Gov_Long_1_y</vt:lpstr>
      <vt:lpstr>'Feb 15'!UK_Gov_Long_1_y</vt:lpstr>
      <vt:lpstr>'Jan 15'!UK_Gov_Long_1_y</vt:lpstr>
      <vt:lpstr>'Jul 14'!UK_Gov_Long_1_y</vt:lpstr>
      <vt:lpstr>'Jul 15'!UK_Gov_Long_1_y</vt:lpstr>
      <vt:lpstr>'Jun 14'!UK_Gov_Long_1_y</vt:lpstr>
      <vt:lpstr>'Jun 15'!UK_Gov_Long_1_y</vt:lpstr>
      <vt:lpstr>'Mar 14'!UK_Gov_Long_1_y</vt:lpstr>
      <vt:lpstr>'Mar 15'!UK_Gov_Long_1_y</vt:lpstr>
      <vt:lpstr>'May 14'!UK_Gov_Long_1_y</vt:lpstr>
      <vt:lpstr>'May 15'!UK_Gov_Long_1_y</vt:lpstr>
      <vt:lpstr>'Nov 14'!UK_Gov_Long_1_y</vt:lpstr>
      <vt:lpstr>'Nov 15'!UK_Gov_Long_1_y</vt:lpstr>
      <vt:lpstr>'Oct 14'!UK_Gov_Long_1_y</vt:lpstr>
      <vt:lpstr>'Oct 15'!UK_Gov_Long_1_y</vt:lpstr>
      <vt:lpstr>'Sep 14'!UK_Gov_Long_1_y</vt:lpstr>
      <vt:lpstr>'Sep 15'!UK_Gov_Long_1_y</vt:lpstr>
      <vt:lpstr>'Apr 14'!UK_Gov_Long_3_m</vt:lpstr>
      <vt:lpstr>'Apr 15'!UK_Gov_Long_3_m</vt:lpstr>
      <vt:lpstr>'Aug 14'!UK_Gov_Long_3_m</vt:lpstr>
      <vt:lpstr>'Aug 15'!UK_Gov_Long_3_m</vt:lpstr>
      <vt:lpstr>'Dec 14'!UK_Gov_Long_3_m</vt:lpstr>
      <vt:lpstr>'Dec 15'!UK_Gov_Long_3_m</vt:lpstr>
      <vt:lpstr>'Feb 15'!UK_Gov_Long_3_m</vt:lpstr>
      <vt:lpstr>'Jan 15'!UK_Gov_Long_3_m</vt:lpstr>
      <vt:lpstr>'Jul 14'!UK_Gov_Long_3_m</vt:lpstr>
      <vt:lpstr>'Jul 15'!UK_Gov_Long_3_m</vt:lpstr>
      <vt:lpstr>'Jun 14'!UK_Gov_Long_3_m</vt:lpstr>
      <vt:lpstr>'Jun 15'!UK_Gov_Long_3_m</vt:lpstr>
      <vt:lpstr>'Mar 14'!UK_Gov_Long_3_m</vt:lpstr>
      <vt:lpstr>'Mar 15'!UK_Gov_Long_3_m</vt:lpstr>
      <vt:lpstr>'May 14'!UK_Gov_Long_3_m</vt:lpstr>
      <vt:lpstr>'May 15'!UK_Gov_Long_3_m</vt:lpstr>
      <vt:lpstr>'Nov 14'!UK_Gov_Long_3_m</vt:lpstr>
      <vt:lpstr>'Nov 15'!UK_Gov_Long_3_m</vt:lpstr>
      <vt:lpstr>'Oct 14'!UK_Gov_Long_3_m</vt:lpstr>
      <vt:lpstr>'Oct 15'!UK_Gov_Long_3_m</vt:lpstr>
      <vt:lpstr>'Sep 14'!UK_Gov_Long_3_m</vt:lpstr>
      <vt:lpstr>'Sep 15'!UK_Gov_Long_3_m</vt:lpstr>
      <vt:lpstr>'Apr 14'!UK_Gov_MMI</vt:lpstr>
      <vt:lpstr>'Apr 15'!UK_Gov_MMI</vt:lpstr>
      <vt:lpstr>'Aug 14'!UK_Gov_MMI</vt:lpstr>
      <vt:lpstr>'Aug 15'!UK_Gov_MMI</vt:lpstr>
      <vt:lpstr>'Dec 14'!UK_Gov_MMI</vt:lpstr>
      <vt:lpstr>'Dec 15'!UK_Gov_MMI</vt:lpstr>
      <vt:lpstr>'Feb 15'!UK_Gov_MMI</vt:lpstr>
      <vt:lpstr>'Jan 15'!UK_Gov_MMI</vt:lpstr>
      <vt:lpstr>'Jul 14'!UK_Gov_MMI</vt:lpstr>
      <vt:lpstr>'Jul 15'!UK_Gov_MMI</vt:lpstr>
      <vt:lpstr>'Jun 14'!UK_Gov_MMI</vt:lpstr>
      <vt:lpstr>'Jun 15'!UK_Gov_MMI</vt:lpstr>
      <vt:lpstr>'Mar 14'!UK_Gov_MMI</vt:lpstr>
      <vt:lpstr>'Mar 15'!UK_Gov_MMI</vt:lpstr>
      <vt:lpstr>'May 14'!UK_Gov_MMI</vt:lpstr>
      <vt:lpstr>'May 15'!UK_Gov_MMI</vt:lpstr>
      <vt:lpstr>'Nov 14'!UK_Gov_MMI</vt:lpstr>
      <vt:lpstr>'Nov 15'!UK_Gov_MMI</vt:lpstr>
      <vt:lpstr>'Oct 14'!UK_Gov_MMI</vt:lpstr>
      <vt:lpstr>'Oct 15'!UK_Gov_MMI</vt:lpstr>
      <vt:lpstr>'Sep 14'!UK_Gov_MMI</vt:lpstr>
      <vt:lpstr>'Sep 15'!UK_Gov_MMI</vt:lpstr>
      <vt:lpstr>'Apr 14'!UK_Gov_MMI_Claim</vt:lpstr>
      <vt:lpstr>'Apr 15'!UK_Gov_MMI_Claim</vt:lpstr>
      <vt:lpstr>'Aug 14'!UK_Gov_MMI_Claim</vt:lpstr>
      <vt:lpstr>'Aug 15'!UK_Gov_MMI_Claim</vt:lpstr>
      <vt:lpstr>'Dec 14'!UK_Gov_MMI_Claim</vt:lpstr>
      <vt:lpstr>'Dec 15'!UK_Gov_MMI_Claim</vt:lpstr>
      <vt:lpstr>'Feb 15'!UK_Gov_MMI_Claim</vt:lpstr>
      <vt:lpstr>'Jan 15'!UK_Gov_MMI_Claim</vt:lpstr>
      <vt:lpstr>'Jul 14'!UK_Gov_MMI_Claim</vt:lpstr>
      <vt:lpstr>'Jul 15'!UK_Gov_MMI_Claim</vt:lpstr>
      <vt:lpstr>'Jun 14'!UK_Gov_MMI_Claim</vt:lpstr>
      <vt:lpstr>'Jun 15'!UK_Gov_MMI_Claim</vt:lpstr>
      <vt:lpstr>'Mar 14'!UK_Gov_MMI_Claim</vt:lpstr>
      <vt:lpstr>'Mar 15'!UK_Gov_MMI_Claim</vt:lpstr>
      <vt:lpstr>'May 14'!UK_Gov_MMI_Claim</vt:lpstr>
      <vt:lpstr>'May 15'!UK_Gov_MMI_Claim</vt:lpstr>
      <vt:lpstr>'Nov 14'!UK_Gov_MMI_Claim</vt:lpstr>
      <vt:lpstr>'Nov 15'!UK_Gov_MMI_Claim</vt:lpstr>
      <vt:lpstr>'Oct 14'!UK_Gov_MMI_Claim</vt:lpstr>
      <vt:lpstr>'Oct 15'!UK_Gov_MMI_Claim</vt:lpstr>
      <vt:lpstr>'Sep 14'!UK_Gov_MMI_Claim</vt:lpstr>
      <vt:lpstr>'Sep 15'!UK_Gov_MMI_Claim</vt:lpstr>
      <vt:lpstr>'Apr 14'!UK_Gov_MMI_HQ_In</vt:lpstr>
      <vt:lpstr>'Apr 15'!UK_Gov_MMI_HQ_In</vt:lpstr>
      <vt:lpstr>'Aug 14'!UK_Gov_MMI_HQ_In</vt:lpstr>
      <vt:lpstr>'Aug 15'!UK_Gov_MMI_HQ_In</vt:lpstr>
      <vt:lpstr>'Dec 14'!UK_Gov_MMI_HQ_In</vt:lpstr>
      <vt:lpstr>'Dec 15'!UK_Gov_MMI_HQ_In</vt:lpstr>
      <vt:lpstr>'Feb 15'!UK_Gov_MMI_HQ_In</vt:lpstr>
      <vt:lpstr>'Jan 15'!UK_Gov_MMI_HQ_In</vt:lpstr>
      <vt:lpstr>'Jul 14'!UK_Gov_MMI_HQ_In</vt:lpstr>
      <vt:lpstr>'Jul 15'!UK_Gov_MMI_HQ_In</vt:lpstr>
      <vt:lpstr>'Jun 14'!UK_Gov_MMI_HQ_In</vt:lpstr>
      <vt:lpstr>'Jun 15'!UK_Gov_MMI_HQ_In</vt:lpstr>
      <vt:lpstr>'Mar 14'!UK_Gov_MMI_HQ_In</vt:lpstr>
      <vt:lpstr>'Mar 15'!UK_Gov_MMI_HQ_In</vt:lpstr>
      <vt:lpstr>'May 14'!UK_Gov_MMI_HQ_In</vt:lpstr>
      <vt:lpstr>'May 15'!UK_Gov_MMI_HQ_In</vt:lpstr>
      <vt:lpstr>'Nov 14'!UK_Gov_MMI_HQ_In</vt:lpstr>
      <vt:lpstr>'Nov 15'!UK_Gov_MMI_HQ_In</vt:lpstr>
      <vt:lpstr>'Oct 14'!UK_Gov_MMI_HQ_In</vt:lpstr>
      <vt:lpstr>'Oct 15'!UK_Gov_MMI_HQ_In</vt:lpstr>
      <vt:lpstr>'Sep 14'!UK_Gov_MMI_HQ_In</vt:lpstr>
      <vt:lpstr>'Sep 15'!UK_Gov_MMI_HQ_In</vt:lpstr>
      <vt:lpstr>'Apr 14'!UK_Gov_MMI_HQ_In_Non_Res</vt:lpstr>
      <vt:lpstr>'Apr 15'!UK_Gov_MMI_HQ_In_Non_Res</vt:lpstr>
      <vt:lpstr>'Aug 14'!UK_Gov_MMI_HQ_In_Non_Res</vt:lpstr>
      <vt:lpstr>'Aug 15'!UK_Gov_MMI_HQ_In_Non_Res</vt:lpstr>
      <vt:lpstr>'Dec 14'!UK_Gov_MMI_HQ_In_Non_Res</vt:lpstr>
      <vt:lpstr>'Dec 15'!UK_Gov_MMI_HQ_In_Non_Res</vt:lpstr>
      <vt:lpstr>'Feb 15'!UK_Gov_MMI_HQ_In_Non_Res</vt:lpstr>
      <vt:lpstr>'Jan 15'!UK_Gov_MMI_HQ_In_Non_Res</vt:lpstr>
      <vt:lpstr>'Jul 14'!UK_Gov_MMI_HQ_In_Non_Res</vt:lpstr>
      <vt:lpstr>'Jul 15'!UK_Gov_MMI_HQ_In_Non_Res</vt:lpstr>
      <vt:lpstr>'Jun 14'!UK_Gov_MMI_HQ_In_Non_Res</vt:lpstr>
      <vt:lpstr>'Jun 15'!UK_Gov_MMI_HQ_In_Non_Res</vt:lpstr>
      <vt:lpstr>'Mar 14'!UK_Gov_MMI_HQ_In_Non_Res</vt:lpstr>
      <vt:lpstr>'Mar 15'!UK_Gov_MMI_HQ_In_Non_Res</vt:lpstr>
      <vt:lpstr>'May 14'!UK_Gov_MMI_HQ_In_Non_Res</vt:lpstr>
      <vt:lpstr>'May 15'!UK_Gov_MMI_HQ_In_Non_Res</vt:lpstr>
      <vt:lpstr>'Nov 14'!UK_Gov_MMI_HQ_In_Non_Res</vt:lpstr>
      <vt:lpstr>'Nov 15'!UK_Gov_MMI_HQ_In_Non_Res</vt:lpstr>
      <vt:lpstr>'Oct 14'!UK_Gov_MMI_HQ_In_Non_Res</vt:lpstr>
      <vt:lpstr>'Oct 15'!UK_Gov_MMI_HQ_In_Non_Res</vt:lpstr>
      <vt:lpstr>'Sep 14'!UK_Gov_MMI_HQ_In_Non_Res</vt:lpstr>
      <vt:lpstr>'Sep 15'!UK_Gov_MMI_HQ_In_Non_Res</vt:lpstr>
      <vt:lpstr>'Apr 14'!UK_Gov_MMI_HQ_In_Res</vt:lpstr>
      <vt:lpstr>'Apr 15'!UK_Gov_MMI_HQ_In_Res</vt:lpstr>
      <vt:lpstr>'Aug 14'!UK_Gov_MMI_HQ_In_Res</vt:lpstr>
      <vt:lpstr>'Aug 15'!UK_Gov_MMI_HQ_In_Res</vt:lpstr>
      <vt:lpstr>'Dec 14'!UK_Gov_MMI_HQ_In_Res</vt:lpstr>
      <vt:lpstr>'Dec 15'!UK_Gov_MMI_HQ_In_Res</vt:lpstr>
      <vt:lpstr>'Feb 15'!UK_Gov_MMI_HQ_In_Res</vt:lpstr>
      <vt:lpstr>'Jan 15'!UK_Gov_MMI_HQ_In_Res</vt:lpstr>
      <vt:lpstr>'Jul 14'!UK_Gov_MMI_HQ_In_Res</vt:lpstr>
      <vt:lpstr>'Jul 15'!UK_Gov_MMI_HQ_In_Res</vt:lpstr>
      <vt:lpstr>'Jun 14'!UK_Gov_MMI_HQ_In_Res</vt:lpstr>
      <vt:lpstr>'Jun 15'!UK_Gov_MMI_HQ_In_Res</vt:lpstr>
      <vt:lpstr>'Mar 14'!UK_Gov_MMI_HQ_In_Res</vt:lpstr>
      <vt:lpstr>'Mar 15'!UK_Gov_MMI_HQ_In_Res</vt:lpstr>
      <vt:lpstr>'May 14'!UK_Gov_MMI_HQ_In_Res</vt:lpstr>
      <vt:lpstr>'May 15'!UK_Gov_MMI_HQ_In_Res</vt:lpstr>
      <vt:lpstr>'Nov 14'!UK_Gov_MMI_HQ_In_Res</vt:lpstr>
      <vt:lpstr>'Nov 15'!UK_Gov_MMI_HQ_In_Res</vt:lpstr>
      <vt:lpstr>'Oct 14'!UK_Gov_MMI_HQ_In_Res</vt:lpstr>
      <vt:lpstr>'Oct 15'!UK_Gov_MMI_HQ_In_Res</vt:lpstr>
      <vt:lpstr>'Sep 14'!UK_Gov_MMI_HQ_In_Res</vt:lpstr>
      <vt:lpstr>'Sep 15'!UK_Gov_MMI_HQ_In_Res</vt:lpstr>
      <vt:lpstr>'Apr 14'!UK_Gov_MMI_HQ_Out</vt:lpstr>
      <vt:lpstr>'Apr 15'!UK_Gov_MMI_HQ_Out</vt:lpstr>
      <vt:lpstr>'Aug 14'!UK_Gov_MMI_HQ_Out</vt:lpstr>
      <vt:lpstr>'Aug 15'!UK_Gov_MMI_HQ_Out</vt:lpstr>
      <vt:lpstr>'Dec 14'!UK_Gov_MMI_HQ_Out</vt:lpstr>
      <vt:lpstr>'Dec 15'!UK_Gov_MMI_HQ_Out</vt:lpstr>
      <vt:lpstr>'Feb 15'!UK_Gov_MMI_HQ_Out</vt:lpstr>
      <vt:lpstr>'Jan 15'!UK_Gov_MMI_HQ_Out</vt:lpstr>
      <vt:lpstr>'Jul 14'!UK_Gov_MMI_HQ_Out</vt:lpstr>
      <vt:lpstr>'Jul 15'!UK_Gov_MMI_HQ_Out</vt:lpstr>
      <vt:lpstr>'Jun 14'!UK_Gov_MMI_HQ_Out</vt:lpstr>
      <vt:lpstr>'Jun 15'!UK_Gov_MMI_HQ_Out</vt:lpstr>
      <vt:lpstr>'Mar 14'!UK_Gov_MMI_HQ_Out</vt:lpstr>
      <vt:lpstr>'Mar 15'!UK_Gov_MMI_HQ_Out</vt:lpstr>
      <vt:lpstr>'May 14'!UK_Gov_MMI_HQ_Out</vt:lpstr>
      <vt:lpstr>'May 15'!UK_Gov_MMI_HQ_Out</vt:lpstr>
      <vt:lpstr>'Nov 14'!UK_Gov_MMI_HQ_Out</vt:lpstr>
      <vt:lpstr>'Nov 15'!UK_Gov_MMI_HQ_Out</vt:lpstr>
      <vt:lpstr>'Oct 14'!UK_Gov_MMI_HQ_Out</vt:lpstr>
      <vt:lpstr>'Oct 15'!UK_Gov_MMI_HQ_Out</vt:lpstr>
      <vt:lpstr>'Sep 14'!UK_Gov_MMI_HQ_Out</vt:lpstr>
      <vt:lpstr>'Sep 15'!UK_Gov_MMI_HQ_Out</vt:lpstr>
      <vt:lpstr>'Apr 14'!UK_Gov_MMI_HQ_Out_Non_Res</vt:lpstr>
      <vt:lpstr>'Apr 15'!UK_Gov_MMI_HQ_Out_Non_Res</vt:lpstr>
      <vt:lpstr>'Aug 14'!UK_Gov_MMI_HQ_Out_Non_Res</vt:lpstr>
      <vt:lpstr>'Aug 15'!UK_Gov_MMI_HQ_Out_Non_Res</vt:lpstr>
      <vt:lpstr>'Dec 14'!UK_Gov_MMI_HQ_Out_Non_Res</vt:lpstr>
      <vt:lpstr>'Dec 15'!UK_Gov_MMI_HQ_Out_Non_Res</vt:lpstr>
      <vt:lpstr>'Feb 15'!UK_Gov_MMI_HQ_Out_Non_Res</vt:lpstr>
      <vt:lpstr>'Jan 15'!UK_Gov_MMI_HQ_Out_Non_Res</vt:lpstr>
      <vt:lpstr>'Jul 14'!UK_Gov_MMI_HQ_Out_Non_Res</vt:lpstr>
      <vt:lpstr>'Jul 15'!UK_Gov_MMI_HQ_Out_Non_Res</vt:lpstr>
      <vt:lpstr>'Jun 14'!UK_Gov_MMI_HQ_Out_Non_Res</vt:lpstr>
      <vt:lpstr>'Jun 15'!UK_Gov_MMI_HQ_Out_Non_Res</vt:lpstr>
      <vt:lpstr>'Mar 14'!UK_Gov_MMI_HQ_Out_Non_Res</vt:lpstr>
      <vt:lpstr>'Mar 15'!UK_Gov_MMI_HQ_Out_Non_Res</vt:lpstr>
      <vt:lpstr>'May 14'!UK_Gov_MMI_HQ_Out_Non_Res</vt:lpstr>
      <vt:lpstr>'May 15'!UK_Gov_MMI_HQ_Out_Non_Res</vt:lpstr>
      <vt:lpstr>'Nov 14'!UK_Gov_MMI_HQ_Out_Non_Res</vt:lpstr>
      <vt:lpstr>'Nov 15'!UK_Gov_MMI_HQ_Out_Non_Res</vt:lpstr>
      <vt:lpstr>'Oct 14'!UK_Gov_MMI_HQ_Out_Non_Res</vt:lpstr>
      <vt:lpstr>'Oct 15'!UK_Gov_MMI_HQ_Out_Non_Res</vt:lpstr>
      <vt:lpstr>'Sep 14'!UK_Gov_MMI_HQ_Out_Non_Res</vt:lpstr>
      <vt:lpstr>'Sep 15'!UK_Gov_MMI_HQ_Out_Non_Res</vt:lpstr>
      <vt:lpstr>'Apr 14'!UK_Gov_MMI_HQ_Out_Res</vt:lpstr>
      <vt:lpstr>'Apr 15'!UK_Gov_MMI_HQ_Out_Res</vt:lpstr>
      <vt:lpstr>'Aug 14'!UK_Gov_MMI_HQ_Out_Res</vt:lpstr>
      <vt:lpstr>'Aug 15'!UK_Gov_MMI_HQ_Out_Res</vt:lpstr>
      <vt:lpstr>'Dec 14'!UK_Gov_MMI_HQ_Out_Res</vt:lpstr>
      <vt:lpstr>'Dec 15'!UK_Gov_MMI_HQ_Out_Res</vt:lpstr>
      <vt:lpstr>'Feb 15'!UK_Gov_MMI_HQ_Out_Res</vt:lpstr>
      <vt:lpstr>'Jan 15'!UK_Gov_MMI_HQ_Out_Res</vt:lpstr>
      <vt:lpstr>'Jul 14'!UK_Gov_MMI_HQ_Out_Res</vt:lpstr>
      <vt:lpstr>'Jul 15'!UK_Gov_MMI_HQ_Out_Res</vt:lpstr>
      <vt:lpstr>'Jun 14'!UK_Gov_MMI_HQ_Out_Res</vt:lpstr>
      <vt:lpstr>'Jun 15'!UK_Gov_MMI_HQ_Out_Res</vt:lpstr>
      <vt:lpstr>'Mar 14'!UK_Gov_MMI_HQ_Out_Res</vt:lpstr>
      <vt:lpstr>'Mar 15'!UK_Gov_MMI_HQ_Out_Res</vt:lpstr>
      <vt:lpstr>'May 14'!UK_Gov_MMI_HQ_Out_Res</vt:lpstr>
      <vt:lpstr>'May 15'!UK_Gov_MMI_HQ_Out_Res</vt:lpstr>
      <vt:lpstr>'Nov 14'!UK_Gov_MMI_HQ_Out_Res</vt:lpstr>
      <vt:lpstr>'Nov 15'!UK_Gov_MMI_HQ_Out_Res</vt:lpstr>
      <vt:lpstr>'Oct 14'!UK_Gov_MMI_HQ_Out_Res</vt:lpstr>
      <vt:lpstr>'Oct 15'!UK_Gov_MMI_HQ_Out_Res</vt:lpstr>
      <vt:lpstr>'Sep 14'!UK_Gov_MMI_HQ_Out_Res</vt:lpstr>
      <vt:lpstr>'Sep 15'!UK_Gov_MMI_HQ_Out_Res</vt:lpstr>
      <vt:lpstr>'Apr 14'!UK_Gov_Net_Drains</vt:lpstr>
      <vt:lpstr>'Apr 15'!UK_Gov_Net_Drains</vt:lpstr>
      <vt:lpstr>'Aug 14'!UK_Gov_Net_Drains</vt:lpstr>
      <vt:lpstr>'Aug 15'!UK_Gov_Net_Drains</vt:lpstr>
      <vt:lpstr>'Dec 14'!UK_Gov_Net_Drains</vt:lpstr>
      <vt:lpstr>'Dec 15'!UK_Gov_Net_Drains</vt:lpstr>
      <vt:lpstr>'Feb 15'!UK_Gov_Net_Drains</vt:lpstr>
      <vt:lpstr>'Jan 15'!UK_Gov_Net_Drains</vt:lpstr>
      <vt:lpstr>'Jul 14'!UK_Gov_Net_Drains</vt:lpstr>
      <vt:lpstr>'Jul 15'!UK_Gov_Net_Drains</vt:lpstr>
      <vt:lpstr>'Jun 14'!UK_Gov_Net_Drains</vt:lpstr>
      <vt:lpstr>'Jun 15'!UK_Gov_Net_Drains</vt:lpstr>
      <vt:lpstr>'Mar 14'!UK_Gov_Net_Drains</vt:lpstr>
      <vt:lpstr>'Mar 15'!UK_Gov_Net_Drains</vt:lpstr>
      <vt:lpstr>'May 14'!UK_Gov_Net_Drains</vt:lpstr>
      <vt:lpstr>'May 15'!UK_Gov_Net_Drains</vt:lpstr>
      <vt:lpstr>'Nov 14'!UK_Gov_Net_Drains</vt:lpstr>
      <vt:lpstr>'Nov 15'!UK_Gov_Net_Drains</vt:lpstr>
      <vt:lpstr>'Oct 14'!UK_Gov_Net_Drains</vt:lpstr>
      <vt:lpstr>'Oct 15'!UK_Gov_Net_Drains</vt:lpstr>
      <vt:lpstr>'Sep 14'!UK_Gov_Net_Drains</vt:lpstr>
      <vt:lpstr>'Sep 15'!UK_Gov_Net_Drains</vt:lpstr>
      <vt:lpstr>'Apr 14'!UK_Gov_Off_Bal</vt:lpstr>
      <vt:lpstr>'Apr 15'!UK_Gov_Off_Bal</vt:lpstr>
      <vt:lpstr>'Aug 14'!UK_Gov_Off_Bal</vt:lpstr>
      <vt:lpstr>'Aug 15'!UK_Gov_Off_Bal</vt:lpstr>
      <vt:lpstr>'Dec 14'!UK_Gov_Off_Bal</vt:lpstr>
      <vt:lpstr>'Dec 15'!UK_Gov_Off_Bal</vt:lpstr>
      <vt:lpstr>'Feb 15'!UK_Gov_Off_Bal</vt:lpstr>
      <vt:lpstr>'Jan 15'!UK_Gov_Off_Bal</vt:lpstr>
      <vt:lpstr>'Jul 14'!UK_Gov_Off_Bal</vt:lpstr>
      <vt:lpstr>'Jul 15'!UK_Gov_Off_Bal</vt:lpstr>
      <vt:lpstr>'Jun 14'!UK_Gov_Off_Bal</vt:lpstr>
      <vt:lpstr>'Jun 15'!UK_Gov_Off_Bal</vt:lpstr>
      <vt:lpstr>'Mar 14'!UK_Gov_Off_Bal</vt:lpstr>
      <vt:lpstr>'Mar 15'!UK_Gov_Off_Bal</vt:lpstr>
      <vt:lpstr>'May 14'!UK_Gov_Off_Bal</vt:lpstr>
      <vt:lpstr>'May 15'!UK_Gov_Off_Bal</vt:lpstr>
      <vt:lpstr>'Nov 14'!UK_Gov_Off_Bal</vt:lpstr>
      <vt:lpstr>'Nov 15'!UK_Gov_Off_Bal</vt:lpstr>
      <vt:lpstr>'Oct 14'!UK_Gov_Off_Bal</vt:lpstr>
      <vt:lpstr>'Oct 15'!UK_Gov_Off_Bal</vt:lpstr>
      <vt:lpstr>'Sep 14'!UK_Gov_Off_Bal</vt:lpstr>
      <vt:lpstr>'Sep 15'!UK_Gov_Off_Bal</vt:lpstr>
      <vt:lpstr>'Apr 14'!UK_Gov_Off_Bal_1_y</vt:lpstr>
      <vt:lpstr>'Apr 15'!UK_Gov_Off_Bal_1_y</vt:lpstr>
      <vt:lpstr>'Aug 14'!UK_Gov_Off_Bal_1_y</vt:lpstr>
      <vt:lpstr>'Aug 15'!UK_Gov_Off_Bal_1_y</vt:lpstr>
      <vt:lpstr>'Dec 14'!UK_Gov_Off_Bal_1_y</vt:lpstr>
      <vt:lpstr>'Dec 15'!UK_Gov_Off_Bal_1_y</vt:lpstr>
      <vt:lpstr>'Feb 15'!UK_Gov_Off_Bal_1_y</vt:lpstr>
      <vt:lpstr>'Jan 15'!UK_Gov_Off_Bal_1_y</vt:lpstr>
      <vt:lpstr>'Jul 14'!UK_Gov_Off_Bal_1_y</vt:lpstr>
      <vt:lpstr>'Jul 15'!UK_Gov_Off_Bal_1_y</vt:lpstr>
      <vt:lpstr>'Jun 14'!UK_Gov_Off_Bal_1_y</vt:lpstr>
      <vt:lpstr>'Jun 15'!UK_Gov_Off_Bal_1_y</vt:lpstr>
      <vt:lpstr>'Mar 14'!UK_Gov_Off_Bal_1_y</vt:lpstr>
      <vt:lpstr>'Mar 15'!UK_Gov_Off_Bal_1_y</vt:lpstr>
      <vt:lpstr>'May 14'!UK_Gov_Off_Bal_1_y</vt:lpstr>
      <vt:lpstr>'May 15'!UK_Gov_Off_Bal_1_y</vt:lpstr>
      <vt:lpstr>'Nov 14'!UK_Gov_Off_Bal_1_y</vt:lpstr>
      <vt:lpstr>'Nov 15'!UK_Gov_Off_Bal_1_y</vt:lpstr>
      <vt:lpstr>'Oct 14'!UK_Gov_Off_Bal_1_y</vt:lpstr>
      <vt:lpstr>'Oct 15'!UK_Gov_Off_Bal_1_y</vt:lpstr>
      <vt:lpstr>'Sep 14'!UK_Gov_Off_Bal_1_y</vt:lpstr>
      <vt:lpstr>'Sep 15'!UK_Gov_Off_Bal_1_y</vt:lpstr>
      <vt:lpstr>'Apr 14'!UK_Gov_Off_Bal_CCIR_Swaps</vt:lpstr>
      <vt:lpstr>'Apr 15'!UK_Gov_Off_Bal_CCIR_Swaps</vt:lpstr>
      <vt:lpstr>'Aug 14'!UK_Gov_Off_Bal_CCIR_Swaps</vt:lpstr>
      <vt:lpstr>'Aug 15'!UK_Gov_Off_Bal_CCIR_Swaps</vt:lpstr>
      <vt:lpstr>'Dec 14'!UK_Gov_Off_Bal_CCIR_Swaps</vt:lpstr>
      <vt:lpstr>'Dec 15'!UK_Gov_Off_Bal_CCIR_Swaps</vt:lpstr>
      <vt:lpstr>'Feb 15'!UK_Gov_Off_Bal_CCIR_Swaps</vt:lpstr>
      <vt:lpstr>'Jan 15'!UK_Gov_Off_Bal_CCIR_Swaps</vt:lpstr>
      <vt:lpstr>'Jul 14'!UK_Gov_Off_Bal_CCIR_Swaps</vt:lpstr>
      <vt:lpstr>'Jul 15'!UK_Gov_Off_Bal_CCIR_Swaps</vt:lpstr>
      <vt:lpstr>'Jun 14'!UK_Gov_Off_Bal_CCIR_Swaps</vt:lpstr>
      <vt:lpstr>'Jun 15'!UK_Gov_Off_Bal_CCIR_Swaps</vt:lpstr>
      <vt:lpstr>'Mar 14'!UK_Gov_Off_Bal_CCIR_Swaps</vt:lpstr>
      <vt:lpstr>'Mar 15'!UK_Gov_Off_Bal_CCIR_Swaps</vt:lpstr>
      <vt:lpstr>'May 14'!UK_Gov_Off_Bal_CCIR_Swaps</vt:lpstr>
      <vt:lpstr>'May 15'!UK_Gov_Off_Bal_CCIR_Swaps</vt:lpstr>
      <vt:lpstr>'Nov 14'!UK_Gov_Off_Bal_CCIR_Swaps</vt:lpstr>
      <vt:lpstr>'Nov 15'!UK_Gov_Off_Bal_CCIR_Swaps</vt:lpstr>
      <vt:lpstr>'Oct 14'!UK_Gov_Off_Bal_CCIR_Swaps</vt:lpstr>
      <vt:lpstr>'Oct 15'!UK_Gov_Off_Bal_CCIR_Swaps</vt:lpstr>
      <vt:lpstr>'Sep 14'!UK_Gov_Off_Bal_CCIR_Swaps</vt:lpstr>
      <vt:lpstr>'Sep 15'!UK_Gov_Off_Bal_CCIR_Swaps</vt:lpstr>
      <vt:lpstr>'Apr 14'!UK_Gov_Off_Bal_Foreign</vt:lpstr>
      <vt:lpstr>'Apr 15'!UK_Gov_Off_Bal_Foreign</vt:lpstr>
      <vt:lpstr>'Aug 14'!UK_Gov_Off_Bal_Foreign</vt:lpstr>
      <vt:lpstr>'Aug 15'!UK_Gov_Off_Bal_Foreign</vt:lpstr>
      <vt:lpstr>'Dec 14'!UK_Gov_Off_Bal_Foreign</vt:lpstr>
      <vt:lpstr>'Dec 15'!UK_Gov_Off_Bal_Foreign</vt:lpstr>
      <vt:lpstr>'Feb 15'!UK_Gov_Off_Bal_Foreign</vt:lpstr>
      <vt:lpstr>'Jan 15'!UK_Gov_Off_Bal_Foreign</vt:lpstr>
      <vt:lpstr>'Jul 14'!UK_Gov_Off_Bal_Foreign</vt:lpstr>
      <vt:lpstr>'Jul 15'!UK_Gov_Off_Bal_Foreign</vt:lpstr>
      <vt:lpstr>'Jun 14'!UK_Gov_Off_Bal_Foreign</vt:lpstr>
      <vt:lpstr>'Jun 15'!UK_Gov_Off_Bal_Foreign</vt:lpstr>
      <vt:lpstr>'Mar 14'!UK_Gov_Off_Bal_Foreign</vt:lpstr>
      <vt:lpstr>'Mar 15'!UK_Gov_Off_Bal_Foreign</vt:lpstr>
      <vt:lpstr>'May 14'!UK_Gov_Off_Bal_Foreign</vt:lpstr>
      <vt:lpstr>'May 15'!UK_Gov_Off_Bal_Foreign</vt:lpstr>
      <vt:lpstr>'Nov 14'!UK_Gov_Off_Bal_Foreign</vt:lpstr>
      <vt:lpstr>'Nov 15'!UK_Gov_Off_Bal_Foreign</vt:lpstr>
      <vt:lpstr>'Oct 14'!UK_Gov_Off_Bal_Foreign</vt:lpstr>
      <vt:lpstr>'Oct 15'!UK_Gov_Off_Bal_Foreign</vt:lpstr>
      <vt:lpstr>'Sep 14'!UK_Gov_Off_Bal_Foreign</vt:lpstr>
      <vt:lpstr>'Sep 15'!UK_Gov_Off_Bal_Foreign</vt:lpstr>
      <vt:lpstr>'Apr 14'!UK_Gov_Off_Bal_IR_Swaps</vt:lpstr>
      <vt:lpstr>'Apr 15'!UK_Gov_Off_Bal_IR_Swaps</vt:lpstr>
      <vt:lpstr>'Aug 14'!UK_Gov_Off_Bal_IR_Swaps</vt:lpstr>
      <vt:lpstr>'Aug 15'!UK_Gov_Off_Bal_IR_Swaps</vt:lpstr>
      <vt:lpstr>'Dec 14'!UK_Gov_Off_Bal_IR_Swaps</vt:lpstr>
      <vt:lpstr>'Dec 15'!UK_Gov_Off_Bal_IR_Swaps</vt:lpstr>
      <vt:lpstr>'Feb 15'!UK_Gov_Off_Bal_IR_Swaps</vt:lpstr>
      <vt:lpstr>'Jan 15'!UK_Gov_Off_Bal_IR_Swaps</vt:lpstr>
      <vt:lpstr>'Jul 14'!UK_Gov_Off_Bal_IR_Swaps</vt:lpstr>
      <vt:lpstr>'Jul 15'!UK_Gov_Off_Bal_IR_Swaps</vt:lpstr>
      <vt:lpstr>'Jun 14'!UK_Gov_Off_Bal_IR_Swaps</vt:lpstr>
      <vt:lpstr>'Jun 15'!UK_Gov_Off_Bal_IR_Swaps</vt:lpstr>
      <vt:lpstr>'Mar 14'!UK_Gov_Off_Bal_IR_Swaps</vt:lpstr>
      <vt:lpstr>'Mar 15'!UK_Gov_Off_Bal_IR_Swaps</vt:lpstr>
      <vt:lpstr>'May 14'!UK_Gov_Off_Bal_IR_Swaps</vt:lpstr>
      <vt:lpstr>'May 15'!UK_Gov_Off_Bal_IR_Swaps</vt:lpstr>
      <vt:lpstr>'Nov 14'!UK_Gov_Off_Bal_IR_Swaps</vt:lpstr>
      <vt:lpstr>'Nov 15'!UK_Gov_Off_Bal_IR_Swaps</vt:lpstr>
      <vt:lpstr>'Oct 14'!UK_Gov_Off_Bal_IR_Swaps</vt:lpstr>
      <vt:lpstr>'Oct 15'!UK_Gov_Off_Bal_IR_Swaps</vt:lpstr>
      <vt:lpstr>'Sep 14'!UK_Gov_Off_Bal_IR_Swaps</vt:lpstr>
      <vt:lpstr>'Sep 15'!UK_Gov_Off_Bal_IR_Swaps</vt:lpstr>
      <vt:lpstr>'Apr 14'!UK_Gov_Off_Bal_Options</vt:lpstr>
      <vt:lpstr>'Apr 15'!UK_Gov_Off_Bal_Options</vt:lpstr>
      <vt:lpstr>'Aug 14'!UK_Gov_Off_Bal_Options</vt:lpstr>
      <vt:lpstr>'Aug 15'!UK_Gov_Off_Bal_Options</vt:lpstr>
      <vt:lpstr>'Dec 14'!UK_Gov_Off_Bal_Options</vt:lpstr>
      <vt:lpstr>'Dec 15'!UK_Gov_Off_Bal_Options</vt:lpstr>
      <vt:lpstr>'Feb 15'!UK_Gov_Off_Bal_Options</vt:lpstr>
      <vt:lpstr>'Jan 15'!UK_Gov_Off_Bal_Options</vt:lpstr>
      <vt:lpstr>'Jul 14'!UK_Gov_Off_Bal_Options</vt:lpstr>
      <vt:lpstr>'Jul 15'!UK_Gov_Off_Bal_Options</vt:lpstr>
      <vt:lpstr>'Jun 14'!UK_Gov_Off_Bal_Options</vt:lpstr>
      <vt:lpstr>'Jun 15'!UK_Gov_Off_Bal_Options</vt:lpstr>
      <vt:lpstr>'Mar 14'!UK_Gov_Off_Bal_Options</vt:lpstr>
      <vt:lpstr>'Mar 15'!UK_Gov_Off_Bal_Options</vt:lpstr>
      <vt:lpstr>'May 14'!UK_Gov_Off_Bal_Options</vt:lpstr>
      <vt:lpstr>'May 15'!UK_Gov_Off_Bal_Options</vt:lpstr>
      <vt:lpstr>'Nov 14'!UK_Gov_Off_Bal_Options</vt:lpstr>
      <vt:lpstr>'Nov 15'!UK_Gov_Off_Bal_Options</vt:lpstr>
      <vt:lpstr>'Oct 14'!UK_Gov_Off_Bal_Options</vt:lpstr>
      <vt:lpstr>'Oct 15'!UK_Gov_Off_Bal_Options</vt:lpstr>
      <vt:lpstr>'Sep 14'!UK_Gov_Off_Bal_Options</vt:lpstr>
      <vt:lpstr>'Sep 15'!UK_Gov_Off_Bal_Options</vt:lpstr>
      <vt:lpstr>'Apr 13'!UK_Gov_ORA</vt:lpstr>
      <vt:lpstr>'Apr 14'!UK_Gov_ORA</vt:lpstr>
      <vt:lpstr>'Apr 15'!UK_Gov_ORA</vt:lpstr>
      <vt:lpstr>'Aug 13'!UK_Gov_ORA</vt:lpstr>
      <vt:lpstr>'Aug 14'!UK_Gov_ORA</vt:lpstr>
      <vt:lpstr>'Aug 15'!UK_Gov_ORA</vt:lpstr>
      <vt:lpstr>'Dec 12'!UK_Gov_ORA</vt:lpstr>
      <vt:lpstr>'Dec 13'!UK_Gov_ORA</vt:lpstr>
      <vt:lpstr>'Dec 14'!UK_Gov_ORA</vt:lpstr>
      <vt:lpstr>'Dec 15'!UK_Gov_ORA</vt:lpstr>
      <vt:lpstr>'Feb 13'!UK_Gov_ORA</vt:lpstr>
      <vt:lpstr>'Feb 14'!UK_Gov_ORA</vt:lpstr>
      <vt:lpstr>'Feb 15'!UK_Gov_ORA</vt:lpstr>
      <vt:lpstr>'Jan 13'!UK_Gov_ORA</vt:lpstr>
      <vt:lpstr>'Jan 14'!UK_Gov_ORA</vt:lpstr>
      <vt:lpstr>'Jan 15'!UK_Gov_ORA</vt:lpstr>
      <vt:lpstr>'Jul 13'!UK_Gov_ORA</vt:lpstr>
      <vt:lpstr>'Jul 14'!UK_Gov_ORA</vt:lpstr>
      <vt:lpstr>'Jul 15'!UK_Gov_ORA</vt:lpstr>
      <vt:lpstr>'Jun 13'!UK_Gov_ORA</vt:lpstr>
      <vt:lpstr>'Jun 14'!UK_Gov_ORA</vt:lpstr>
      <vt:lpstr>'Jun 15'!UK_Gov_ORA</vt:lpstr>
      <vt:lpstr>'Mar 13'!UK_Gov_ORA</vt:lpstr>
      <vt:lpstr>'Mar 14'!UK_Gov_ORA</vt:lpstr>
      <vt:lpstr>'Mar 15'!UK_Gov_ORA</vt:lpstr>
      <vt:lpstr>'May 13'!UK_Gov_ORA</vt:lpstr>
      <vt:lpstr>'May 14'!UK_Gov_ORA</vt:lpstr>
      <vt:lpstr>'May 15'!UK_Gov_ORA</vt:lpstr>
      <vt:lpstr>'Nov 13'!UK_Gov_ORA</vt:lpstr>
      <vt:lpstr>'Nov 14'!UK_Gov_ORA</vt:lpstr>
      <vt:lpstr>'Nov 15'!UK_Gov_ORA</vt:lpstr>
      <vt:lpstr>'Oct 13'!UK_Gov_ORA</vt:lpstr>
      <vt:lpstr>'Oct 14'!UK_Gov_ORA</vt:lpstr>
      <vt:lpstr>'Oct 15'!UK_Gov_ORA</vt:lpstr>
      <vt:lpstr>'Sep 13'!UK_Gov_ORA</vt:lpstr>
      <vt:lpstr>'Sep 14'!UK_Gov_ORA</vt:lpstr>
      <vt:lpstr>'Sep 15'!UK_Gov_ORA</vt:lpstr>
      <vt:lpstr>'Apr 14'!UK_Gov_ORA_Capital</vt:lpstr>
      <vt:lpstr>'Apr 15'!UK_Gov_ORA_Capital</vt:lpstr>
      <vt:lpstr>'Aug 14'!UK_Gov_ORA_Capital</vt:lpstr>
      <vt:lpstr>'Aug 15'!UK_Gov_ORA_Capital</vt:lpstr>
      <vt:lpstr>'Dec 14'!UK_Gov_ORA_Capital</vt:lpstr>
      <vt:lpstr>'Dec 15'!UK_Gov_ORA_Capital</vt:lpstr>
      <vt:lpstr>'Feb 15'!UK_Gov_ORA_Capital</vt:lpstr>
      <vt:lpstr>'Jan 15'!UK_Gov_ORA_Capital</vt:lpstr>
      <vt:lpstr>'Jul 14'!UK_Gov_ORA_Capital</vt:lpstr>
      <vt:lpstr>'Jul 15'!UK_Gov_ORA_Capital</vt:lpstr>
      <vt:lpstr>'Jun 14'!UK_Gov_ORA_Capital</vt:lpstr>
      <vt:lpstr>'Jun 15'!UK_Gov_ORA_Capital</vt:lpstr>
      <vt:lpstr>'Mar 14'!UK_Gov_ORA_Capital</vt:lpstr>
      <vt:lpstr>'Mar 15'!UK_Gov_ORA_Capital</vt:lpstr>
      <vt:lpstr>'May 14'!UK_Gov_ORA_Capital</vt:lpstr>
      <vt:lpstr>'May 15'!UK_Gov_ORA_Capital</vt:lpstr>
      <vt:lpstr>'Nov 14'!UK_Gov_ORA_Capital</vt:lpstr>
      <vt:lpstr>'Nov 15'!UK_Gov_ORA_Capital</vt:lpstr>
      <vt:lpstr>'Oct 14'!UK_Gov_ORA_Capital</vt:lpstr>
      <vt:lpstr>'Oct 15'!UK_Gov_ORA_Capital</vt:lpstr>
      <vt:lpstr>'Sep 14'!UK_Gov_ORA_Capital</vt:lpstr>
      <vt:lpstr>'Sep 15'!UK_Gov_ORA_Capital</vt:lpstr>
      <vt:lpstr>'Apr 14'!UK_Gov_ORA_Claim</vt:lpstr>
      <vt:lpstr>'Apr 15'!UK_Gov_ORA_Claim</vt:lpstr>
      <vt:lpstr>'Aug 14'!UK_Gov_ORA_Claim</vt:lpstr>
      <vt:lpstr>'Aug 15'!UK_Gov_ORA_Claim</vt:lpstr>
      <vt:lpstr>'Dec 14'!UK_Gov_ORA_Claim</vt:lpstr>
      <vt:lpstr>'Dec 15'!UK_Gov_ORA_Claim</vt:lpstr>
      <vt:lpstr>'Feb 15'!UK_Gov_ORA_Claim</vt:lpstr>
      <vt:lpstr>'Jan 15'!UK_Gov_ORA_Claim</vt:lpstr>
      <vt:lpstr>'Jul 14'!UK_Gov_ORA_Claim</vt:lpstr>
      <vt:lpstr>'Jul 15'!UK_Gov_ORA_Claim</vt:lpstr>
      <vt:lpstr>'Jun 14'!UK_Gov_ORA_Claim</vt:lpstr>
      <vt:lpstr>'Jun 15'!UK_Gov_ORA_Claim</vt:lpstr>
      <vt:lpstr>'Mar 14'!UK_Gov_ORA_Claim</vt:lpstr>
      <vt:lpstr>'Mar 15'!UK_Gov_ORA_Claim</vt:lpstr>
      <vt:lpstr>'May 14'!UK_Gov_ORA_Claim</vt:lpstr>
      <vt:lpstr>'May 15'!UK_Gov_ORA_Claim</vt:lpstr>
      <vt:lpstr>'Nov 14'!UK_Gov_ORA_Claim</vt:lpstr>
      <vt:lpstr>'Nov 15'!UK_Gov_ORA_Claim</vt:lpstr>
      <vt:lpstr>'Oct 14'!UK_Gov_ORA_Claim</vt:lpstr>
      <vt:lpstr>'Oct 15'!UK_Gov_ORA_Claim</vt:lpstr>
      <vt:lpstr>'Sep 14'!UK_Gov_ORA_Claim</vt:lpstr>
      <vt:lpstr>'Sep 15'!UK_Gov_ORA_Claim</vt:lpstr>
      <vt:lpstr>'Apr 14'!UK_Gov_ORA_Claim_Res</vt:lpstr>
      <vt:lpstr>'Apr 15'!UK_Gov_ORA_Claim_Res</vt:lpstr>
      <vt:lpstr>'Aug 14'!UK_Gov_ORA_Claim_Res</vt:lpstr>
      <vt:lpstr>'Aug 15'!UK_Gov_ORA_Claim_Res</vt:lpstr>
      <vt:lpstr>'Dec 14'!UK_Gov_ORA_Claim_Res</vt:lpstr>
      <vt:lpstr>'Dec 15'!UK_Gov_ORA_Claim_Res</vt:lpstr>
      <vt:lpstr>'Feb 15'!UK_Gov_ORA_Claim_Res</vt:lpstr>
      <vt:lpstr>'Jan 15'!UK_Gov_ORA_Claim_Res</vt:lpstr>
      <vt:lpstr>'Jul 14'!UK_Gov_ORA_Claim_Res</vt:lpstr>
      <vt:lpstr>'Jul 15'!UK_Gov_ORA_Claim_Res</vt:lpstr>
      <vt:lpstr>'Jun 14'!UK_Gov_ORA_Claim_Res</vt:lpstr>
      <vt:lpstr>'Jun 15'!UK_Gov_ORA_Claim_Res</vt:lpstr>
      <vt:lpstr>'Mar 14'!UK_Gov_ORA_Claim_Res</vt:lpstr>
      <vt:lpstr>'Mar 15'!UK_Gov_ORA_Claim_Res</vt:lpstr>
      <vt:lpstr>'May 14'!UK_Gov_ORA_Claim_Res</vt:lpstr>
      <vt:lpstr>'May 15'!UK_Gov_ORA_Claim_Res</vt:lpstr>
      <vt:lpstr>'Nov 14'!UK_Gov_ORA_Claim_Res</vt:lpstr>
      <vt:lpstr>'Nov 15'!UK_Gov_ORA_Claim_Res</vt:lpstr>
      <vt:lpstr>'Oct 14'!UK_Gov_ORA_Claim_Res</vt:lpstr>
      <vt:lpstr>'Oct 15'!UK_Gov_ORA_Claim_Res</vt:lpstr>
      <vt:lpstr>'Sep 14'!UK_Gov_ORA_Claim_Res</vt:lpstr>
      <vt:lpstr>'Sep 15'!UK_Gov_ORA_Claim_Res</vt:lpstr>
      <vt:lpstr>'Apr 13'!UK_Gov_ORA_Foreign</vt:lpstr>
      <vt:lpstr>'Apr 14'!UK_Gov_ORA_Foreign</vt:lpstr>
      <vt:lpstr>'Apr 15'!UK_Gov_ORA_Foreign</vt:lpstr>
      <vt:lpstr>'Aug 13'!UK_Gov_ORA_Foreign</vt:lpstr>
      <vt:lpstr>'Aug 14'!UK_Gov_ORA_Foreign</vt:lpstr>
      <vt:lpstr>'Aug 15'!UK_Gov_ORA_Foreign</vt:lpstr>
      <vt:lpstr>'Dec 12'!UK_Gov_ORA_Foreign</vt:lpstr>
      <vt:lpstr>'Dec 13'!UK_Gov_ORA_Foreign</vt:lpstr>
      <vt:lpstr>'Dec 14'!UK_Gov_ORA_Foreign</vt:lpstr>
      <vt:lpstr>'Dec 15'!UK_Gov_ORA_Foreign</vt:lpstr>
      <vt:lpstr>'Feb 13'!UK_Gov_ORA_Foreign</vt:lpstr>
      <vt:lpstr>'Feb 14'!UK_Gov_ORA_Foreign</vt:lpstr>
      <vt:lpstr>'Feb 15'!UK_Gov_ORA_Foreign</vt:lpstr>
      <vt:lpstr>'Jan 13'!UK_Gov_ORA_Foreign</vt:lpstr>
      <vt:lpstr>'Jan 14'!UK_Gov_ORA_Foreign</vt:lpstr>
      <vt:lpstr>'Jan 15'!UK_Gov_ORA_Foreign</vt:lpstr>
      <vt:lpstr>'Jul 13'!UK_Gov_ORA_Foreign</vt:lpstr>
      <vt:lpstr>'Jul 14'!UK_Gov_ORA_Foreign</vt:lpstr>
      <vt:lpstr>'Jul 15'!UK_Gov_ORA_Foreign</vt:lpstr>
      <vt:lpstr>'Jun 13'!UK_Gov_ORA_Foreign</vt:lpstr>
      <vt:lpstr>'Jun 14'!UK_Gov_ORA_Foreign</vt:lpstr>
      <vt:lpstr>'Jun 15'!UK_Gov_ORA_Foreign</vt:lpstr>
      <vt:lpstr>'Mar 13'!UK_Gov_ORA_Foreign</vt:lpstr>
      <vt:lpstr>'Mar 14'!UK_Gov_ORA_Foreign</vt:lpstr>
      <vt:lpstr>'Mar 15'!UK_Gov_ORA_Foreign</vt:lpstr>
      <vt:lpstr>'May 13'!UK_Gov_ORA_Foreign</vt:lpstr>
      <vt:lpstr>'May 14'!UK_Gov_ORA_Foreign</vt:lpstr>
      <vt:lpstr>'May 15'!UK_Gov_ORA_Foreign</vt:lpstr>
      <vt:lpstr>'Nov 13'!UK_Gov_ORA_Foreign</vt:lpstr>
      <vt:lpstr>'Nov 14'!UK_Gov_ORA_Foreign</vt:lpstr>
      <vt:lpstr>'Nov 15'!UK_Gov_ORA_Foreign</vt:lpstr>
      <vt:lpstr>'Oct 13'!UK_Gov_ORA_Foreign</vt:lpstr>
      <vt:lpstr>'Oct 14'!UK_Gov_ORA_Foreign</vt:lpstr>
      <vt:lpstr>'Oct 15'!UK_Gov_ORA_Foreign</vt:lpstr>
      <vt:lpstr>'Sep 13'!UK_Gov_ORA_Foreign</vt:lpstr>
      <vt:lpstr>'Sep 14'!UK_Gov_ORA_Foreign</vt:lpstr>
      <vt:lpstr>'Sep 15'!UK_Gov_ORA_Foreign</vt:lpstr>
      <vt:lpstr>'Apr 14'!UK_Gov_ORA_Foreign_Res</vt:lpstr>
      <vt:lpstr>'Apr 15'!UK_Gov_ORA_Foreign_Res</vt:lpstr>
      <vt:lpstr>'Aug 14'!UK_Gov_ORA_Foreign_Res</vt:lpstr>
      <vt:lpstr>'Aug 15'!UK_Gov_ORA_Foreign_Res</vt:lpstr>
      <vt:lpstr>'Dec 14'!UK_Gov_ORA_Foreign_Res</vt:lpstr>
      <vt:lpstr>'Dec 15'!UK_Gov_ORA_Foreign_Res</vt:lpstr>
      <vt:lpstr>'Feb 15'!UK_Gov_ORA_Foreign_Res</vt:lpstr>
      <vt:lpstr>'Jan 15'!UK_Gov_ORA_Foreign_Res</vt:lpstr>
      <vt:lpstr>'Jul 14'!UK_Gov_ORA_Foreign_Res</vt:lpstr>
      <vt:lpstr>'Jul 15'!UK_Gov_ORA_Foreign_Res</vt:lpstr>
      <vt:lpstr>'Jun 14'!UK_Gov_ORA_Foreign_Res</vt:lpstr>
      <vt:lpstr>'Jun 15'!UK_Gov_ORA_Foreign_Res</vt:lpstr>
      <vt:lpstr>'Mar 14'!UK_Gov_ORA_Foreign_Res</vt:lpstr>
      <vt:lpstr>'Mar 15'!UK_Gov_ORA_Foreign_Res</vt:lpstr>
      <vt:lpstr>'May 14'!UK_Gov_ORA_Foreign_Res</vt:lpstr>
      <vt:lpstr>'May 15'!UK_Gov_ORA_Foreign_Res</vt:lpstr>
      <vt:lpstr>'Nov 14'!UK_Gov_ORA_Foreign_Res</vt:lpstr>
      <vt:lpstr>'Nov 15'!UK_Gov_ORA_Foreign_Res</vt:lpstr>
      <vt:lpstr>'Oct 14'!UK_Gov_ORA_Foreign_Res</vt:lpstr>
      <vt:lpstr>'Oct 15'!UK_Gov_ORA_Foreign_Res</vt:lpstr>
      <vt:lpstr>'Sep 14'!UK_Gov_ORA_Foreign_Res</vt:lpstr>
      <vt:lpstr>'Sep 15'!UK_Gov_ORA_Foreign_Res</vt:lpstr>
      <vt:lpstr>'Apr 14'!UK_Gov_Pledged_RA</vt:lpstr>
      <vt:lpstr>'Apr 15'!UK_Gov_Pledged_RA</vt:lpstr>
      <vt:lpstr>'Aug 14'!UK_Gov_Pledged_RA</vt:lpstr>
      <vt:lpstr>'Aug 15'!UK_Gov_Pledged_RA</vt:lpstr>
      <vt:lpstr>'Dec 14'!UK_Gov_Pledged_RA</vt:lpstr>
      <vt:lpstr>'Dec 15'!UK_Gov_Pledged_RA</vt:lpstr>
      <vt:lpstr>'Feb 15'!UK_Gov_Pledged_RA</vt:lpstr>
      <vt:lpstr>'Jan 15'!UK_Gov_Pledged_RA</vt:lpstr>
      <vt:lpstr>'Jul 14'!UK_Gov_Pledged_RA</vt:lpstr>
      <vt:lpstr>'Jul 15'!UK_Gov_Pledged_RA</vt:lpstr>
      <vt:lpstr>'Jun 14'!UK_Gov_Pledged_RA</vt:lpstr>
      <vt:lpstr>'Jun 15'!UK_Gov_Pledged_RA</vt:lpstr>
      <vt:lpstr>'Mar 14'!UK_Gov_Pledged_RA</vt:lpstr>
      <vt:lpstr>'Mar 15'!UK_Gov_Pledged_RA</vt:lpstr>
      <vt:lpstr>'May 14'!UK_Gov_Pledged_RA</vt:lpstr>
      <vt:lpstr>'May 15'!UK_Gov_Pledged_RA</vt:lpstr>
      <vt:lpstr>'Nov 14'!UK_Gov_Pledged_RA</vt:lpstr>
      <vt:lpstr>'Nov 15'!UK_Gov_Pledged_RA</vt:lpstr>
      <vt:lpstr>'Oct 14'!UK_Gov_Pledged_RA</vt:lpstr>
      <vt:lpstr>'Oct 15'!UK_Gov_Pledged_RA</vt:lpstr>
      <vt:lpstr>'Sep 14'!UK_Gov_Pledged_RA</vt:lpstr>
      <vt:lpstr>'Sep 15'!UK_Gov_Pledged_RA</vt:lpstr>
      <vt:lpstr>'Apr 14'!UK_Gov_RA</vt:lpstr>
      <vt:lpstr>'Apr 15'!UK_Gov_RA</vt:lpstr>
      <vt:lpstr>'Aug 14'!UK_Gov_RA</vt:lpstr>
      <vt:lpstr>'Aug 15'!UK_Gov_RA</vt:lpstr>
      <vt:lpstr>'Dec 14'!UK_Gov_RA</vt:lpstr>
      <vt:lpstr>'Dec 15'!UK_Gov_RA</vt:lpstr>
      <vt:lpstr>'Feb 15'!UK_Gov_RA</vt:lpstr>
      <vt:lpstr>'Jan 15'!UK_Gov_RA</vt:lpstr>
      <vt:lpstr>'Jul 14'!UK_Gov_RA</vt:lpstr>
      <vt:lpstr>'Jul 15'!UK_Gov_RA</vt:lpstr>
      <vt:lpstr>'Jun 14'!UK_Gov_RA</vt:lpstr>
      <vt:lpstr>'Jun 15'!UK_Gov_RA</vt:lpstr>
      <vt:lpstr>'Mar 14'!UK_Gov_RA</vt:lpstr>
      <vt:lpstr>'Mar 15'!UK_Gov_RA</vt:lpstr>
      <vt:lpstr>'May 14'!UK_Gov_RA</vt:lpstr>
      <vt:lpstr>'May 15'!UK_Gov_RA</vt:lpstr>
      <vt:lpstr>'Nov 14'!UK_Gov_RA</vt:lpstr>
      <vt:lpstr>'Nov 15'!UK_Gov_RA</vt:lpstr>
      <vt:lpstr>'Oct 14'!UK_Gov_RA</vt:lpstr>
      <vt:lpstr>'Oct 15'!UK_Gov_RA</vt:lpstr>
      <vt:lpstr>'Sep 14'!UK_Gov_RA</vt:lpstr>
      <vt:lpstr>'Sep 15'!UK_Gov_RA</vt:lpstr>
      <vt:lpstr>'Apr 14'!UK_Gov_RA_as_Collateral</vt:lpstr>
      <vt:lpstr>'Apr 15'!UK_Gov_RA_as_Collateral</vt:lpstr>
      <vt:lpstr>'Aug 14'!UK_Gov_RA_as_Collateral</vt:lpstr>
      <vt:lpstr>'Aug 15'!UK_Gov_RA_as_Collateral</vt:lpstr>
      <vt:lpstr>'Dec 14'!UK_Gov_RA_as_Collateral</vt:lpstr>
      <vt:lpstr>'Dec 15'!UK_Gov_RA_as_Collateral</vt:lpstr>
      <vt:lpstr>'Feb 15'!UK_Gov_RA_as_Collateral</vt:lpstr>
      <vt:lpstr>'Jan 15'!UK_Gov_RA_as_Collateral</vt:lpstr>
      <vt:lpstr>'Jul 14'!UK_Gov_RA_as_Collateral</vt:lpstr>
      <vt:lpstr>'Jul 15'!UK_Gov_RA_as_Collateral</vt:lpstr>
      <vt:lpstr>'Jun 14'!UK_Gov_RA_as_Collateral</vt:lpstr>
      <vt:lpstr>'Jun 15'!UK_Gov_RA_as_Collateral</vt:lpstr>
      <vt:lpstr>'Mar 14'!UK_Gov_RA_as_Collateral</vt:lpstr>
      <vt:lpstr>'Mar 15'!UK_Gov_RA_as_Collateral</vt:lpstr>
      <vt:lpstr>'May 14'!UK_Gov_RA_as_Collateral</vt:lpstr>
      <vt:lpstr>'May 15'!UK_Gov_RA_as_Collateral</vt:lpstr>
      <vt:lpstr>'Nov 14'!UK_Gov_RA_as_Collateral</vt:lpstr>
      <vt:lpstr>'Nov 15'!UK_Gov_RA_as_Collateral</vt:lpstr>
      <vt:lpstr>'Oct 14'!UK_Gov_RA_as_Collateral</vt:lpstr>
      <vt:lpstr>'Oct 15'!UK_Gov_RA_as_Collateral</vt:lpstr>
      <vt:lpstr>'Sep 14'!UK_Gov_RA_as_Collateral</vt:lpstr>
      <vt:lpstr>'Sep 15'!UK_Gov_RA_as_Collateral</vt:lpstr>
      <vt:lpstr>'Apr 14'!UK_Gov_Repos_In</vt:lpstr>
      <vt:lpstr>'Apr 15'!UK_Gov_Repos_In</vt:lpstr>
      <vt:lpstr>'Aug 14'!UK_Gov_Repos_In</vt:lpstr>
      <vt:lpstr>'Aug 15'!UK_Gov_Repos_In</vt:lpstr>
      <vt:lpstr>'Dec 14'!UK_Gov_Repos_In</vt:lpstr>
      <vt:lpstr>'Dec 15'!UK_Gov_Repos_In</vt:lpstr>
      <vt:lpstr>'Feb 15'!UK_Gov_Repos_In</vt:lpstr>
      <vt:lpstr>'Jan 15'!UK_Gov_Repos_In</vt:lpstr>
      <vt:lpstr>'Jul 14'!UK_Gov_Repos_In</vt:lpstr>
      <vt:lpstr>'Jul 15'!UK_Gov_Repos_In</vt:lpstr>
      <vt:lpstr>'Jun 14'!UK_Gov_Repos_In</vt:lpstr>
      <vt:lpstr>'Jun 15'!UK_Gov_Repos_In</vt:lpstr>
      <vt:lpstr>'Mar 14'!UK_Gov_Repos_In</vt:lpstr>
      <vt:lpstr>'Mar 15'!UK_Gov_Repos_In</vt:lpstr>
      <vt:lpstr>'May 14'!UK_Gov_Repos_In</vt:lpstr>
      <vt:lpstr>'May 15'!UK_Gov_Repos_In</vt:lpstr>
      <vt:lpstr>'Nov 14'!UK_Gov_Repos_In</vt:lpstr>
      <vt:lpstr>'Nov 15'!UK_Gov_Repos_In</vt:lpstr>
      <vt:lpstr>'Oct 14'!UK_Gov_Repos_In</vt:lpstr>
      <vt:lpstr>'Oct 15'!UK_Gov_Repos_In</vt:lpstr>
      <vt:lpstr>'Sep 14'!UK_Gov_Repos_In</vt:lpstr>
      <vt:lpstr>'Sep 15'!UK_Gov_Repos_In</vt:lpstr>
      <vt:lpstr>'Apr 14'!UK_Gov_Repos_In_1_m</vt:lpstr>
      <vt:lpstr>'Apr 15'!UK_Gov_Repos_In_1_m</vt:lpstr>
      <vt:lpstr>'Aug 14'!UK_Gov_Repos_In_1_m</vt:lpstr>
      <vt:lpstr>'Aug 15'!UK_Gov_Repos_In_1_m</vt:lpstr>
      <vt:lpstr>'Dec 14'!UK_Gov_Repos_In_1_m</vt:lpstr>
      <vt:lpstr>'Dec 15'!UK_Gov_Repos_In_1_m</vt:lpstr>
      <vt:lpstr>'Feb 15'!UK_Gov_Repos_In_1_m</vt:lpstr>
      <vt:lpstr>'Jan 15'!UK_Gov_Repos_In_1_m</vt:lpstr>
      <vt:lpstr>'Jul 14'!UK_Gov_Repos_In_1_m</vt:lpstr>
      <vt:lpstr>'Jul 15'!UK_Gov_Repos_In_1_m</vt:lpstr>
      <vt:lpstr>'Jun 14'!UK_Gov_Repos_In_1_m</vt:lpstr>
      <vt:lpstr>'Jun 15'!UK_Gov_Repos_In_1_m</vt:lpstr>
      <vt:lpstr>'Mar 14'!UK_Gov_Repos_In_1_m</vt:lpstr>
      <vt:lpstr>'Mar 15'!UK_Gov_Repos_In_1_m</vt:lpstr>
      <vt:lpstr>'May 14'!UK_Gov_Repos_In_1_m</vt:lpstr>
      <vt:lpstr>'May 15'!UK_Gov_Repos_In_1_m</vt:lpstr>
      <vt:lpstr>'Nov 14'!UK_Gov_Repos_In_1_m</vt:lpstr>
      <vt:lpstr>'Nov 15'!UK_Gov_Repos_In_1_m</vt:lpstr>
      <vt:lpstr>'Oct 14'!UK_Gov_Repos_In_1_m</vt:lpstr>
      <vt:lpstr>'Oct 15'!UK_Gov_Repos_In_1_m</vt:lpstr>
      <vt:lpstr>'Sep 14'!UK_Gov_Repos_In_1_m</vt:lpstr>
      <vt:lpstr>'Sep 15'!UK_Gov_Repos_In_1_m</vt:lpstr>
      <vt:lpstr>'Apr 14'!UK_Gov_Repos_In_1_y</vt:lpstr>
      <vt:lpstr>'Apr 15'!UK_Gov_Repos_In_1_y</vt:lpstr>
      <vt:lpstr>'Aug 14'!UK_Gov_Repos_In_1_y</vt:lpstr>
      <vt:lpstr>'Aug 15'!UK_Gov_Repos_In_1_y</vt:lpstr>
      <vt:lpstr>'Dec 14'!UK_Gov_Repos_In_1_y</vt:lpstr>
      <vt:lpstr>'Dec 15'!UK_Gov_Repos_In_1_y</vt:lpstr>
      <vt:lpstr>'Feb 15'!UK_Gov_Repos_In_1_y</vt:lpstr>
      <vt:lpstr>'Jan 15'!UK_Gov_Repos_In_1_y</vt:lpstr>
      <vt:lpstr>'Jul 14'!UK_Gov_Repos_In_1_y</vt:lpstr>
      <vt:lpstr>'Jul 15'!UK_Gov_Repos_In_1_y</vt:lpstr>
      <vt:lpstr>'Jun 14'!UK_Gov_Repos_In_1_y</vt:lpstr>
      <vt:lpstr>'Jun 15'!UK_Gov_Repos_In_1_y</vt:lpstr>
      <vt:lpstr>'Mar 14'!UK_Gov_Repos_In_1_y</vt:lpstr>
      <vt:lpstr>'Mar 15'!UK_Gov_Repos_In_1_y</vt:lpstr>
      <vt:lpstr>'May 14'!UK_Gov_Repos_In_1_y</vt:lpstr>
      <vt:lpstr>'May 15'!UK_Gov_Repos_In_1_y</vt:lpstr>
      <vt:lpstr>'Nov 14'!UK_Gov_Repos_In_1_y</vt:lpstr>
      <vt:lpstr>'Nov 15'!UK_Gov_Repos_In_1_y</vt:lpstr>
      <vt:lpstr>'Oct 14'!UK_Gov_Repos_In_1_y</vt:lpstr>
      <vt:lpstr>'Oct 15'!UK_Gov_Repos_In_1_y</vt:lpstr>
      <vt:lpstr>'Sep 14'!UK_Gov_Repos_In_1_y</vt:lpstr>
      <vt:lpstr>'Sep 15'!UK_Gov_Repos_In_1_y</vt:lpstr>
      <vt:lpstr>'Apr 14'!UK_Gov_Repos_In_3_m</vt:lpstr>
      <vt:lpstr>'Apr 15'!UK_Gov_Repos_In_3_m</vt:lpstr>
      <vt:lpstr>'Aug 14'!UK_Gov_Repos_In_3_m</vt:lpstr>
      <vt:lpstr>'Aug 15'!UK_Gov_Repos_In_3_m</vt:lpstr>
      <vt:lpstr>'Dec 14'!UK_Gov_Repos_In_3_m</vt:lpstr>
      <vt:lpstr>'Dec 15'!UK_Gov_Repos_In_3_m</vt:lpstr>
      <vt:lpstr>'Feb 15'!UK_Gov_Repos_In_3_m</vt:lpstr>
      <vt:lpstr>'Jan 15'!UK_Gov_Repos_In_3_m</vt:lpstr>
      <vt:lpstr>'Jul 14'!UK_Gov_Repos_In_3_m</vt:lpstr>
      <vt:lpstr>'Jul 15'!UK_Gov_Repos_In_3_m</vt:lpstr>
      <vt:lpstr>'Jun 14'!UK_Gov_Repos_In_3_m</vt:lpstr>
      <vt:lpstr>'Jun 15'!UK_Gov_Repos_In_3_m</vt:lpstr>
      <vt:lpstr>'Mar 14'!UK_Gov_Repos_In_3_m</vt:lpstr>
      <vt:lpstr>'Mar 15'!UK_Gov_Repos_In_3_m</vt:lpstr>
      <vt:lpstr>'May 14'!UK_Gov_Repos_In_3_m</vt:lpstr>
      <vt:lpstr>'May 15'!UK_Gov_Repos_In_3_m</vt:lpstr>
      <vt:lpstr>'Nov 14'!UK_Gov_Repos_In_3_m</vt:lpstr>
      <vt:lpstr>'Nov 15'!UK_Gov_Repos_In_3_m</vt:lpstr>
      <vt:lpstr>'Oct 14'!UK_Gov_Repos_In_3_m</vt:lpstr>
      <vt:lpstr>'Oct 15'!UK_Gov_Repos_In_3_m</vt:lpstr>
      <vt:lpstr>'Sep 14'!UK_Gov_Repos_In_3_m</vt:lpstr>
      <vt:lpstr>'Sep 15'!UK_Gov_Repos_In_3_m</vt:lpstr>
      <vt:lpstr>'Apr 14'!UK_Gov_Repos_Out</vt:lpstr>
      <vt:lpstr>'Apr 15'!UK_Gov_Repos_Out</vt:lpstr>
      <vt:lpstr>'Aug 14'!UK_Gov_Repos_Out</vt:lpstr>
      <vt:lpstr>'Aug 15'!UK_Gov_Repos_Out</vt:lpstr>
      <vt:lpstr>'Dec 14'!UK_Gov_Repos_Out</vt:lpstr>
      <vt:lpstr>'Dec 15'!UK_Gov_Repos_Out</vt:lpstr>
      <vt:lpstr>'Feb 15'!UK_Gov_Repos_Out</vt:lpstr>
      <vt:lpstr>'Jan 15'!UK_Gov_Repos_Out</vt:lpstr>
      <vt:lpstr>'Jul 14'!UK_Gov_Repos_Out</vt:lpstr>
      <vt:lpstr>'Jul 15'!UK_Gov_Repos_Out</vt:lpstr>
      <vt:lpstr>'Jun 14'!UK_Gov_Repos_Out</vt:lpstr>
      <vt:lpstr>'Jun 15'!UK_Gov_Repos_Out</vt:lpstr>
      <vt:lpstr>'Mar 14'!UK_Gov_Repos_Out</vt:lpstr>
      <vt:lpstr>'Mar 15'!UK_Gov_Repos_Out</vt:lpstr>
      <vt:lpstr>'May 14'!UK_Gov_Repos_Out</vt:lpstr>
      <vt:lpstr>'May 15'!UK_Gov_Repos_Out</vt:lpstr>
      <vt:lpstr>'Nov 14'!UK_Gov_Repos_Out</vt:lpstr>
      <vt:lpstr>'Nov 15'!UK_Gov_Repos_Out</vt:lpstr>
      <vt:lpstr>'Oct 14'!UK_Gov_Repos_Out</vt:lpstr>
      <vt:lpstr>'Oct 15'!UK_Gov_Repos_Out</vt:lpstr>
      <vt:lpstr>'Sep 14'!UK_Gov_Repos_Out</vt:lpstr>
      <vt:lpstr>'Sep 15'!UK_Gov_Repos_Out</vt:lpstr>
      <vt:lpstr>'Apr 14'!UK_Gov_Repos_Out_1_m</vt:lpstr>
      <vt:lpstr>'Apr 15'!UK_Gov_Repos_Out_1_m</vt:lpstr>
      <vt:lpstr>'Aug 14'!UK_Gov_Repos_Out_1_m</vt:lpstr>
      <vt:lpstr>'Aug 15'!UK_Gov_Repos_Out_1_m</vt:lpstr>
      <vt:lpstr>'Dec 14'!UK_Gov_Repos_Out_1_m</vt:lpstr>
      <vt:lpstr>'Dec 15'!UK_Gov_Repos_Out_1_m</vt:lpstr>
      <vt:lpstr>'Feb 15'!UK_Gov_Repos_Out_1_m</vt:lpstr>
      <vt:lpstr>'Jan 15'!UK_Gov_Repos_Out_1_m</vt:lpstr>
      <vt:lpstr>'Jul 14'!UK_Gov_Repos_Out_1_m</vt:lpstr>
      <vt:lpstr>'Jul 15'!UK_Gov_Repos_Out_1_m</vt:lpstr>
      <vt:lpstr>'Jun 14'!UK_Gov_Repos_Out_1_m</vt:lpstr>
      <vt:lpstr>'Jun 15'!UK_Gov_Repos_Out_1_m</vt:lpstr>
      <vt:lpstr>'Mar 14'!UK_Gov_Repos_Out_1_m</vt:lpstr>
      <vt:lpstr>'Mar 15'!UK_Gov_Repos_Out_1_m</vt:lpstr>
      <vt:lpstr>'May 14'!UK_Gov_Repos_Out_1_m</vt:lpstr>
      <vt:lpstr>'May 15'!UK_Gov_Repos_Out_1_m</vt:lpstr>
      <vt:lpstr>'Nov 14'!UK_Gov_Repos_Out_1_m</vt:lpstr>
      <vt:lpstr>'Nov 15'!UK_Gov_Repos_Out_1_m</vt:lpstr>
      <vt:lpstr>'Oct 14'!UK_Gov_Repos_Out_1_m</vt:lpstr>
      <vt:lpstr>'Oct 15'!UK_Gov_Repos_Out_1_m</vt:lpstr>
      <vt:lpstr>'Sep 14'!UK_Gov_Repos_Out_1_m</vt:lpstr>
      <vt:lpstr>'Sep 15'!UK_Gov_Repos_Out_1_m</vt:lpstr>
      <vt:lpstr>'Apr 14'!UK_Gov_Repos_Out_1_y</vt:lpstr>
      <vt:lpstr>'Apr 15'!UK_Gov_Repos_Out_1_y</vt:lpstr>
      <vt:lpstr>'Aug 14'!UK_Gov_Repos_Out_1_y</vt:lpstr>
      <vt:lpstr>'Aug 15'!UK_Gov_Repos_Out_1_y</vt:lpstr>
      <vt:lpstr>'Dec 14'!UK_Gov_Repos_Out_1_y</vt:lpstr>
      <vt:lpstr>'Dec 15'!UK_Gov_Repos_Out_1_y</vt:lpstr>
      <vt:lpstr>'Feb 15'!UK_Gov_Repos_Out_1_y</vt:lpstr>
      <vt:lpstr>'Jan 15'!UK_Gov_Repos_Out_1_y</vt:lpstr>
      <vt:lpstr>'Jul 14'!UK_Gov_Repos_Out_1_y</vt:lpstr>
      <vt:lpstr>'Jul 15'!UK_Gov_Repos_Out_1_y</vt:lpstr>
      <vt:lpstr>'Jun 14'!UK_Gov_Repos_Out_1_y</vt:lpstr>
      <vt:lpstr>'Jun 15'!UK_Gov_Repos_Out_1_y</vt:lpstr>
      <vt:lpstr>'Mar 14'!UK_Gov_Repos_Out_1_y</vt:lpstr>
      <vt:lpstr>'Mar 15'!UK_Gov_Repos_Out_1_y</vt:lpstr>
      <vt:lpstr>'May 14'!UK_Gov_Repos_Out_1_y</vt:lpstr>
      <vt:lpstr>'May 15'!UK_Gov_Repos_Out_1_y</vt:lpstr>
      <vt:lpstr>'Nov 14'!UK_Gov_Repos_Out_1_y</vt:lpstr>
      <vt:lpstr>'Nov 15'!UK_Gov_Repos_Out_1_y</vt:lpstr>
      <vt:lpstr>'Oct 14'!UK_Gov_Repos_Out_1_y</vt:lpstr>
      <vt:lpstr>'Oct 15'!UK_Gov_Repos_Out_1_y</vt:lpstr>
      <vt:lpstr>'Sep 14'!UK_Gov_Repos_Out_1_y</vt:lpstr>
      <vt:lpstr>'Sep 15'!UK_Gov_Repos_Out_1_y</vt:lpstr>
      <vt:lpstr>'Apr 14'!UK_Gov_Repos_Out_3_m</vt:lpstr>
      <vt:lpstr>'Apr 15'!UK_Gov_Repos_Out_3_m</vt:lpstr>
      <vt:lpstr>'Aug 14'!UK_Gov_Repos_Out_3_m</vt:lpstr>
      <vt:lpstr>'Aug 15'!UK_Gov_Repos_Out_3_m</vt:lpstr>
      <vt:lpstr>'Dec 14'!UK_Gov_Repos_Out_3_m</vt:lpstr>
      <vt:lpstr>'Dec 15'!UK_Gov_Repos_Out_3_m</vt:lpstr>
      <vt:lpstr>'Feb 15'!UK_Gov_Repos_Out_3_m</vt:lpstr>
      <vt:lpstr>'Jan 15'!UK_Gov_Repos_Out_3_m</vt:lpstr>
      <vt:lpstr>'Jul 14'!UK_Gov_Repos_Out_3_m</vt:lpstr>
      <vt:lpstr>'Jul 15'!UK_Gov_Repos_Out_3_m</vt:lpstr>
      <vt:lpstr>'Jun 14'!UK_Gov_Repos_Out_3_m</vt:lpstr>
      <vt:lpstr>'Jun 15'!UK_Gov_Repos_Out_3_m</vt:lpstr>
      <vt:lpstr>'Mar 14'!UK_Gov_Repos_Out_3_m</vt:lpstr>
      <vt:lpstr>'Mar 15'!UK_Gov_Repos_Out_3_m</vt:lpstr>
      <vt:lpstr>'May 14'!UK_Gov_Repos_Out_3_m</vt:lpstr>
      <vt:lpstr>'May 15'!UK_Gov_Repos_Out_3_m</vt:lpstr>
      <vt:lpstr>'Nov 14'!UK_Gov_Repos_Out_3_m</vt:lpstr>
      <vt:lpstr>'Nov 15'!UK_Gov_Repos_Out_3_m</vt:lpstr>
      <vt:lpstr>'Oct 14'!UK_Gov_Repos_Out_3_m</vt:lpstr>
      <vt:lpstr>'Oct 15'!UK_Gov_Repos_Out_3_m</vt:lpstr>
      <vt:lpstr>'Sep 14'!UK_Gov_Repos_Out_3_m</vt:lpstr>
      <vt:lpstr>'Sep 15'!UK_Gov_Repos_Out_3_m</vt:lpstr>
      <vt:lpstr>'Apr 13'!UK_Gov_SDR</vt:lpstr>
      <vt:lpstr>'Apr 14'!UK_Gov_SDR</vt:lpstr>
      <vt:lpstr>'Apr 15'!UK_Gov_SDR</vt:lpstr>
      <vt:lpstr>'Aug 13'!UK_Gov_SDR</vt:lpstr>
      <vt:lpstr>'Aug 14'!UK_Gov_SDR</vt:lpstr>
      <vt:lpstr>'Aug 15'!UK_Gov_SDR</vt:lpstr>
      <vt:lpstr>'Dec 12'!UK_Gov_SDR</vt:lpstr>
      <vt:lpstr>'Dec 13'!UK_Gov_SDR</vt:lpstr>
      <vt:lpstr>'Dec 14'!UK_Gov_SDR</vt:lpstr>
      <vt:lpstr>'Dec 15'!UK_Gov_SDR</vt:lpstr>
      <vt:lpstr>'Feb 13'!UK_Gov_SDR</vt:lpstr>
      <vt:lpstr>'Feb 14'!UK_Gov_SDR</vt:lpstr>
      <vt:lpstr>'Feb 15'!UK_Gov_SDR</vt:lpstr>
      <vt:lpstr>'Jan 13'!UK_Gov_SDR</vt:lpstr>
      <vt:lpstr>'Jan 14'!UK_Gov_SDR</vt:lpstr>
      <vt:lpstr>'Jan 15'!UK_Gov_SDR</vt:lpstr>
      <vt:lpstr>'Jul 13'!UK_Gov_SDR</vt:lpstr>
      <vt:lpstr>'Jul 14'!UK_Gov_SDR</vt:lpstr>
      <vt:lpstr>'Jul 15'!UK_Gov_SDR</vt:lpstr>
      <vt:lpstr>'Jun 13'!UK_Gov_SDR</vt:lpstr>
      <vt:lpstr>'Jun 14'!UK_Gov_SDR</vt:lpstr>
      <vt:lpstr>'Jun 15'!UK_Gov_SDR</vt:lpstr>
      <vt:lpstr>'Mar 13'!UK_Gov_SDR</vt:lpstr>
      <vt:lpstr>'Mar 14'!UK_Gov_SDR</vt:lpstr>
      <vt:lpstr>'Mar 15'!UK_Gov_SDR</vt:lpstr>
      <vt:lpstr>'May 13'!UK_Gov_SDR</vt:lpstr>
      <vt:lpstr>'May 14'!UK_Gov_SDR</vt:lpstr>
      <vt:lpstr>'May 15'!UK_Gov_SDR</vt:lpstr>
      <vt:lpstr>'Nov 13'!UK_Gov_SDR</vt:lpstr>
      <vt:lpstr>'Nov 14'!UK_Gov_SDR</vt:lpstr>
      <vt:lpstr>'Nov 15'!UK_Gov_SDR</vt:lpstr>
      <vt:lpstr>'Oct 13'!UK_Gov_SDR</vt:lpstr>
      <vt:lpstr>'Oct 14'!UK_Gov_SDR</vt:lpstr>
      <vt:lpstr>'Oct 15'!UK_Gov_SDR</vt:lpstr>
      <vt:lpstr>'Sep 13'!UK_Gov_SDR</vt:lpstr>
      <vt:lpstr>'Sep 14'!UK_Gov_SDR</vt:lpstr>
      <vt:lpstr>'Sep 15'!UK_Gov_SDR</vt:lpstr>
      <vt:lpstr>'Apr 13'!UK_Gov_Sec</vt:lpstr>
      <vt:lpstr>'Apr 14'!UK_Gov_Sec</vt:lpstr>
      <vt:lpstr>'Apr 15'!UK_Gov_Sec</vt:lpstr>
      <vt:lpstr>'Aug 13'!UK_Gov_Sec</vt:lpstr>
      <vt:lpstr>'Aug 14'!UK_Gov_Sec</vt:lpstr>
      <vt:lpstr>'Aug 15'!UK_Gov_Sec</vt:lpstr>
      <vt:lpstr>'Dec 12'!UK_Gov_Sec</vt:lpstr>
      <vt:lpstr>'Dec 13'!UK_Gov_Sec</vt:lpstr>
      <vt:lpstr>'Dec 14'!UK_Gov_Sec</vt:lpstr>
      <vt:lpstr>'Dec 15'!UK_Gov_Sec</vt:lpstr>
      <vt:lpstr>'Feb 13'!UK_Gov_Sec</vt:lpstr>
      <vt:lpstr>'Feb 14'!UK_Gov_Sec</vt:lpstr>
      <vt:lpstr>'Feb 15'!UK_Gov_Sec</vt:lpstr>
      <vt:lpstr>'Jan 13'!UK_Gov_Sec</vt:lpstr>
      <vt:lpstr>'Jan 14'!UK_Gov_Sec</vt:lpstr>
      <vt:lpstr>'Jan 15'!UK_Gov_Sec</vt:lpstr>
      <vt:lpstr>'Jul 13'!UK_Gov_Sec</vt:lpstr>
      <vt:lpstr>'Jul 14'!UK_Gov_Sec</vt:lpstr>
      <vt:lpstr>'Jul 15'!UK_Gov_Sec</vt:lpstr>
      <vt:lpstr>'Jun 13'!UK_Gov_Sec</vt:lpstr>
      <vt:lpstr>'Jun 14'!UK_Gov_Sec</vt:lpstr>
      <vt:lpstr>'Jun 15'!UK_Gov_Sec</vt:lpstr>
      <vt:lpstr>'Mar 13'!UK_Gov_Sec</vt:lpstr>
      <vt:lpstr>'Mar 14'!UK_Gov_Sec</vt:lpstr>
      <vt:lpstr>'Mar 15'!UK_Gov_Sec</vt:lpstr>
      <vt:lpstr>'May 13'!UK_Gov_Sec</vt:lpstr>
      <vt:lpstr>'May 14'!UK_Gov_Sec</vt:lpstr>
      <vt:lpstr>'May 15'!UK_Gov_Sec</vt:lpstr>
      <vt:lpstr>'Nov 13'!UK_Gov_Sec</vt:lpstr>
      <vt:lpstr>'Nov 14'!UK_Gov_Sec</vt:lpstr>
      <vt:lpstr>'Nov 15'!UK_Gov_Sec</vt:lpstr>
      <vt:lpstr>'Oct 13'!UK_Gov_Sec</vt:lpstr>
      <vt:lpstr>'Oct 14'!UK_Gov_Sec</vt:lpstr>
      <vt:lpstr>'Oct 15'!UK_Gov_Sec</vt:lpstr>
      <vt:lpstr>'Sep 13'!UK_Gov_Sec</vt:lpstr>
      <vt:lpstr>'Sep 14'!UK_Gov_Sec</vt:lpstr>
      <vt:lpstr>'Sep 15'!UK_Gov_Sec</vt:lpstr>
      <vt:lpstr>'Apr 14'!UK_Gov_Sec_as_Collateral</vt:lpstr>
      <vt:lpstr>'Apr 15'!UK_Gov_Sec_as_Collateral</vt:lpstr>
      <vt:lpstr>'Aug 14'!UK_Gov_Sec_as_Collateral</vt:lpstr>
      <vt:lpstr>'Aug 15'!UK_Gov_Sec_as_Collateral</vt:lpstr>
      <vt:lpstr>'Dec 14'!UK_Gov_Sec_as_Collateral</vt:lpstr>
      <vt:lpstr>'Dec 15'!UK_Gov_Sec_as_Collateral</vt:lpstr>
      <vt:lpstr>'Feb 15'!UK_Gov_Sec_as_Collateral</vt:lpstr>
      <vt:lpstr>'Jan 15'!UK_Gov_Sec_as_Collateral</vt:lpstr>
      <vt:lpstr>'Jul 14'!UK_Gov_Sec_as_Collateral</vt:lpstr>
      <vt:lpstr>'Jul 15'!UK_Gov_Sec_as_Collateral</vt:lpstr>
      <vt:lpstr>'Jun 14'!UK_Gov_Sec_as_Collateral</vt:lpstr>
      <vt:lpstr>'Jun 15'!UK_Gov_Sec_as_Collateral</vt:lpstr>
      <vt:lpstr>'Mar 14'!UK_Gov_Sec_as_Collateral</vt:lpstr>
      <vt:lpstr>'Mar 15'!UK_Gov_Sec_as_Collateral</vt:lpstr>
      <vt:lpstr>'May 14'!UK_Gov_Sec_as_Collateral</vt:lpstr>
      <vt:lpstr>'May 15'!UK_Gov_Sec_as_Collateral</vt:lpstr>
      <vt:lpstr>'Nov 14'!UK_Gov_Sec_as_Collateral</vt:lpstr>
      <vt:lpstr>'Nov 15'!UK_Gov_Sec_as_Collateral</vt:lpstr>
      <vt:lpstr>'Oct 14'!UK_Gov_Sec_as_Collateral</vt:lpstr>
      <vt:lpstr>'Oct 15'!UK_Gov_Sec_as_Collateral</vt:lpstr>
      <vt:lpstr>'Sep 14'!UK_Gov_Sec_as_Collateral</vt:lpstr>
      <vt:lpstr>'Sep 15'!UK_Gov_Sec_as_Collateral</vt:lpstr>
      <vt:lpstr>'Apr 14'!UK_Gov_Short</vt:lpstr>
      <vt:lpstr>'Apr 15'!UK_Gov_Short</vt:lpstr>
      <vt:lpstr>'Aug 14'!UK_Gov_Short</vt:lpstr>
      <vt:lpstr>'Aug 15'!UK_Gov_Short</vt:lpstr>
      <vt:lpstr>'Dec 14'!UK_Gov_Short</vt:lpstr>
      <vt:lpstr>'Dec 15'!UK_Gov_Short</vt:lpstr>
      <vt:lpstr>'Feb 15'!UK_Gov_Short</vt:lpstr>
      <vt:lpstr>'Jan 15'!UK_Gov_Short</vt:lpstr>
      <vt:lpstr>'Jul 14'!UK_Gov_Short</vt:lpstr>
      <vt:lpstr>'Jul 15'!UK_Gov_Short</vt:lpstr>
      <vt:lpstr>'Jun 14'!UK_Gov_Short</vt:lpstr>
      <vt:lpstr>'Jun 15'!UK_Gov_Short</vt:lpstr>
      <vt:lpstr>'Mar 14'!UK_Gov_Short</vt:lpstr>
      <vt:lpstr>'Mar 15'!UK_Gov_Short</vt:lpstr>
      <vt:lpstr>'May 14'!UK_Gov_Short</vt:lpstr>
      <vt:lpstr>'May 15'!UK_Gov_Short</vt:lpstr>
      <vt:lpstr>'Nov 14'!UK_Gov_Short</vt:lpstr>
      <vt:lpstr>'Nov 15'!UK_Gov_Short</vt:lpstr>
      <vt:lpstr>'Oct 14'!UK_Gov_Short</vt:lpstr>
      <vt:lpstr>'Oct 15'!UK_Gov_Short</vt:lpstr>
      <vt:lpstr>'Sep 14'!UK_Gov_Short</vt:lpstr>
      <vt:lpstr>'Sep 15'!UK_Gov_Short</vt:lpstr>
      <vt:lpstr>'Apr 14'!UK_Gov_Short_1_m</vt:lpstr>
      <vt:lpstr>'Apr 15'!UK_Gov_Short_1_m</vt:lpstr>
      <vt:lpstr>'Aug 14'!UK_Gov_Short_1_m</vt:lpstr>
      <vt:lpstr>'Aug 15'!UK_Gov_Short_1_m</vt:lpstr>
      <vt:lpstr>'Dec 14'!UK_Gov_Short_1_m</vt:lpstr>
      <vt:lpstr>'Dec 15'!UK_Gov_Short_1_m</vt:lpstr>
      <vt:lpstr>'Feb 15'!UK_Gov_Short_1_m</vt:lpstr>
      <vt:lpstr>'Jan 15'!UK_Gov_Short_1_m</vt:lpstr>
      <vt:lpstr>'Jul 14'!UK_Gov_Short_1_m</vt:lpstr>
      <vt:lpstr>'Jul 15'!UK_Gov_Short_1_m</vt:lpstr>
      <vt:lpstr>'Jun 14'!UK_Gov_Short_1_m</vt:lpstr>
      <vt:lpstr>'Jun 15'!UK_Gov_Short_1_m</vt:lpstr>
      <vt:lpstr>'Mar 14'!UK_Gov_Short_1_m</vt:lpstr>
      <vt:lpstr>'Mar 15'!UK_Gov_Short_1_m</vt:lpstr>
      <vt:lpstr>'May 14'!UK_Gov_Short_1_m</vt:lpstr>
      <vt:lpstr>'May 15'!UK_Gov_Short_1_m</vt:lpstr>
      <vt:lpstr>'Nov 14'!UK_Gov_Short_1_m</vt:lpstr>
      <vt:lpstr>'Nov 15'!UK_Gov_Short_1_m</vt:lpstr>
      <vt:lpstr>'Oct 14'!UK_Gov_Short_1_m</vt:lpstr>
      <vt:lpstr>'Oct 15'!UK_Gov_Short_1_m</vt:lpstr>
      <vt:lpstr>'Sep 14'!UK_Gov_Short_1_m</vt:lpstr>
      <vt:lpstr>'Sep 15'!UK_Gov_Short_1_m</vt:lpstr>
      <vt:lpstr>'Apr 14'!UK_Gov_Short_1_y</vt:lpstr>
      <vt:lpstr>'Apr 15'!UK_Gov_Short_1_y</vt:lpstr>
      <vt:lpstr>'Aug 14'!UK_Gov_Short_1_y</vt:lpstr>
      <vt:lpstr>'Aug 15'!UK_Gov_Short_1_y</vt:lpstr>
      <vt:lpstr>'Dec 14'!UK_Gov_Short_1_y</vt:lpstr>
      <vt:lpstr>'Dec 15'!UK_Gov_Short_1_y</vt:lpstr>
      <vt:lpstr>'Feb 15'!UK_Gov_Short_1_y</vt:lpstr>
      <vt:lpstr>'Jan 15'!UK_Gov_Short_1_y</vt:lpstr>
      <vt:lpstr>'Jul 14'!UK_Gov_Short_1_y</vt:lpstr>
      <vt:lpstr>'Jul 15'!UK_Gov_Short_1_y</vt:lpstr>
      <vt:lpstr>'Jun 14'!UK_Gov_Short_1_y</vt:lpstr>
      <vt:lpstr>'Jun 15'!UK_Gov_Short_1_y</vt:lpstr>
      <vt:lpstr>'Mar 14'!UK_Gov_Short_1_y</vt:lpstr>
      <vt:lpstr>'Mar 15'!UK_Gov_Short_1_y</vt:lpstr>
      <vt:lpstr>'May 14'!UK_Gov_Short_1_y</vt:lpstr>
      <vt:lpstr>'May 15'!UK_Gov_Short_1_y</vt:lpstr>
      <vt:lpstr>'Nov 14'!UK_Gov_Short_1_y</vt:lpstr>
      <vt:lpstr>'Nov 15'!UK_Gov_Short_1_y</vt:lpstr>
      <vt:lpstr>'Oct 14'!UK_Gov_Short_1_y</vt:lpstr>
      <vt:lpstr>'Oct 15'!UK_Gov_Short_1_y</vt:lpstr>
      <vt:lpstr>'Sep 14'!UK_Gov_Short_1_y</vt:lpstr>
      <vt:lpstr>'Sep 15'!UK_Gov_Short_1_y</vt:lpstr>
      <vt:lpstr>'Apr 14'!UK_Gov_Short_3_m</vt:lpstr>
      <vt:lpstr>'Apr 15'!UK_Gov_Short_3_m</vt:lpstr>
      <vt:lpstr>'Aug 14'!UK_Gov_Short_3_m</vt:lpstr>
      <vt:lpstr>'Aug 15'!UK_Gov_Short_3_m</vt:lpstr>
      <vt:lpstr>'Dec 14'!UK_Gov_Short_3_m</vt:lpstr>
      <vt:lpstr>'Dec 15'!UK_Gov_Short_3_m</vt:lpstr>
      <vt:lpstr>'Feb 15'!UK_Gov_Short_3_m</vt:lpstr>
      <vt:lpstr>'Jan 15'!UK_Gov_Short_3_m</vt:lpstr>
      <vt:lpstr>'Jul 14'!UK_Gov_Short_3_m</vt:lpstr>
      <vt:lpstr>'Jul 15'!UK_Gov_Short_3_m</vt:lpstr>
      <vt:lpstr>'Jun 14'!UK_Gov_Short_3_m</vt:lpstr>
      <vt:lpstr>'Jun 15'!UK_Gov_Short_3_m</vt:lpstr>
      <vt:lpstr>'Mar 14'!UK_Gov_Short_3_m</vt:lpstr>
      <vt:lpstr>'Mar 15'!UK_Gov_Short_3_m</vt:lpstr>
      <vt:lpstr>'May 14'!UK_Gov_Short_3_m</vt:lpstr>
      <vt:lpstr>'May 15'!UK_Gov_Short_3_m</vt:lpstr>
      <vt:lpstr>'Nov 14'!UK_Gov_Short_3_m</vt:lpstr>
      <vt:lpstr>'Nov 15'!UK_Gov_Short_3_m</vt:lpstr>
      <vt:lpstr>'Oct 14'!UK_Gov_Short_3_m</vt:lpstr>
      <vt:lpstr>'Oct 15'!UK_Gov_Short_3_m</vt:lpstr>
      <vt:lpstr>'Sep 14'!UK_Gov_Short_3_m</vt:lpstr>
      <vt:lpstr>'Sep 15'!UK_Gov_Short_3_m</vt:lpstr>
      <vt:lpstr>'Apr 14'!UK_Gov_Short_Long</vt:lpstr>
      <vt:lpstr>'Apr 15'!UK_Gov_Short_Long</vt:lpstr>
      <vt:lpstr>'Aug 14'!UK_Gov_Short_Long</vt:lpstr>
      <vt:lpstr>'Aug 15'!UK_Gov_Short_Long</vt:lpstr>
      <vt:lpstr>'Dec 14'!UK_Gov_Short_Long</vt:lpstr>
      <vt:lpstr>'Dec 15'!UK_Gov_Short_Long</vt:lpstr>
      <vt:lpstr>'Feb 15'!UK_Gov_Short_Long</vt:lpstr>
      <vt:lpstr>'Jan 15'!UK_Gov_Short_Long</vt:lpstr>
      <vt:lpstr>'Jul 14'!UK_Gov_Short_Long</vt:lpstr>
      <vt:lpstr>'Jul 15'!UK_Gov_Short_Long</vt:lpstr>
      <vt:lpstr>'Jun 14'!UK_Gov_Short_Long</vt:lpstr>
      <vt:lpstr>'Jun 15'!UK_Gov_Short_Long</vt:lpstr>
      <vt:lpstr>'Mar 14'!UK_Gov_Short_Long</vt:lpstr>
      <vt:lpstr>'Mar 15'!UK_Gov_Short_Long</vt:lpstr>
      <vt:lpstr>'May 14'!UK_Gov_Short_Long</vt:lpstr>
      <vt:lpstr>'May 15'!UK_Gov_Short_Long</vt:lpstr>
      <vt:lpstr>'Nov 14'!UK_Gov_Short_Long</vt:lpstr>
      <vt:lpstr>'Nov 15'!UK_Gov_Short_Long</vt:lpstr>
      <vt:lpstr>'Oct 14'!UK_Gov_Short_Long</vt:lpstr>
      <vt:lpstr>'Oct 15'!UK_Gov_Short_Long</vt:lpstr>
      <vt:lpstr>'Sep 14'!UK_Gov_Short_Long</vt:lpstr>
      <vt:lpstr>'Sep 15'!UK_Gov_Short_Long</vt:lpstr>
    </vt:vector>
  </TitlesOfParts>
  <Company>BoE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pdr</dc:creator>
  <cp:lastModifiedBy>Todd, Alex</cp:lastModifiedBy>
  <cp:lastPrinted>2017-01-11T12:25:05Z</cp:lastPrinted>
  <dcterms:created xsi:type="dcterms:W3CDTF">2000-02-24T16:45:14Z</dcterms:created>
  <dcterms:modified xsi:type="dcterms:W3CDTF">2017-02-02T13:07:44Z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0x010100879D92B8566B114C9C864345E87AB7BB</vt:lpwstr>
  </property>
  <property fmtid="{D5CDD505-2E9C-101B-9397-08002B2CF9AE}" pid="3" name="BOETaxonomyField">
    <vt:lpwstr>110;#UK official reserves data|7037abd0-2fb8-40a6-9c06-3366043fee08</vt:lpwstr>
  </property>
</Properties>
</file>